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checkCompatibility="1" defaultThemeVersion="124226"/>
  <mc:AlternateContent xmlns:mc="http://schemas.openxmlformats.org/markup-compatibility/2006">
    <mc:Choice Requires="x15">
      <x15ac:absPath xmlns:x15ac="http://schemas.microsoft.com/office/spreadsheetml/2010/11/ac" url="/Users/tvanantwerp/Downloads/"/>
    </mc:Choice>
  </mc:AlternateContent>
  <xr:revisionPtr revIDLastSave="0" documentId="8_{B617B901-A1EF-A743-9709-703A26E062D4}" xr6:coauthVersionLast="45" xr6:coauthVersionMax="45" xr10:uidLastSave="{00000000-0000-0000-0000-000000000000}"/>
  <bookViews>
    <workbookView xWindow="28060" yWindow="2380" windowWidth="22760" windowHeight="25820" tabRatio="875" firstSheet="4" activeTab="5" xr2:uid="{00000000-000D-0000-FFFF-FFFF00000000}"/>
  </bookViews>
  <sheets>
    <sheet name="Pop" sheetId="47" r:id="rId1"/>
    <sheet name="SLF" sheetId="49" r:id="rId2"/>
    <sheet name="SGF" sheetId="48" r:id="rId3"/>
    <sheet name="STC" sheetId="50" r:id="rId4"/>
    <sheet name="Table of Contents" sheetId="40" r:id="rId5"/>
    <sheet name="1" sheetId="38" r:id="rId6"/>
    <sheet name="2" sheetId="91" r:id="rId7"/>
    <sheet name="3" sheetId="3" r:id="rId8"/>
    <sheet name="4" sheetId="4" r:id="rId9"/>
    <sheet name="5" sheetId="5" r:id="rId10"/>
    <sheet name="6" sheetId="46" r:id="rId11"/>
    <sheet name="7" sheetId="6" r:id="rId12"/>
    <sheet name="8" sheetId="7" r:id="rId13"/>
    <sheet name="9" sheetId="45" r:id="rId14"/>
    <sheet name="10" sheetId="8" r:id="rId15"/>
    <sheet name="11" sheetId="9" r:id="rId16"/>
    <sheet name="12" sheetId="10" r:id="rId17"/>
    <sheet name="13" sheetId="11" r:id="rId18"/>
    <sheet name="14" sheetId="12" r:id="rId19"/>
    <sheet name="15" sheetId="13" r:id="rId20"/>
    <sheet name="16" sheetId="14" r:id="rId21"/>
    <sheet name="17" sheetId="15" r:id="rId22"/>
    <sheet name="18" sheetId="19" r:id="rId23"/>
    <sheet name="19" sheetId="16" r:id="rId24"/>
    <sheet name="20" sheetId="17" r:id="rId25"/>
    <sheet name="21" sheetId="18" r:id="rId26"/>
    <sheet name="22" sheetId="94" r:id="rId27"/>
    <sheet name="23" sheetId="20" r:id="rId28"/>
    <sheet name="24" sheetId="43" r:id="rId29"/>
    <sheet name="25" sheetId="21" r:id="rId30"/>
    <sheet name="26" sheetId="92" r:id="rId31"/>
    <sheet name="27" sheetId="95" r:id="rId32"/>
    <sheet name="28" sheetId="22" r:id="rId33"/>
    <sheet name="29" sheetId="23" r:id="rId34"/>
    <sheet name="30" sheetId="24" r:id="rId35"/>
    <sheet name="31" sheetId="25" r:id="rId36"/>
    <sheet name="32" sheetId="26" r:id="rId37"/>
    <sheet name="33" sheetId="27" r:id="rId38"/>
    <sheet name="34" sheetId="28" r:id="rId39"/>
    <sheet name="35" sheetId="29" r:id="rId40"/>
    <sheet name="36" sheetId="44" r:id="rId41"/>
    <sheet name="37" sheetId="30" r:id="rId42"/>
    <sheet name="38" sheetId="31" r:id="rId43"/>
    <sheet name="39" sheetId="33" r:id="rId44"/>
    <sheet name="40" sheetId="34" r:id="rId45"/>
    <sheet name="41" sheetId="96" r:id="rId46"/>
    <sheet name="42" sheetId="35" r:id="rId47"/>
    <sheet name="43" sheetId="36" r:id="rId4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58" i="24" l="1"/>
  <c r="D58" i="21" l="1"/>
  <c r="D58" i="22"/>
  <c r="E8" i="20"/>
  <c r="D57" i="91" l="1"/>
  <c r="D8" i="91"/>
  <c r="D9" i="91"/>
  <c r="D10" i="91"/>
  <c r="D11" i="91"/>
  <c r="D12" i="91"/>
  <c r="D13" i="91"/>
  <c r="D14" i="91"/>
  <c r="D15" i="91"/>
  <c r="D16" i="91"/>
  <c r="D17" i="91"/>
  <c r="D18" i="91"/>
  <c r="D19" i="91"/>
  <c r="D20" i="91"/>
  <c r="D21" i="91"/>
  <c r="D22" i="91"/>
  <c r="D23" i="91"/>
  <c r="D24" i="91"/>
  <c r="D25" i="91"/>
  <c r="D26" i="91"/>
  <c r="D27" i="91"/>
  <c r="D28" i="91"/>
  <c r="D29" i="91"/>
  <c r="D30" i="91"/>
  <c r="D31" i="91"/>
  <c r="D32" i="91"/>
  <c r="D33" i="91"/>
  <c r="D34" i="91"/>
  <c r="D35" i="91"/>
  <c r="D36" i="91"/>
  <c r="D37" i="91"/>
  <c r="D38" i="91"/>
  <c r="D39" i="91"/>
  <c r="D40" i="91"/>
  <c r="D41" i="91"/>
  <c r="D42" i="91"/>
  <c r="D43" i="91"/>
  <c r="D44" i="91"/>
  <c r="D45" i="91"/>
  <c r="D46" i="91"/>
  <c r="D47" i="91"/>
  <c r="D48" i="91"/>
  <c r="D49" i="91"/>
  <c r="D50" i="91"/>
  <c r="D51" i="91"/>
  <c r="D52" i="91"/>
  <c r="D53" i="91"/>
  <c r="D54" i="91"/>
  <c r="D55" i="91"/>
  <c r="D56" i="91"/>
  <c r="D7" i="91"/>
  <c r="C56" i="17" l="1"/>
  <c r="C55" i="17"/>
  <c r="C54" i="17"/>
  <c r="C53" i="17"/>
  <c r="C52" i="17"/>
  <c r="C51" i="17"/>
  <c r="C50" i="17"/>
  <c r="C49" i="17"/>
  <c r="C48" i="17"/>
  <c r="C47" i="17"/>
  <c r="C46" i="17"/>
  <c r="C45" i="17"/>
  <c r="C44" i="17"/>
  <c r="C43" i="17"/>
  <c r="C42" i="17"/>
  <c r="C41" i="17"/>
  <c r="C40" i="17"/>
  <c r="C39" i="17"/>
  <c r="C38" i="17"/>
  <c r="C37" i="17"/>
  <c r="C36" i="17"/>
  <c r="C35" i="17"/>
  <c r="C34" i="17"/>
  <c r="C33" i="17"/>
  <c r="C32" i="17"/>
  <c r="C31" i="17"/>
  <c r="C30" i="17"/>
  <c r="C29" i="17"/>
  <c r="C28" i="17"/>
  <c r="C27" i="17"/>
  <c r="C26" i="17"/>
  <c r="C25" i="17"/>
  <c r="C24" i="17"/>
  <c r="C23" i="17"/>
  <c r="C22" i="17"/>
  <c r="C21" i="17"/>
  <c r="C20" i="17"/>
  <c r="C19" i="17"/>
  <c r="C18" i="17"/>
  <c r="C17" i="17"/>
  <c r="C16" i="17"/>
  <c r="C15" i="17"/>
  <c r="C7" i="11"/>
  <c r="C32" i="6"/>
  <c r="C31" i="6"/>
  <c r="C37" i="6"/>
  <c r="C36" i="6"/>
  <c r="C34" i="6"/>
  <c r="C35" i="6"/>
  <c r="C56" i="4" l="1"/>
  <c r="C55" i="4"/>
  <c r="C54" i="4"/>
  <c r="C53" i="4"/>
  <c r="C52" i="4"/>
  <c r="C51" i="4"/>
  <c r="C50" i="4"/>
  <c r="C49" i="4"/>
  <c r="C48" i="4"/>
  <c r="C47" i="4"/>
  <c r="C45" i="4"/>
  <c r="C46" i="4"/>
  <c r="C44" i="4"/>
  <c r="C43" i="4"/>
  <c r="C42" i="4"/>
  <c r="C41" i="4"/>
  <c r="C40" i="4"/>
  <c r="C39" i="4"/>
  <c r="C38" i="4"/>
  <c r="C37" i="4"/>
  <c r="C36" i="4"/>
  <c r="C35" i="4"/>
  <c r="C34" i="4"/>
  <c r="C33" i="4"/>
  <c r="C32" i="4"/>
  <c r="C31" i="4"/>
  <c r="C30" i="4"/>
  <c r="C29" i="4"/>
  <c r="C28" i="4"/>
  <c r="C27" i="4"/>
  <c r="C26" i="4"/>
  <c r="C25" i="4"/>
  <c r="C24" i="4"/>
  <c r="C23" i="4"/>
  <c r="C22" i="4"/>
  <c r="C21" i="4"/>
  <c r="C20" i="4"/>
  <c r="C19" i="4"/>
  <c r="C18" i="4"/>
  <c r="C17" i="4"/>
  <c r="C16" i="4"/>
  <c r="C15" i="4"/>
  <c r="C56" i="14"/>
  <c r="C55" i="14"/>
  <c r="C54" i="14"/>
  <c r="C53" i="14"/>
  <c r="C52" i="14"/>
  <c r="C51" i="14"/>
  <c r="C50" i="14"/>
  <c r="C49" i="14"/>
  <c r="C48" i="14"/>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56" i="11"/>
  <c r="C55" i="11"/>
  <c r="C54" i="11"/>
  <c r="C53" i="11"/>
  <c r="C52" i="11"/>
  <c r="C51" i="11"/>
  <c r="C50" i="11"/>
  <c r="C49" i="11"/>
  <c r="C48" i="11"/>
  <c r="C47" i="11"/>
  <c r="C46" i="11"/>
  <c r="C45" i="11"/>
  <c r="C44" i="11"/>
  <c r="C43" i="11"/>
  <c r="C42" i="11"/>
  <c r="C41" i="11"/>
  <c r="C40" i="11"/>
  <c r="C39" i="11"/>
  <c r="C38" i="11"/>
  <c r="C37" i="11"/>
  <c r="C36" i="11"/>
  <c r="C35" i="11"/>
  <c r="C34" i="11"/>
  <c r="C33" i="11"/>
  <c r="C32" i="11"/>
  <c r="C31" i="11"/>
  <c r="C30" i="11"/>
  <c r="C29" i="11"/>
  <c r="C28" i="11"/>
  <c r="C27" i="11"/>
  <c r="C26" i="11"/>
  <c r="C12" i="11"/>
  <c r="C25" i="11"/>
  <c r="C24" i="11"/>
  <c r="C23" i="11"/>
  <c r="C22" i="11"/>
  <c r="C21" i="11"/>
  <c r="C20" i="11"/>
  <c r="C19" i="11"/>
  <c r="C18" i="11"/>
  <c r="C17" i="11"/>
  <c r="C16" i="11"/>
  <c r="C15" i="11"/>
  <c r="D58" i="23" l="1"/>
  <c r="D56" i="23"/>
  <c r="D8" i="22"/>
  <c r="D7" i="96"/>
  <c r="D8" i="96"/>
  <c r="D9" i="96"/>
  <c r="D10" i="96"/>
  <c r="D11" i="96"/>
  <c r="D12" i="96"/>
  <c r="D13" i="96"/>
  <c r="D14" i="96"/>
  <c r="D15" i="96"/>
  <c r="D16" i="96"/>
  <c r="D17" i="96"/>
  <c r="D18" i="96"/>
  <c r="D19" i="96"/>
  <c r="D20" i="96"/>
  <c r="D21" i="96"/>
  <c r="D22" i="96"/>
  <c r="D23" i="96"/>
  <c r="D24" i="96"/>
  <c r="D25" i="96"/>
  <c r="D26" i="96"/>
  <c r="D27" i="96"/>
  <c r="D28" i="96"/>
  <c r="D29" i="96"/>
  <c r="D30" i="96"/>
  <c r="D31" i="96"/>
  <c r="D32" i="96"/>
  <c r="D33" i="96"/>
  <c r="D34" i="96"/>
  <c r="D35" i="96"/>
  <c r="D36" i="96"/>
  <c r="D37" i="96"/>
  <c r="D38" i="96"/>
  <c r="D39" i="96"/>
  <c r="D40" i="96"/>
  <c r="D41" i="96"/>
  <c r="D42" i="96"/>
  <c r="D43" i="96"/>
  <c r="D44" i="96"/>
  <c r="D45" i="96"/>
  <c r="D46" i="96"/>
  <c r="D47" i="96"/>
  <c r="D48" i="96"/>
  <c r="D49" i="96"/>
  <c r="D50" i="96"/>
  <c r="D51" i="96"/>
  <c r="D52" i="96"/>
  <c r="D53" i="96"/>
  <c r="D54" i="96"/>
  <c r="D55" i="96"/>
  <c r="D6" i="96"/>
  <c r="F56" i="16" l="1"/>
  <c r="C56" i="33" l="1"/>
  <c r="C55" i="33"/>
  <c r="C54" i="33"/>
  <c r="C53" i="33"/>
  <c r="C52" i="33"/>
  <c r="C51" i="33"/>
  <c r="C50" i="33"/>
  <c r="C49" i="33"/>
  <c r="C48" i="33"/>
  <c r="C47" i="33"/>
  <c r="C46" i="33"/>
  <c r="C45" i="33"/>
  <c r="C44" i="33"/>
  <c r="C43" i="33"/>
  <c r="C42" i="33"/>
  <c r="C41" i="33"/>
  <c r="C40" i="33"/>
  <c r="C39" i="33"/>
  <c r="C38" i="33"/>
  <c r="C37" i="33"/>
  <c r="C36" i="33"/>
  <c r="C35" i="33"/>
  <c r="C34" i="33"/>
  <c r="C33" i="33"/>
  <c r="C32" i="33"/>
  <c r="C31" i="33"/>
  <c r="C30" i="33"/>
  <c r="C29" i="33"/>
  <c r="C28" i="33"/>
  <c r="C27" i="33"/>
  <c r="C26" i="33"/>
  <c r="C25" i="33"/>
  <c r="C24" i="33"/>
  <c r="C23" i="33"/>
  <c r="C22" i="33"/>
  <c r="C21" i="33"/>
  <c r="C20" i="33"/>
  <c r="C19" i="33"/>
  <c r="C18" i="33"/>
  <c r="C17" i="33"/>
  <c r="C16" i="33"/>
  <c r="C15" i="33"/>
  <c r="C14" i="33"/>
  <c r="C13" i="33"/>
  <c r="C12" i="33"/>
  <c r="C11" i="33"/>
  <c r="C10" i="33"/>
  <c r="C9" i="33"/>
  <c r="C8" i="33"/>
  <c r="C7" i="33"/>
  <c r="C6" i="33"/>
  <c r="C56" i="45" l="1"/>
  <c r="C55" i="45"/>
  <c r="C54" i="45"/>
  <c r="C53" i="45"/>
  <c r="C52" i="45"/>
  <c r="C51" i="45"/>
  <c r="C50" i="45"/>
  <c r="C49" i="45"/>
  <c r="C48" i="45"/>
  <c r="C47" i="45"/>
  <c r="C46" i="45"/>
  <c r="C45" i="45"/>
  <c r="C44" i="45"/>
  <c r="C43" i="45"/>
  <c r="C42" i="45"/>
  <c r="C41" i="45"/>
  <c r="C40" i="45"/>
  <c r="C39" i="45"/>
  <c r="C38" i="45"/>
  <c r="C37" i="45"/>
  <c r="C36" i="45"/>
  <c r="C35" i="45"/>
  <c r="C34" i="45"/>
  <c r="C33" i="45"/>
  <c r="C32" i="45"/>
  <c r="C31" i="45"/>
  <c r="C30" i="45"/>
  <c r="C29" i="45"/>
  <c r="C28" i="45"/>
  <c r="C27" i="45"/>
  <c r="C26" i="45"/>
  <c r="C25" i="45"/>
  <c r="C24" i="45"/>
  <c r="C23" i="45"/>
  <c r="C22" i="45"/>
  <c r="C21" i="45"/>
  <c r="C20" i="45"/>
  <c r="C19" i="45"/>
  <c r="C18" i="45"/>
  <c r="C17" i="45"/>
  <c r="C16" i="45"/>
  <c r="C15" i="45"/>
  <c r="C14" i="45"/>
  <c r="C13" i="45"/>
  <c r="C12" i="45"/>
  <c r="C11" i="45"/>
  <c r="C10" i="45"/>
  <c r="C9" i="45"/>
  <c r="C8" i="45"/>
  <c r="D8" i="45" s="1"/>
  <c r="C7" i="45"/>
  <c r="D7" i="45" s="1"/>
  <c r="C6" i="45"/>
  <c r="D38" i="45" l="1"/>
  <c r="D17" i="45"/>
  <c r="D22" i="45"/>
  <c r="D44" i="45"/>
  <c r="D33" i="45"/>
  <c r="D27" i="45"/>
  <c r="D28" i="45"/>
  <c r="D11" i="45"/>
  <c r="D12" i="45"/>
  <c r="D13" i="45"/>
  <c r="D45" i="45"/>
  <c r="D43" i="45"/>
  <c r="D51" i="45"/>
  <c r="D18" i="45"/>
  <c r="D29" i="45"/>
  <c r="D39" i="45"/>
  <c r="D52" i="45"/>
  <c r="D50" i="45"/>
  <c r="D24" i="45"/>
  <c r="D40" i="45"/>
  <c r="D53" i="45"/>
  <c r="D9" i="45"/>
  <c r="D14" i="45"/>
  <c r="D19" i="45"/>
  <c r="D25" i="45"/>
  <c r="D30" i="45"/>
  <c r="D35" i="45"/>
  <c r="D41" i="45"/>
  <c r="D47" i="45"/>
  <c r="D23" i="45"/>
  <c r="D34" i="45"/>
  <c r="D20" i="45"/>
  <c r="D15" i="45"/>
  <c r="D26" i="45"/>
  <c r="D31" i="45"/>
  <c r="D37" i="45"/>
  <c r="D49" i="45"/>
  <c r="D55" i="45"/>
  <c r="D36" i="45"/>
  <c r="D48" i="45"/>
  <c r="D10" i="45"/>
  <c r="D21" i="45"/>
  <c r="D16" i="45"/>
  <c r="D32" i="45"/>
  <c r="D56" i="45"/>
  <c r="D46" i="45"/>
  <c r="D54" i="45"/>
  <c r="D42" i="45"/>
  <c r="C56" i="5" l="1"/>
  <c r="C55" i="5"/>
  <c r="C54" i="5"/>
  <c r="C53" i="5"/>
  <c r="C52" i="5"/>
  <c r="C51" i="5"/>
  <c r="C50" i="5"/>
  <c r="C49" i="5"/>
  <c r="C48" i="5"/>
  <c r="C47" i="5"/>
  <c r="C46" i="5"/>
  <c r="C45" i="5"/>
  <c r="C44" i="5"/>
  <c r="C43" i="5"/>
  <c r="C42" i="5"/>
  <c r="C41" i="5"/>
  <c r="C40" i="5"/>
  <c r="C39" i="5"/>
  <c r="C38" i="5"/>
  <c r="C37" i="5"/>
  <c r="C36" i="5"/>
  <c r="C35" i="5"/>
  <c r="C34" i="5"/>
  <c r="C33" i="5"/>
  <c r="C32" i="5"/>
  <c r="C31" i="5"/>
  <c r="C30" i="5"/>
  <c r="C29" i="5"/>
  <c r="C28" i="5"/>
  <c r="C27" i="5"/>
  <c r="C26" i="5"/>
  <c r="C25" i="5"/>
  <c r="C24" i="5"/>
  <c r="C23" i="5"/>
  <c r="C22" i="5"/>
  <c r="C21" i="5"/>
  <c r="C20" i="5"/>
  <c r="C19" i="5"/>
  <c r="C18" i="5"/>
  <c r="C17" i="5"/>
  <c r="C16" i="5"/>
  <c r="C15" i="5"/>
  <c r="C14" i="5"/>
  <c r="C13" i="5"/>
  <c r="C12" i="5"/>
  <c r="C11" i="5"/>
  <c r="C10" i="5"/>
  <c r="C9" i="5"/>
  <c r="C8" i="5"/>
  <c r="C7" i="5"/>
  <c r="C6" i="5"/>
  <c r="I171" i="49" l="1"/>
  <c r="C38" i="27" l="1"/>
  <c r="C37" i="27"/>
  <c r="C36" i="27"/>
  <c r="C35" i="27"/>
  <c r="C34" i="27"/>
  <c r="C33" i="27"/>
  <c r="C32" i="27"/>
  <c r="C31" i="27"/>
  <c r="C6" i="14" l="1"/>
  <c r="C7" i="14"/>
  <c r="D7" i="14" s="1"/>
  <c r="C8" i="14"/>
  <c r="C9" i="14"/>
  <c r="C10" i="14"/>
  <c r="C11" i="14"/>
  <c r="C12" i="14"/>
  <c r="C13" i="14"/>
  <c r="C14" i="14"/>
  <c r="D57" i="15"/>
  <c r="D54" i="14" l="1"/>
  <c r="D37" i="14"/>
  <c r="D52" i="14"/>
  <c r="D8" i="14"/>
  <c r="D51" i="14"/>
  <c r="D43" i="14"/>
  <c r="D10" i="14"/>
  <c r="D36" i="14"/>
  <c r="D42" i="14"/>
  <c r="D47" i="14"/>
  <c r="D39" i="14"/>
  <c r="D40" i="14"/>
  <c r="D38" i="14"/>
  <c r="D30" i="14"/>
  <c r="D26" i="14"/>
  <c r="D20" i="14"/>
  <c r="D16" i="14"/>
  <c r="D12" i="14"/>
  <c r="D48" i="14"/>
  <c r="D44" i="14"/>
  <c r="D31" i="14"/>
  <c r="D27" i="14"/>
  <c r="D23" i="14"/>
  <c r="D21" i="14"/>
  <c r="D17" i="14"/>
  <c r="D13" i="14"/>
  <c r="D9" i="14"/>
  <c r="D55" i="14"/>
  <c r="D46" i="14"/>
  <c r="D33" i="14"/>
  <c r="D29" i="14"/>
  <c r="D25" i="14"/>
  <c r="D19" i="14"/>
  <c r="D15" i="14"/>
  <c r="D11" i="14"/>
  <c r="D50" i="14"/>
  <c r="D35" i="14"/>
  <c r="D45" i="14"/>
  <c r="D32" i="14"/>
  <c r="D28" i="14"/>
  <c r="D24" i="14"/>
  <c r="D22" i="14"/>
  <c r="D18" i="14"/>
  <c r="D14" i="14"/>
  <c r="D9" i="94" l="1"/>
  <c r="D10" i="94"/>
  <c r="D11" i="94"/>
  <c r="D12" i="94"/>
  <c r="D13" i="94"/>
  <c r="D15" i="94"/>
  <c r="D16" i="94"/>
  <c r="D17" i="94"/>
  <c r="D18" i="94"/>
  <c r="D19" i="94"/>
  <c r="D20" i="94"/>
  <c r="D21" i="94"/>
  <c r="D22" i="94"/>
  <c r="D23" i="94"/>
  <c r="D24" i="94"/>
  <c r="D25" i="94"/>
  <c r="D26" i="94"/>
  <c r="D27" i="94"/>
  <c r="D28" i="94"/>
  <c r="D29" i="94"/>
  <c r="D30" i="94"/>
  <c r="D31" i="94"/>
  <c r="D33" i="94"/>
  <c r="D34" i="94"/>
  <c r="D36" i="94"/>
  <c r="D37" i="94"/>
  <c r="D38" i="94"/>
  <c r="D39" i="94"/>
  <c r="D40" i="94"/>
  <c r="D41" i="94"/>
  <c r="D42" i="94"/>
  <c r="D44" i="94"/>
  <c r="D45" i="94"/>
  <c r="D46" i="94"/>
  <c r="D47" i="94"/>
  <c r="D48" i="94"/>
  <c r="D49" i="94"/>
  <c r="D50" i="94"/>
  <c r="D51" i="94"/>
  <c r="D52" i="94"/>
  <c r="D53" i="94"/>
  <c r="D54" i="94"/>
  <c r="D55" i="94"/>
  <c r="D56" i="94"/>
  <c r="D7" i="94"/>
  <c r="C7" i="18" l="1"/>
  <c r="C7" i="12" l="1"/>
  <c r="C37" i="46"/>
  <c r="C36" i="46"/>
  <c r="C35" i="46"/>
  <c r="C34" i="46"/>
  <c r="C33" i="46"/>
  <c r="C31" i="46"/>
  <c r="C32" i="46"/>
  <c r="C30" i="46"/>
  <c r="C37" i="34" l="1"/>
  <c r="C36" i="34"/>
  <c r="C35" i="34"/>
  <c r="C34" i="34"/>
  <c r="C33" i="34"/>
  <c r="C32" i="34"/>
  <c r="C31" i="34"/>
  <c r="C30" i="34"/>
  <c r="C57" i="34"/>
  <c r="C56" i="34"/>
  <c r="C55" i="34"/>
  <c r="C54" i="34"/>
  <c r="C53" i="34"/>
  <c r="C52" i="34"/>
  <c r="C51" i="34"/>
  <c r="C50" i="34"/>
  <c r="C49" i="34"/>
  <c r="C48" i="34"/>
  <c r="C47" i="34"/>
  <c r="C46" i="34"/>
  <c r="C45" i="34"/>
  <c r="C44" i="34"/>
  <c r="C43" i="34"/>
  <c r="C42" i="34"/>
  <c r="C41" i="34"/>
  <c r="C40" i="34"/>
  <c r="C39" i="34"/>
  <c r="C38" i="34"/>
  <c r="C29" i="34"/>
  <c r="C28" i="34"/>
  <c r="C27" i="34"/>
  <c r="C26" i="34"/>
  <c r="C25" i="34"/>
  <c r="C24" i="34"/>
  <c r="C23" i="34"/>
  <c r="C22" i="34"/>
  <c r="C21" i="34"/>
  <c r="C20" i="34"/>
  <c r="C19" i="34"/>
  <c r="C18" i="34"/>
  <c r="C17" i="34"/>
  <c r="C16" i="34"/>
  <c r="C15" i="34"/>
  <c r="C14" i="34"/>
  <c r="C13" i="34"/>
  <c r="C12" i="34"/>
  <c r="C11" i="34"/>
  <c r="C10" i="34"/>
  <c r="C9" i="34"/>
  <c r="C8" i="34"/>
  <c r="C7" i="34"/>
  <c r="C6" i="34"/>
  <c r="C56" i="16"/>
  <c r="C39" i="29" l="1"/>
  <c r="C38" i="29"/>
  <c r="C37" i="29"/>
  <c r="C36" i="29"/>
  <c r="C35" i="29"/>
  <c r="C32" i="29"/>
  <c r="C33" i="29"/>
  <c r="C34" i="29"/>
  <c r="C31" i="29"/>
  <c r="C58" i="29"/>
  <c r="C57" i="29"/>
  <c r="C56" i="29"/>
  <c r="C55" i="29"/>
  <c r="C54" i="29"/>
  <c r="C53" i="29"/>
  <c r="C52" i="29"/>
  <c r="C51" i="29"/>
  <c r="C50" i="29"/>
  <c r="C49" i="29"/>
  <c r="C48" i="29"/>
  <c r="C47" i="29"/>
  <c r="C46" i="29"/>
  <c r="C45" i="29"/>
  <c r="C44" i="29"/>
  <c r="C43" i="29"/>
  <c r="C42" i="29"/>
  <c r="C41" i="29"/>
  <c r="C40" i="29"/>
  <c r="C30" i="29"/>
  <c r="C29" i="29"/>
  <c r="C28" i="29"/>
  <c r="C27" i="29"/>
  <c r="C26" i="29"/>
  <c r="C25" i="29"/>
  <c r="C24" i="29"/>
  <c r="C23" i="29"/>
  <c r="C22" i="29"/>
  <c r="C21" i="29"/>
  <c r="C20" i="29"/>
  <c r="C19" i="29"/>
  <c r="C18" i="29"/>
  <c r="C17" i="29"/>
  <c r="C16" i="29"/>
  <c r="C15" i="29"/>
  <c r="C14" i="29"/>
  <c r="C13" i="29"/>
  <c r="C12" i="29"/>
  <c r="C11" i="29"/>
  <c r="C10" i="29"/>
  <c r="C9" i="29"/>
  <c r="C8" i="29"/>
  <c r="C7" i="29"/>
  <c r="C58" i="27" l="1"/>
  <c r="C57" i="27"/>
  <c r="C56" i="27"/>
  <c r="C55" i="27"/>
  <c r="C54" i="27"/>
  <c r="C53" i="27"/>
  <c r="C52" i="27"/>
  <c r="C51" i="27"/>
  <c r="C50" i="27"/>
  <c r="C49" i="27"/>
  <c r="C48" i="27"/>
  <c r="C47" i="27"/>
  <c r="C46" i="27"/>
  <c r="C45" i="27"/>
  <c r="C44" i="27"/>
  <c r="C43" i="27"/>
  <c r="C42" i="27"/>
  <c r="C41" i="27"/>
  <c r="C40" i="27"/>
  <c r="C39" i="27"/>
  <c r="C30" i="27"/>
  <c r="C29" i="27"/>
  <c r="C28" i="27"/>
  <c r="C27" i="27"/>
  <c r="C26" i="27"/>
  <c r="C25" i="27"/>
  <c r="C24" i="27"/>
  <c r="C23" i="27"/>
  <c r="C22" i="27"/>
  <c r="C21" i="27"/>
  <c r="C20" i="27"/>
  <c r="C19" i="27"/>
  <c r="C18" i="27"/>
  <c r="C17" i="27"/>
  <c r="C16" i="27"/>
  <c r="C15" i="27"/>
  <c r="C14" i="27"/>
  <c r="C13" i="27"/>
  <c r="C12" i="27"/>
  <c r="C11" i="27"/>
  <c r="C10" i="27"/>
  <c r="C9" i="27"/>
  <c r="C8" i="27"/>
  <c r="C7" i="27"/>
  <c r="D58" i="27" l="1"/>
  <c r="C58" i="18"/>
  <c r="C57" i="18"/>
  <c r="C56" i="18"/>
  <c r="C55" i="18"/>
  <c r="C54" i="18"/>
  <c r="C53" i="18"/>
  <c r="C52" i="18"/>
  <c r="C51" i="18"/>
  <c r="C50" i="18"/>
  <c r="C49" i="18"/>
  <c r="C48" i="18"/>
  <c r="C47" i="18"/>
  <c r="C46" i="18"/>
  <c r="C45" i="18"/>
  <c r="C44" i="18"/>
  <c r="D44" i="18" s="1"/>
  <c r="C43" i="18"/>
  <c r="C42" i="18"/>
  <c r="C41" i="18"/>
  <c r="C40" i="18"/>
  <c r="C39" i="18"/>
  <c r="C38" i="18"/>
  <c r="C37" i="18"/>
  <c r="C36" i="18"/>
  <c r="D36" i="18" s="1"/>
  <c r="C35" i="18"/>
  <c r="C34" i="18"/>
  <c r="C33" i="18"/>
  <c r="D33" i="18" s="1"/>
  <c r="C32" i="18"/>
  <c r="C31" i="18"/>
  <c r="C30" i="18"/>
  <c r="C29" i="18"/>
  <c r="C28" i="18"/>
  <c r="C27" i="18"/>
  <c r="C26" i="18"/>
  <c r="C25" i="18"/>
  <c r="C24" i="18"/>
  <c r="C23" i="18"/>
  <c r="C22" i="18"/>
  <c r="C21" i="18"/>
  <c r="C20" i="18"/>
  <c r="C18" i="18"/>
  <c r="C17" i="18"/>
  <c r="C16" i="18"/>
  <c r="C15" i="18"/>
  <c r="D15" i="18" s="1"/>
  <c r="C14" i="18"/>
  <c r="C13" i="18"/>
  <c r="C12" i="18"/>
  <c r="C11" i="18"/>
  <c r="C10" i="18"/>
  <c r="C9" i="18"/>
  <c r="C8" i="18"/>
  <c r="C6" i="17"/>
  <c r="C14" i="17"/>
  <c r="C13" i="17"/>
  <c r="C12" i="17"/>
  <c r="C11" i="17"/>
  <c r="C10" i="17"/>
  <c r="C9" i="17"/>
  <c r="C8" i="17"/>
  <c r="C7" i="17"/>
  <c r="D56" i="15"/>
  <c r="E56" i="15" s="1"/>
  <c r="D55" i="15"/>
  <c r="D54" i="15"/>
  <c r="D53" i="15"/>
  <c r="E53" i="15" s="1"/>
  <c r="D52" i="15"/>
  <c r="D51" i="15"/>
  <c r="D50" i="15"/>
  <c r="D49" i="15"/>
  <c r="E49" i="15" s="1"/>
  <c r="D48" i="15"/>
  <c r="D47" i="15"/>
  <c r="D46" i="15"/>
  <c r="D45" i="15"/>
  <c r="D44" i="15"/>
  <c r="D43" i="15"/>
  <c r="D42" i="15"/>
  <c r="D41" i="15"/>
  <c r="D40" i="15"/>
  <c r="D39" i="15"/>
  <c r="D38" i="15"/>
  <c r="D37" i="15"/>
  <c r="D36" i="15"/>
  <c r="D35" i="15"/>
  <c r="D34" i="15"/>
  <c r="E34" i="15" s="1"/>
  <c r="D33" i="15"/>
  <c r="D32" i="15"/>
  <c r="D31" i="15"/>
  <c r="D30" i="15"/>
  <c r="D29" i="15"/>
  <c r="E29" i="15" s="1"/>
  <c r="D28" i="15"/>
  <c r="D27" i="15"/>
  <c r="D26" i="15"/>
  <c r="D25" i="15"/>
  <c r="D24" i="15"/>
  <c r="D23" i="15"/>
  <c r="D22" i="15"/>
  <c r="D21" i="15"/>
  <c r="E21" i="15" s="1"/>
  <c r="D20" i="15"/>
  <c r="D19" i="15"/>
  <c r="D18" i="15"/>
  <c r="D17" i="15"/>
  <c r="D16" i="15"/>
  <c r="D15" i="15"/>
  <c r="D14" i="15"/>
  <c r="D13" i="15"/>
  <c r="E13" i="15" s="1"/>
  <c r="D12" i="15"/>
  <c r="D11" i="15"/>
  <c r="D10" i="15"/>
  <c r="D9" i="15"/>
  <c r="D8" i="15"/>
  <c r="D7" i="15"/>
  <c r="D6" i="15"/>
  <c r="C8" i="12"/>
  <c r="C57" i="12"/>
  <c r="C55" i="12"/>
  <c r="C54" i="12"/>
  <c r="C53" i="12"/>
  <c r="C52" i="12"/>
  <c r="C51" i="12"/>
  <c r="C50" i="12"/>
  <c r="C49" i="12"/>
  <c r="C48" i="12"/>
  <c r="C47" i="12"/>
  <c r="C46" i="12"/>
  <c r="C45" i="12"/>
  <c r="C44" i="12"/>
  <c r="C43" i="12"/>
  <c r="C42" i="12"/>
  <c r="C41" i="12"/>
  <c r="C40" i="12"/>
  <c r="C39" i="12"/>
  <c r="C38" i="12"/>
  <c r="C37" i="12"/>
  <c r="C36" i="12"/>
  <c r="C35" i="12"/>
  <c r="C34" i="12"/>
  <c r="C33" i="12"/>
  <c r="C32" i="12"/>
  <c r="C31" i="12"/>
  <c r="C30" i="12"/>
  <c r="C28" i="12"/>
  <c r="C27" i="12"/>
  <c r="C26" i="12"/>
  <c r="C25" i="12"/>
  <c r="C24" i="12"/>
  <c r="C23" i="12"/>
  <c r="C22" i="12"/>
  <c r="C21" i="12"/>
  <c r="C20" i="12"/>
  <c r="C19" i="12"/>
  <c r="C18" i="12"/>
  <c r="C17" i="12"/>
  <c r="C16" i="12"/>
  <c r="C15" i="12"/>
  <c r="C14" i="12"/>
  <c r="C13" i="12"/>
  <c r="C12" i="12"/>
  <c r="C11" i="12"/>
  <c r="C10" i="12"/>
  <c r="C9" i="12"/>
  <c r="C6" i="12"/>
  <c r="C56" i="12"/>
  <c r="C29" i="12"/>
  <c r="E37" i="15" l="1"/>
  <c r="E45" i="15"/>
  <c r="E54" i="15"/>
  <c r="E30" i="15"/>
  <c r="E7" i="15"/>
  <c r="E15" i="15"/>
  <c r="E23" i="15"/>
  <c r="E31" i="15"/>
  <c r="E39" i="15"/>
  <c r="E47" i="15"/>
  <c r="E55" i="15"/>
  <c r="E14" i="15"/>
  <c r="E8" i="15"/>
  <c r="E16" i="15"/>
  <c r="E24" i="15"/>
  <c r="E32" i="15"/>
  <c r="E40" i="15"/>
  <c r="E48" i="15"/>
  <c r="E46" i="15"/>
  <c r="E9" i="15"/>
  <c r="E17" i="15"/>
  <c r="E25" i="15"/>
  <c r="E33" i="15"/>
  <c r="E41" i="15"/>
  <c r="E10" i="15"/>
  <c r="E18" i="15"/>
  <c r="E26" i="15"/>
  <c r="E42" i="15"/>
  <c r="E50" i="15"/>
  <c r="E22" i="15"/>
  <c r="E11" i="15"/>
  <c r="E19" i="15"/>
  <c r="E27" i="15"/>
  <c r="E35" i="15"/>
  <c r="E43" i="15"/>
  <c r="E51" i="15"/>
  <c r="E38" i="15"/>
  <c r="E12" i="15"/>
  <c r="E20" i="15"/>
  <c r="E28" i="15"/>
  <c r="E36" i="15"/>
  <c r="E44" i="15"/>
  <c r="E52" i="15"/>
  <c r="D9" i="12"/>
  <c r="D10" i="12"/>
  <c r="D26" i="12"/>
  <c r="D43" i="12"/>
  <c r="D51" i="12"/>
  <c r="D18" i="12"/>
  <c r="D35" i="12"/>
  <c r="D11" i="12"/>
  <c r="D19" i="12"/>
  <c r="D27" i="12"/>
  <c r="D36" i="12"/>
  <c r="D44" i="12"/>
  <c r="D20" i="12"/>
  <c r="D37" i="12"/>
  <c r="D45" i="12"/>
  <c r="D52" i="12"/>
  <c r="D21" i="12"/>
  <c r="D30" i="12"/>
  <c r="D38" i="12"/>
  <c r="D46" i="12"/>
  <c r="D54" i="12"/>
  <c r="D12" i="12"/>
  <c r="D29" i="12"/>
  <c r="D55" i="12"/>
  <c r="D28" i="12"/>
  <c r="D14" i="12"/>
  <c r="D31" i="12"/>
  <c r="D32" i="12"/>
  <c r="D57" i="12"/>
  <c r="D16" i="12"/>
  <c r="D24" i="12"/>
  <c r="D33" i="12"/>
  <c r="D41" i="12"/>
  <c r="D50" i="12"/>
  <c r="D22" i="12"/>
  <c r="D23" i="12"/>
  <c r="D17" i="12"/>
  <c r="D39" i="12"/>
  <c r="D25" i="12"/>
  <c r="D48" i="12"/>
  <c r="D40" i="12"/>
  <c r="D42" i="12"/>
  <c r="D13" i="12"/>
  <c r="D7" i="12"/>
  <c r="C6" i="11"/>
  <c r="C14" i="11"/>
  <c r="C13" i="11"/>
  <c r="C11" i="11"/>
  <c r="C10" i="11"/>
  <c r="C9" i="11"/>
  <c r="C8" i="11"/>
  <c r="C30" i="6"/>
  <c r="C33" i="6"/>
  <c r="C57" i="6"/>
  <c r="C56" i="6"/>
  <c r="C55" i="6"/>
  <c r="C54" i="6"/>
  <c r="C53" i="6"/>
  <c r="C52" i="6"/>
  <c r="C51" i="6"/>
  <c r="C50" i="6"/>
  <c r="C49" i="6"/>
  <c r="C48" i="6"/>
  <c r="C47" i="6"/>
  <c r="C46" i="6"/>
  <c r="C45" i="6"/>
  <c r="C44" i="6"/>
  <c r="C43" i="6"/>
  <c r="C42" i="6"/>
  <c r="C41" i="6"/>
  <c r="C40" i="6"/>
  <c r="C39" i="6"/>
  <c r="C38" i="6"/>
  <c r="C29" i="6"/>
  <c r="C28" i="6"/>
  <c r="C27" i="6"/>
  <c r="C26" i="6"/>
  <c r="C25" i="6"/>
  <c r="C24" i="6"/>
  <c r="C23" i="6"/>
  <c r="C22" i="6"/>
  <c r="C21" i="6"/>
  <c r="C20" i="6"/>
  <c r="C19" i="6"/>
  <c r="C18" i="6"/>
  <c r="C17" i="6"/>
  <c r="C16" i="6"/>
  <c r="C15" i="6"/>
  <c r="C14" i="6"/>
  <c r="C13" i="6"/>
  <c r="C12" i="6"/>
  <c r="C11" i="6"/>
  <c r="C10" i="6"/>
  <c r="C9" i="6"/>
  <c r="C8" i="6"/>
  <c r="C7" i="6"/>
  <c r="C6" i="6"/>
  <c r="C57" i="46"/>
  <c r="C56" i="46"/>
  <c r="C55" i="46"/>
  <c r="C54" i="46"/>
  <c r="C53" i="46"/>
  <c r="C52" i="46"/>
  <c r="C51" i="46"/>
  <c r="C50" i="46"/>
  <c r="C49" i="46"/>
  <c r="C48" i="46"/>
  <c r="C47" i="46"/>
  <c r="C46" i="46"/>
  <c r="C45" i="46"/>
  <c r="C44" i="46"/>
  <c r="C43" i="46"/>
  <c r="C42" i="46"/>
  <c r="C41" i="46"/>
  <c r="C40" i="46"/>
  <c r="C39" i="46"/>
  <c r="C38" i="46"/>
  <c r="C29" i="46"/>
  <c r="C28" i="46"/>
  <c r="C27" i="46"/>
  <c r="C26" i="46"/>
  <c r="C25" i="46"/>
  <c r="C24" i="46"/>
  <c r="C23" i="46"/>
  <c r="C22" i="46"/>
  <c r="C21" i="46"/>
  <c r="C20" i="46"/>
  <c r="C19" i="46"/>
  <c r="C18" i="46"/>
  <c r="C17" i="46"/>
  <c r="C16" i="46"/>
  <c r="C15" i="46"/>
  <c r="C14" i="46"/>
  <c r="C13" i="46"/>
  <c r="C12" i="46"/>
  <c r="C11" i="46"/>
  <c r="C10" i="46"/>
  <c r="C9" i="46"/>
  <c r="C8" i="46"/>
  <c r="C7" i="46"/>
  <c r="C6" i="46"/>
  <c r="C14" i="4"/>
  <c r="C13" i="4"/>
  <c r="C12" i="4"/>
  <c r="C11" i="4"/>
  <c r="C10" i="4"/>
  <c r="C9" i="4"/>
  <c r="C8" i="4"/>
  <c r="C7" i="4"/>
  <c r="C6" i="4"/>
  <c r="D57" i="6" l="1"/>
  <c r="B3" i="30" l="1"/>
  <c r="D56" i="21"/>
  <c r="E9" i="20"/>
  <c r="B2" i="3"/>
  <c r="F16" i="7" l="1"/>
  <c r="E16" i="7"/>
  <c r="D16" i="7"/>
  <c r="D24" i="33" l="1"/>
  <c r="F58" i="7"/>
  <c r="E58" i="7"/>
  <c r="D58" i="7"/>
  <c r="C58" i="7"/>
  <c r="F57" i="7"/>
  <c r="E57" i="7"/>
  <c r="D57" i="7"/>
  <c r="C57" i="7"/>
  <c r="F56" i="7"/>
  <c r="E56" i="7"/>
  <c r="D56" i="7"/>
  <c r="C56" i="7"/>
  <c r="F55" i="7"/>
  <c r="E55" i="7"/>
  <c r="D55" i="7"/>
  <c r="C55" i="7"/>
  <c r="F54" i="7"/>
  <c r="E54" i="7"/>
  <c r="D54" i="7"/>
  <c r="C54" i="7"/>
  <c r="F53" i="7"/>
  <c r="E53" i="7"/>
  <c r="D53" i="7"/>
  <c r="C53" i="7"/>
  <c r="F52" i="7"/>
  <c r="E52" i="7"/>
  <c r="D52" i="7"/>
  <c r="C52" i="7"/>
  <c r="F51" i="7"/>
  <c r="E51" i="7"/>
  <c r="D51" i="7"/>
  <c r="C51" i="7"/>
  <c r="F50" i="7"/>
  <c r="E50" i="7"/>
  <c r="D50" i="7"/>
  <c r="C50" i="7"/>
  <c r="F49" i="7"/>
  <c r="E49" i="7"/>
  <c r="D49" i="7"/>
  <c r="C49" i="7"/>
  <c r="F48" i="7"/>
  <c r="E48" i="7"/>
  <c r="D48" i="7"/>
  <c r="C48" i="7"/>
  <c r="F47" i="7"/>
  <c r="E47" i="7"/>
  <c r="D47" i="7"/>
  <c r="C47" i="7"/>
  <c r="F46" i="7"/>
  <c r="E46" i="7"/>
  <c r="D46" i="7"/>
  <c r="C46" i="7"/>
  <c r="F45" i="7"/>
  <c r="E45" i="7"/>
  <c r="D45" i="7"/>
  <c r="C45" i="7"/>
  <c r="F44" i="7"/>
  <c r="E44" i="7"/>
  <c r="D44" i="7"/>
  <c r="C44" i="7"/>
  <c r="F43" i="7"/>
  <c r="E43" i="7"/>
  <c r="D43" i="7"/>
  <c r="C43" i="7"/>
  <c r="F42" i="7"/>
  <c r="E42" i="7"/>
  <c r="D42" i="7"/>
  <c r="C42" i="7"/>
  <c r="F41" i="7"/>
  <c r="E41" i="7"/>
  <c r="D41" i="7"/>
  <c r="C41" i="7"/>
  <c r="F40" i="7"/>
  <c r="E40" i="7"/>
  <c r="D40" i="7"/>
  <c r="C40" i="7"/>
  <c r="F39" i="7"/>
  <c r="E39" i="7"/>
  <c r="D39" i="7"/>
  <c r="C39" i="7"/>
  <c r="F38" i="7"/>
  <c r="E38" i="7"/>
  <c r="D38" i="7"/>
  <c r="C38" i="7"/>
  <c r="F37" i="7"/>
  <c r="E37" i="7"/>
  <c r="D37" i="7"/>
  <c r="C37" i="7"/>
  <c r="F36" i="7"/>
  <c r="E36" i="7"/>
  <c r="D36" i="7"/>
  <c r="C36" i="7"/>
  <c r="F35" i="7"/>
  <c r="E35" i="7"/>
  <c r="D35" i="7"/>
  <c r="C35" i="7"/>
  <c r="F34" i="7"/>
  <c r="E34" i="7"/>
  <c r="D34" i="7"/>
  <c r="C34" i="7"/>
  <c r="F33" i="7"/>
  <c r="E33" i="7"/>
  <c r="D33" i="7"/>
  <c r="C33" i="7"/>
  <c r="F32" i="7"/>
  <c r="E32" i="7"/>
  <c r="D32" i="7"/>
  <c r="C32" i="7"/>
  <c r="F31" i="7"/>
  <c r="E31" i="7"/>
  <c r="D31" i="7"/>
  <c r="C31" i="7"/>
  <c r="F30" i="7"/>
  <c r="E30" i="7"/>
  <c r="D30" i="7"/>
  <c r="C30" i="7"/>
  <c r="F29" i="7"/>
  <c r="E29" i="7"/>
  <c r="D29" i="7"/>
  <c r="C29" i="7"/>
  <c r="F28" i="7"/>
  <c r="E28" i="7"/>
  <c r="D28" i="7"/>
  <c r="C28" i="7"/>
  <c r="F27" i="7"/>
  <c r="E27" i="7"/>
  <c r="D27" i="7"/>
  <c r="C27" i="7"/>
  <c r="F26" i="7"/>
  <c r="E26" i="7"/>
  <c r="D26" i="7"/>
  <c r="C26" i="7"/>
  <c r="F25" i="7"/>
  <c r="E25" i="7"/>
  <c r="D25" i="7"/>
  <c r="C25" i="7"/>
  <c r="F24" i="7"/>
  <c r="E24" i="7"/>
  <c r="D24" i="7"/>
  <c r="C24" i="7"/>
  <c r="F23" i="7"/>
  <c r="E23" i="7"/>
  <c r="D23" i="7"/>
  <c r="C23" i="7"/>
  <c r="F22" i="7"/>
  <c r="E22" i="7"/>
  <c r="D22" i="7"/>
  <c r="C22" i="7"/>
  <c r="F21" i="7"/>
  <c r="E21" i="7"/>
  <c r="D21" i="7"/>
  <c r="C21" i="7"/>
  <c r="F20" i="7"/>
  <c r="E20" i="7"/>
  <c r="D20" i="7"/>
  <c r="C20" i="7"/>
  <c r="F19" i="7"/>
  <c r="E19" i="7"/>
  <c r="D19" i="7"/>
  <c r="C19" i="7"/>
  <c r="F18" i="7"/>
  <c r="E18" i="7"/>
  <c r="D18" i="7"/>
  <c r="C18" i="7"/>
  <c r="F17" i="7"/>
  <c r="E17" i="7"/>
  <c r="D17" i="7"/>
  <c r="C17" i="7"/>
  <c r="C16" i="7"/>
  <c r="F15" i="7"/>
  <c r="E15" i="7"/>
  <c r="D15" i="7"/>
  <c r="C15" i="7"/>
  <c r="F14" i="7"/>
  <c r="E14" i="7"/>
  <c r="D14" i="7"/>
  <c r="C14" i="7"/>
  <c r="F13" i="7"/>
  <c r="E13" i="7"/>
  <c r="D13" i="7"/>
  <c r="C13" i="7"/>
  <c r="F12" i="7"/>
  <c r="E12" i="7"/>
  <c r="D12" i="7"/>
  <c r="C12" i="7"/>
  <c r="F11" i="7"/>
  <c r="E11" i="7"/>
  <c r="D11" i="7"/>
  <c r="C11" i="7"/>
  <c r="F10" i="7"/>
  <c r="E10" i="7"/>
  <c r="D10" i="7"/>
  <c r="C10" i="7"/>
  <c r="F9" i="7"/>
  <c r="E9" i="7"/>
  <c r="D9" i="7"/>
  <c r="C9" i="7"/>
  <c r="F8" i="7"/>
  <c r="E8" i="7"/>
  <c r="D8" i="7"/>
  <c r="C8" i="7"/>
  <c r="F7" i="7"/>
  <c r="E7" i="7"/>
  <c r="D7" i="7"/>
  <c r="C7" i="7"/>
  <c r="D13" i="4"/>
  <c r="D8" i="33" l="1"/>
  <c r="D40" i="33"/>
  <c r="D14" i="4"/>
  <c r="D46" i="4"/>
  <c r="D55" i="4"/>
  <c r="D30" i="4"/>
  <c r="D55" i="33"/>
  <c r="D13" i="33"/>
  <c r="D38" i="4"/>
  <c r="D22" i="4"/>
  <c r="D56" i="33"/>
  <c r="D17" i="33"/>
  <c r="D29" i="33"/>
  <c r="D49" i="33"/>
  <c r="D51" i="4"/>
  <c r="D17" i="4"/>
  <c r="D25" i="4"/>
  <c r="D33" i="4"/>
  <c r="D41" i="4"/>
  <c r="D49" i="4"/>
  <c r="D12" i="33"/>
  <c r="D28" i="33"/>
  <c r="D44" i="33"/>
  <c r="D10" i="33"/>
  <c r="D14" i="33"/>
  <c r="D18" i="33"/>
  <c r="D22" i="33"/>
  <c r="D26" i="33"/>
  <c r="D30" i="33"/>
  <c r="D34" i="33"/>
  <c r="D38" i="33"/>
  <c r="D42" i="33"/>
  <c r="D46" i="33"/>
  <c r="D50" i="33"/>
  <c r="D54" i="33"/>
  <c r="D25" i="33"/>
  <c r="D33" i="33"/>
  <c r="D41" i="33"/>
  <c r="D10" i="4"/>
  <c r="D18" i="4"/>
  <c r="D26" i="4"/>
  <c r="D34" i="4"/>
  <c r="D42" i="4"/>
  <c r="D50" i="4"/>
  <c r="D16" i="33"/>
  <c r="D32" i="33"/>
  <c r="D48" i="33"/>
  <c r="D21" i="33"/>
  <c r="D37" i="33"/>
  <c r="D45" i="33"/>
  <c r="D21" i="4"/>
  <c r="D29" i="4"/>
  <c r="D37" i="4"/>
  <c r="D45" i="4"/>
  <c r="D54" i="4"/>
  <c r="D20" i="33"/>
  <c r="D36" i="33"/>
  <c r="D52" i="33"/>
  <c r="D53" i="33"/>
  <c r="D9" i="33"/>
  <c r="D7" i="33"/>
  <c r="D11" i="33"/>
  <c r="D15" i="33"/>
  <c r="D19" i="33"/>
  <c r="D23" i="33"/>
  <c r="D27" i="33"/>
  <c r="D31" i="33"/>
  <c r="D35" i="33"/>
  <c r="D39" i="33"/>
  <c r="D43" i="33"/>
  <c r="D47" i="33"/>
  <c r="D51" i="33"/>
  <c r="D12" i="4"/>
  <c r="D20" i="4"/>
  <c r="D28" i="4"/>
  <c r="D36" i="4"/>
  <c r="D44" i="4"/>
  <c r="D56" i="4"/>
  <c r="D9" i="4"/>
  <c r="D8" i="4"/>
  <c r="D16" i="4"/>
  <c r="D24" i="4"/>
  <c r="D32" i="4"/>
  <c r="D40" i="4"/>
  <c r="D48" i="4"/>
  <c r="D52" i="4"/>
  <c r="D53" i="4"/>
  <c r="D7" i="4"/>
  <c r="D11" i="4"/>
  <c r="D15" i="4"/>
  <c r="D19" i="4"/>
  <c r="D23" i="4"/>
  <c r="D27" i="4"/>
  <c r="D31" i="4"/>
  <c r="D35" i="4"/>
  <c r="D39" i="4"/>
  <c r="D43" i="4"/>
  <c r="D47" i="4"/>
  <c r="C19" i="18" l="1"/>
  <c r="D9" i="18" s="1"/>
  <c r="D19" i="18" l="1"/>
  <c r="D51" i="18"/>
  <c r="D27" i="18"/>
  <c r="D43" i="18"/>
  <c r="D57" i="18"/>
  <c r="D24" i="18"/>
  <c r="D20" i="18"/>
  <c r="D28" i="18"/>
  <c r="D14" i="18"/>
  <c r="D48" i="18"/>
  <c r="D26" i="18"/>
  <c r="D18" i="18"/>
  <c r="D12" i="18"/>
  <c r="D21" i="18"/>
  <c r="D8" i="18"/>
  <c r="D34" i="18"/>
  <c r="D11" i="18"/>
  <c r="D39" i="18"/>
  <c r="D50" i="18"/>
  <c r="D23" i="18"/>
  <c r="D45" i="18"/>
  <c r="D35" i="18"/>
  <c r="D29" i="18"/>
  <c r="D37" i="18"/>
  <c r="D31" i="18"/>
  <c r="D16" i="18"/>
  <c r="D42" i="18"/>
  <c r="D30" i="18"/>
  <c r="D25" i="18"/>
  <c r="D52" i="18"/>
  <c r="D54" i="18"/>
  <c r="D13" i="18"/>
  <c r="D47" i="18"/>
  <c r="D41" i="18"/>
  <c r="D58" i="18"/>
  <c r="D17" i="18"/>
  <c r="D53" i="18"/>
  <c r="D32" i="18"/>
  <c r="D22" i="18"/>
  <c r="D55" i="18"/>
  <c r="D49" i="18"/>
  <c r="D40" i="18"/>
  <c r="D10" i="18"/>
  <c r="D38" i="18"/>
  <c r="D56" i="18"/>
  <c r="D46" i="18"/>
  <c r="D22" i="5"/>
  <c r="D40" i="5"/>
  <c r="D32" i="5"/>
  <c r="D24" i="5"/>
  <c r="D55" i="5"/>
  <c r="D53" i="5"/>
  <c r="D51" i="5"/>
  <c r="D49" i="5"/>
  <c r="D47" i="5"/>
  <c r="D42" i="5"/>
  <c r="D34" i="5"/>
  <c r="D26" i="5"/>
  <c r="D18" i="5"/>
  <c r="D8" i="5"/>
  <c r="D44" i="5"/>
  <c r="D36" i="5"/>
  <c r="D28" i="5"/>
  <c r="D20" i="5"/>
  <c r="D56" i="5"/>
  <c r="D54" i="5"/>
  <c r="D52" i="5"/>
  <c r="D50" i="5"/>
  <c r="D48" i="5"/>
  <c r="D46" i="5"/>
  <c r="D38" i="5"/>
  <c r="D30" i="5"/>
  <c r="D7" i="5"/>
  <c r="D45" i="5"/>
  <c r="D43" i="5"/>
  <c r="D41" i="5"/>
  <c r="D39" i="5"/>
  <c r="D37" i="5"/>
  <c r="D35" i="5"/>
  <c r="D33" i="5"/>
  <c r="D31" i="5"/>
  <c r="D29" i="5"/>
  <c r="D27" i="5"/>
  <c r="D25" i="5"/>
  <c r="D23" i="5"/>
  <c r="D21" i="5"/>
  <c r="D19" i="5"/>
  <c r="D17" i="5"/>
  <c r="D15" i="5"/>
  <c r="D13" i="5"/>
  <c r="D11" i="5"/>
  <c r="D9" i="5"/>
  <c r="D16" i="5"/>
  <c r="D14" i="5"/>
  <c r="D12" i="5"/>
  <c r="D10" i="5"/>
  <c r="D57" i="35"/>
  <c r="D56" i="35"/>
  <c r="D55" i="35"/>
  <c r="D54" i="35"/>
  <c r="D53" i="35"/>
  <c r="D52" i="35"/>
  <c r="D51" i="35"/>
  <c r="D50" i="35"/>
  <c r="D49" i="35"/>
  <c r="D48" i="35"/>
  <c r="D47" i="35"/>
  <c r="D46" i="35"/>
  <c r="D45" i="35"/>
  <c r="D44" i="35"/>
  <c r="D43" i="35"/>
  <c r="D42" i="35"/>
  <c r="D41" i="35"/>
  <c r="D40" i="35"/>
  <c r="D39" i="35"/>
  <c r="D38" i="35"/>
  <c r="D37" i="35"/>
  <c r="D36" i="35"/>
  <c r="D35" i="35"/>
  <c r="D34" i="35"/>
  <c r="D33" i="35"/>
  <c r="D32" i="35"/>
  <c r="D31" i="35"/>
  <c r="D30" i="35"/>
  <c r="D29" i="35"/>
  <c r="D28" i="35"/>
  <c r="D27" i="35"/>
  <c r="D26" i="35"/>
  <c r="D25" i="35"/>
  <c r="D24" i="35"/>
  <c r="D23" i="35"/>
  <c r="D22" i="35"/>
  <c r="D21" i="35"/>
  <c r="D20" i="35"/>
  <c r="D19" i="35"/>
  <c r="D18" i="35"/>
  <c r="D17" i="35"/>
  <c r="D16" i="35"/>
  <c r="D15" i="35"/>
  <c r="D14" i="35"/>
  <c r="D13" i="35"/>
  <c r="D12" i="35"/>
  <c r="D11" i="35"/>
  <c r="D10" i="35"/>
  <c r="D9" i="35"/>
  <c r="D8" i="35"/>
  <c r="D7" i="35"/>
  <c r="D37" i="29"/>
  <c r="D29" i="29"/>
  <c r="D39" i="29"/>
  <c r="D8" i="27"/>
  <c r="D57" i="25"/>
  <c r="D56" i="25"/>
  <c r="D55" i="25"/>
  <c r="D54" i="25"/>
  <c r="D53" i="25"/>
  <c r="D52" i="25"/>
  <c r="D51" i="25"/>
  <c r="D50" i="25"/>
  <c r="D49" i="25"/>
  <c r="D48" i="25"/>
  <c r="D47" i="25"/>
  <c r="D46" i="25"/>
  <c r="D45" i="25"/>
  <c r="D44" i="25"/>
  <c r="D43" i="25"/>
  <c r="D42" i="25"/>
  <c r="D41" i="25"/>
  <c r="D40" i="25"/>
  <c r="D39" i="25"/>
  <c r="D38" i="25"/>
  <c r="D37" i="25"/>
  <c r="D36" i="25"/>
  <c r="D35" i="25"/>
  <c r="D34" i="25"/>
  <c r="D33" i="25"/>
  <c r="D32" i="25"/>
  <c r="D31" i="25"/>
  <c r="D30" i="25"/>
  <c r="D29" i="25"/>
  <c r="D28" i="25"/>
  <c r="D27" i="25"/>
  <c r="D26" i="25"/>
  <c r="D25" i="25"/>
  <c r="D24" i="25"/>
  <c r="D23" i="25"/>
  <c r="D22" i="25"/>
  <c r="D21" i="25"/>
  <c r="D20" i="25"/>
  <c r="D19" i="25"/>
  <c r="D18" i="25"/>
  <c r="D17" i="25"/>
  <c r="D16" i="25"/>
  <c r="D15" i="25"/>
  <c r="D14" i="25"/>
  <c r="D13" i="25"/>
  <c r="D12" i="25"/>
  <c r="D11" i="25"/>
  <c r="D10" i="25"/>
  <c r="D9" i="25"/>
  <c r="D8" i="25"/>
  <c r="D7" i="25"/>
  <c r="D55" i="23"/>
  <c r="D54" i="23"/>
  <c r="D53" i="23"/>
  <c r="D52" i="23"/>
  <c r="D50" i="23"/>
  <c r="D49" i="23"/>
  <c r="D48" i="23"/>
  <c r="D47" i="23"/>
  <c r="D46" i="23"/>
  <c r="D44" i="23"/>
  <c r="D43" i="23"/>
  <c r="D42" i="23"/>
  <c r="D41" i="23"/>
  <c r="D40" i="23"/>
  <c r="D39" i="23"/>
  <c r="D38" i="23"/>
  <c r="D37" i="23"/>
  <c r="D35" i="23"/>
  <c r="D34" i="23"/>
  <c r="D33" i="23"/>
  <c r="D32" i="23"/>
  <c r="D30" i="23"/>
  <c r="D29" i="23"/>
  <c r="D28" i="23"/>
  <c r="D27" i="23"/>
  <c r="D26" i="23"/>
  <c r="D25" i="23"/>
  <c r="D24" i="23"/>
  <c r="D23" i="23"/>
  <c r="D22" i="23"/>
  <c r="D21" i="23"/>
  <c r="D20" i="23"/>
  <c r="D19" i="23"/>
  <c r="D18" i="23"/>
  <c r="D17" i="23"/>
  <c r="D16" i="23"/>
  <c r="D15" i="23"/>
  <c r="D14" i="23"/>
  <c r="D13" i="23"/>
  <c r="D12" i="23"/>
  <c r="D11" i="23"/>
  <c r="D10" i="23"/>
  <c r="D9" i="23"/>
  <c r="D8" i="23"/>
  <c r="D57" i="21"/>
  <c r="D55" i="21"/>
  <c r="D54" i="21"/>
  <c r="D53" i="21"/>
  <c r="D52" i="21"/>
  <c r="D51" i="21"/>
  <c r="D50" i="21"/>
  <c r="D49" i="21"/>
  <c r="D48" i="21"/>
  <c r="D47" i="21"/>
  <c r="D46" i="21"/>
  <c r="D45" i="21"/>
  <c r="D44" i="21"/>
  <c r="D43" i="21"/>
  <c r="D42" i="21"/>
  <c r="D41" i="21"/>
  <c r="D40" i="21"/>
  <c r="D39" i="21"/>
  <c r="D38" i="21"/>
  <c r="D37" i="21"/>
  <c r="D36" i="21"/>
  <c r="D35" i="21"/>
  <c r="D34" i="21"/>
  <c r="D33" i="21"/>
  <c r="D32" i="21"/>
  <c r="D31" i="21"/>
  <c r="D30" i="21"/>
  <c r="D29" i="21"/>
  <c r="D28" i="21"/>
  <c r="D27" i="21"/>
  <c r="D26" i="21"/>
  <c r="D25" i="21"/>
  <c r="D24" i="21"/>
  <c r="D23" i="21"/>
  <c r="D22" i="21"/>
  <c r="D21" i="21"/>
  <c r="D20" i="21"/>
  <c r="D19" i="21"/>
  <c r="D18" i="21"/>
  <c r="D17" i="21"/>
  <c r="D16" i="21"/>
  <c r="D15" i="21"/>
  <c r="D14" i="21"/>
  <c r="D13" i="21"/>
  <c r="D12" i="21"/>
  <c r="D11" i="21"/>
  <c r="D10" i="21"/>
  <c r="D9" i="21"/>
  <c r="D8" i="21"/>
  <c r="E58" i="20"/>
  <c r="E57" i="20"/>
  <c r="E56" i="20"/>
  <c r="E55" i="20"/>
  <c r="E54" i="20"/>
  <c r="E53" i="20"/>
  <c r="E52" i="20"/>
  <c r="E51" i="20"/>
  <c r="E50" i="20"/>
  <c r="E49" i="20"/>
  <c r="E48" i="20"/>
  <c r="E47" i="20"/>
  <c r="E46" i="20"/>
  <c r="E45" i="20"/>
  <c r="E44" i="20"/>
  <c r="E43" i="20"/>
  <c r="E42" i="20"/>
  <c r="E41" i="20"/>
  <c r="E40" i="20"/>
  <c r="E39" i="20"/>
  <c r="E38" i="20"/>
  <c r="E37" i="20"/>
  <c r="E36" i="20"/>
  <c r="E35" i="20"/>
  <c r="E34" i="20"/>
  <c r="E33" i="20"/>
  <c r="E32" i="20"/>
  <c r="E31" i="20"/>
  <c r="E30" i="20"/>
  <c r="E29" i="20"/>
  <c r="E28" i="20"/>
  <c r="E27" i="20"/>
  <c r="E26" i="20"/>
  <c r="E25" i="20"/>
  <c r="E24" i="20"/>
  <c r="E23" i="20"/>
  <c r="E22" i="20"/>
  <c r="E21" i="20"/>
  <c r="E20" i="20"/>
  <c r="E19" i="20"/>
  <c r="E18" i="20"/>
  <c r="E17" i="20"/>
  <c r="E16" i="20"/>
  <c r="E15" i="20"/>
  <c r="E14" i="20"/>
  <c r="E13" i="20"/>
  <c r="E12" i="20"/>
  <c r="E11" i="20"/>
  <c r="E10" i="20"/>
  <c r="D15" i="17"/>
  <c r="D11" i="17"/>
  <c r="D12" i="46"/>
  <c r="D8" i="46"/>
  <c r="F58" i="20" l="1"/>
  <c r="F57" i="20"/>
  <c r="F56" i="20"/>
  <c r="F43" i="20"/>
  <c r="F47" i="20"/>
  <c r="F8" i="20"/>
  <c r="F10" i="20"/>
  <c r="F12" i="20"/>
  <c r="F14" i="20"/>
  <c r="F16" i="20"/>
  <c r="F18" i="20"/>
  <c r="F20" i="20"/>
  <c r="F22" i="20"/>
  <c r="F24" i="20"/>
  <c r="F26" i="20"/>
  <c r="F28" i="20"/>
  <c r="F30" i="20"/>
  <c r="F32" i="20"/>
  <c r="F34" i="20"/>
  <c r="F36" i="20"/>
  <c r="F41" i="20"/>
  <c r="F39" i="20"/>
  <c r="F9" i="20"/>
  <c r="F11" i="20"/>
  <c r="F13" i="20"/>
  <c r="F15" i="20"/>
  <c r="F17" i="20"/>
  <c r="F19" i="20"/>
  <c r="F21" i="20"/>
  <c r="F23" i="20"/>
  <c r="F25" i="20"/>
  <c r="F27" i="20"/>
  <c r="F29" i="20"/>
  <c r="F31" i="20"/>
  <c r="F33" i="20"/>
  <c r="F35" i="20"/>
  <c r="F37" i="20"/>
  <c r="F45" i="20"/>
  <c r="F38" i="20"/>
  <c r="F44" i="20"/>
  <c r="F49" i="20"/>
  <c r="F51" i="20"/>
  <c r="F50" i="20"/>
  <c r="F55" i="20"/>
  <c r="F40" i="20"/>
  <c r="F42" i="20"/>
  <c r="F46" i="20"/>
  <c r="F53" i="20"/>
  <c r="F54" i="20"/>
  <c r="F48" i="20"/>
  <c r="F52" i="20"/>
  <c r="D20" i="46"/>
  <c r="D28" i="46"/>
  <c r="D36" i="46"/>
  <c r="D40" i="46"/>
  <c r="D48" i="46"/>
  <c r="D56" i="46"/>
  <c r="D10" i="46"/>
  <c r="D14" i="46"/>
  <c r="D18" i="46"/>
  <c r="D22" i="46"/>
  <c r="D26" i="46"/>
  <c r="D30" i="46"/>
  <c r="D34" i="46"/>
  <c r="D38" i="46"/>
  <c r="D42" i="46"/>
  <c r="D46" i="46"/>
  <c r="D50" i="46"/>
  <c r="D17" i="17"/>
  <c r="D25" i="17"/>
  <c r="D23" i="29"/>
  <c r="D27" i="29"/>
  <c r="D7" i="46"/>
  <c r="D11" i="46"/>
  <c r="D15" i="46"/>
  <c r="D19" i="46"/>
  <c r="D23" i="46"/>
  <c r="D27" i="46"/>
  <c r="D31" i="46"/>
  <c r="D35" i="46"/>
  <c r="D39" i="46"/>
  <c r="D43" i="46"/>
  <c r="D47" i="46"/>
  <c r="D51" i="46"/>
  <c r="D55" i="46"/>
  <c r="D33" i="17"/>
  <c r="D47" i="17"/>
  <c r="D13" i="29"/>
  <c r="D17" i="29"/>
  <c r="D21" i="29"/>
  <c r="D43" i="29"/>
  <c r="D16" i="46"/>
  <c r="D24" i="46"/>
  <c r="D32" i="46"/>
  <c r="D44" i="46"/>
  <c r="D52" i="46"/>
  <c r="D41" i="17"/>
  <c r="D55" i="29"/>
  <c r="D9" i="17"/>
  <c r="D27" i="17"/>
  <c r="D31" i="17"/>
  <c r="D49" i="17"/>
  <c r="D12" i="27"/>
  <c r="D16" i="27"/>
  <c r="D20" i="27"/>
  <c r="D24" i="27"/>
  <c r="D28" i="27"/>
  <c r="D32" i="27"/>
  <c r="D36" i="27"/>
  <c r="D40" i="27"/>
  <c r="D44" i="27"/>
  <c r="D48" i="27"/>
  <c r="D52" i="27"/>
  <c r="D56" i="27"/>
  <c r="D11" i="29"/>
  <c r="D47" i="29"/>
  <c r="D31" i="29"/>
  <c r="D15" i="29"/>
  <c r="D45" i="29"/>
  <c r="D53" i="29"/>
  <c r="D7" i="17"/>
  <c r="D53" i="17"/>
  <c r="D45" i="17"/>
  <c r="D37" i="17"/>
  <c r="D29" i="17"/>
  <c r="D21" i="17"/>
  <c r="D13" i="17"/>
  <c r="D19" i="17"/>
  <c r="D23" i="17"/>
  <c r="D39" i="17"/>
  <c r="D51" i="17"/>
  <c r="D55" i="17"/>
  <c r="D9" i="29"/>
  <c r="D19" i="29"/>
  <c r="D25" i="29"/>
  <c r="D35" i="29"/>
  <c r="D51" i="29"/>
  <c r="D9" i="46"/>
  <c r="D13" i="46"/>
  <c r="D17" i="46"/>
  <c r="D21" i="46"/>
  <c r="D25" i="46"/>
  <c r="D29" i="46"/>
  <c r="D33" i="46"/>
  <c r="D37" i="46"/>
  <c r="D41" i="46"/>
  <c r="D45" i="46"/>
  <c r="D49" i="46"/>
  <c r="D20" i="17"/>
  <c r="D30" i="17"/>
  <c r="D36" i="17"/>
  <c r="D46" i="17"/>
  <c r="D52" i="17"/>
  <c r="D10" i="29"/>
  <c r="D16" i="29"/>
  <c r="D26" i="29"/>
  <c r="D32" i="29"/>
  <c r="D42" i="29"/>
  <c r="D48" i="29"/>
  <c r="D58" i="29"/>
  <c r="G7" i="7"/>
  <c r="G8" i="7"/>
  <c r="G9" i="7"/>
  <c r="G10" i="7"/>
  <c r="G11" i="7"/>
  <c r="G12" i="7"/>
  <c r="G13" i="7"/>
  <c r="G14" i="7"/>
  <c r="G15" i="7"/>
  <c r="G16" i="7"/>
  <c r="G17" i="7"/>
  <c r="G18" i="7"/>
  <c r="G19" i="7"/>
  <c r="G20" i="7"/>
  <c r="G21" i="7"/>
  <c r="G22" i="7"/>
  <c r="G23" i="7"/>
  <c r="G24" i="7"/>
  <c r="G25" i="7"/>
  <c r="G26" i="7"/>
  <c r="G27" i="7"/>
  <c r="G28" i="7"/>
  <c r="G29" i="7"/>
  <c r="G30" i="7"/>
  <c r="G31" i="7"/>
  <c r="G32" i="7"/>
  <c r="G33" i="7"/>
  <c r="G34" i="7"/>
  <c r="G35" i="7"/>
  <c r="G36" i="7"/>
  <c r="G37" i="7"/>
  <c r="G38" i="7"/>
  <c r="G39" i="7"/>
  <c r="G40" i="7"/>
  <c r="G41" i="7"/>
  <c r="G42" i="7"/>
  <c r="G43" i="7"/>
  <c r="G44" i="7"/>
  <c r="G45" i="7"/>
  <c r="G46" i="7"/>
  <c r="G47" i="7"/>
  <c r="G48" i="7"/>
  <c r="G49" i="7"/>
  <c r="G50" i="7"/>
  <c r="G51" i="7"/>
  <c r="G52" i="7"/>
  <c r="G53" i="7"/>
  <c r="G54" i="7"/>
  <c r="G55" i="7"/>
  <c r="G56" i="7"/>
  <c r="G57" i="7"/>
  <c r="G58" i="7"/>
  <c r="D12" i="17"/>
  <c r="D22" i="17"/>
  <c r="D28" i="17"/>
  <c r="D38" i="17"/>
  <c r="D44" i="17"/>
  <c r="D54" i="17"/>
  <c r="D9" i="27"/>
  <c r="D13" i="27"/>
  <c r="D17" i="27"/>
  <c r="D21" i="27"/>
  <c r="D25" i="27"/>
  <c r="D29" i="27"/>
  <c r="D33" i="27"/>
  <c r="D37" i="27"/>
  <c r="D41" i="27"/>
  <c r="D45" i="27"/>
  <c r="D49" i="27"/>
  <c r="D53" i="27"/>
  <c r="D57" i="27"/>
  <c r="D8" i="29"/>
  <c r="D57" i="29"/>
  <c r="D49" i="29"/>
  <c r="D41" i="29"/>
  <c r="D33" i="29"/>
  <c r="D18" i="29"/>
  <c r="D24" i="29"/>
  <c r="D34" i="29"/>
  <c r="D40" i="29"/>
  <c r="D50" i="29"/>
  <c r="D56" i="29"/>
  <c r="D54" i="46"/>
  <c r="D16" i="17"/>
  <c r="D24" i="17"/>
  <c r="D40" i="17"/>
  <c r="D48" i="17"/>
  <c r="D56" i="17"/>
  <c r="D11" i="27"/>
  <c r="D15" i="27"/>
  <c r="D19" i="27"/>
  <c r="D23" i="27"/>
  <c r="D27" i="27"/>
  <c r="D31" i="27"/>
  <c r="D35" i="27"/>
  <c r="D39" i="27"/>
  <c r="D43" i="27"/>
  <c r="D47" i="27"/>
  <c r="D51" i="27"/>
  <c r="D55" i="27"/>
  <c r="D12" i="29"/>
  <c r="D20" i="29"/>
  <c r="D28" i="29"/>
  <c r="D36" i="29"/>
  <c r="D44" i="29"/>
  <c r="D52" i="29"/>
  <c r="D53" i="46"/>
  <c r="D57" i="46"/>
  <c r="D10" i="17"/>
  <c r="D18" i="17"/>
  <c r="D26" i="17"/>
  <c r="D34" i="17"/>
  <c r="D42" i="17"/>
  <c r="D50" i="17"/>
  <c r="D10" i="27"/>
  <c r="D14" i="27"/>
  <c r="D18" i="27"/>
  <c r="D22" i="27"/>
  <c r="D26" i="27"/>
  <c r="D30" i="27"/>
  <c r="D34" i="27"/>
  <c r="D38" i="27"/>
  <c r="D42" i="27"/>
  <c r="D46" i="27"/>
  <c r="D50" i="27"/>
  <c r="D54" i="27"/>
  <c r="D14" i="29"/>
  <c r="D22" i="29"/>
  <c r="D30" i="29"/>
  <c r="D38" i="29"/>
  <c r="D46" i="29"/>
  <c r="D54" i="29"/>
  <c r="F7" i="16" l="1"/>
  <c r="F8" i="16"/>
  <c r="F9" i="16"/>
  <c r="F10" i="16"/>
  <c r="F11" i="16"/>
  <c r="F12" i="16"/>
  <c r="F14" i="16"/>
  <c r="F15" i="16"/>
  <c r="F16" i="16"/>
  <c r="F17" i="16"/>
  <c r="F18" i="16"/>
  <c r="F19" i="16"/>
  <c r="F20" i="16"/>
  <c r="F21" i="16"/>
  <c r="F22" i="16"/>
  <c r="F23" i="16"/>
  <c r="F24" i="16"/>
  <c r="F25" i="16"/>
  <c r="F26" i="16"/>
  <c r="F27" i="16"/>
  <c r="F28" i="16"/>
  <c r="F29" i="16"/>
  <c r="F30" i="16"/>
  <c r="F32" i="16"/>
  <c r="F33" i="16"/>
  <c r="F35" i="16"/>
  <c r="F36" i="16"/>
  <c r="F37" i="16"/>
  <c r="F38" i="16"/>
  <c r="F39" i="16"/>
  <c r="F40" i="16"/>
  <c r="F41" i="16"/>
  <c r="F43" i="16"/>
  <c r="F44" i="16"/>
  <c r="F45" i="16"/>
  <c r="F46" i="16"/>
  <c r="F47" i="16"/>
  <c r="F48" i="16"/>
  <c r="F49" i="16"/>
  <c r="F50" i="16"/>
  <c r="F51" i="16"/>
  <c r="F52" i="16"/>
  <c r="F53" i="16"/>
  <c r="F54" i="16"/>
  <c r="F55" i="16"/>
  <c r="F6" i="16"/>
  <c r="C8" i="16" l="1"/>
  <c r="C9" i="16"/>
  <c r="C10" i="16"/>
  <c r="C11" i="16"/>
  <c r="C12" i="16"/>
  <c r="C14" i="16"/>
  <c r="C15" i="16"/>
  <c r="C16" i="16"/>
  <c r="C17" i="16"/>
  <c r="C18" i="16"/>
  <c r="C19" i="16"/>
  <c r="C20" i="16"/>
  <c r="C21" i="16"/>
  <c r="C22" i="16"/>
  <c r="C23" i="16"/>
  <c r="C24" i="16"/>
  <c r="C25" i="16"/>
  <c r="C26" i="16"/>
  <c r="C27" i="16"/>
  <c r="C28" i="16"/>
  <c r="C29" i="16"/>
  <c r="C30" i="16"/>
  <c r="C32" i="16"/>
  <c r="C33" i="16"/>
  <c r="C35" i="16"/>
  <c r="C36" i="16"/>
  <c r="C37" i="16"/>
  <c r="C38" i="16"/>
  <c r="C39" i="16"/>
  <c r="C40" i="16"/>
  <c r="C41" i="16"/>
  <c r="C43" i="16"/>
  <c r="C44" i="16"/>
  <c r="C45" i="16"/>
  <c r="C46" i="16"/>
  <c r="C47" i="16"/>
  <c r="C48" i="16"/>
  <c r="C49" i="16"/>
  <c r="C50" i="16"/>
  <c r="C51" i="16"/>
  <c r="C52" i="16"/>
  <c r="C53" i="16"/>
  <c r="C54" i="16"/>
  <c r="C55" i="16"/>
  <c r="C6" i="16"/>
  <c r="D58" i="28" l="1"/>
  <c r="D8" i="28"/>
  <c r="D9" i="28"/>
  <c r="D10" i="28"/>
  <c r="D11" i="28"/>
  <c r="D12" i="28"/>
  <c r="D13" i="28"/>
  <c r="D14" i="28"/>
  <c r="D15" i="28"/>
  <c r="D16" i="28"/>
  <c r="D17" i="28"/>
  <c r="D18" i="28"/>
  <c r="D19" i="28"/>
  <c r="D20" i="28"/>
  <c r="D21" i="28"/>
  <c r="D22" i="28"/>
  <c r="D23" i="28"/>
  <c r="D24" i="28"/>
  <c r="D25" i="28"/>
  <c r="D26" i="28"/>
  <c r="D27" i="28"/>
  <c r="D28" i="28"/>
  <c r="D29" i="28"/>
  <c r="D30" i="28"/>
  <c r="D31" i="28"/>
  <c r="D32" i="28"/>
  <c r="D33" i="28"/>
  <c r="D34" i="28"/>
  <c r="D35" i="28"/>
  <c r="D36" i="28"/>
  <c r="D37" i="28"/>
  <c r="D38" i="28"/>
  <c r="D39" i="28"/>
  <c r="D40" i="28"/>
  <c r="D41" i="28"/>
  <c r="D42" i="28"/>
  <c r="D43" i="28"/>
  <c r="D44" i="28"/>
  <c r="D45" i="28"/>
  <c r="D46" i="28"/>
  <c r="D47" i="28"/>
  <c r="D48" i="28"/>
  <c r="D49" i="28"/>
  <c r="D50" i="28"/>
  <c r="D51" i="28"/>
  <c r="D52" i="28"/>
  <c r="D53" i="28"/>
  <c r="D54" i="28"/>
  <c r="D55" i="28"/>
  <c r="D56" i="28"/>
  <c r="D57" i="28"/>
  <c r="D9" i="24" l="1"/>
  <c r="D10" i="24"/>
  <c r="D11" i="24"/>
  <c r="D12" i="24"/>
  <c r="D13" i="24"/>
  <c r="D14" i="24"/>
  <c r="D15" i="24"/>
  <c r="D16" i="24"/>
  <c r="D17" i="24"/>
  <c r="D18" i="24"/>
  <c r="D19" i="24"/>
  <c r="D20" i="24"/>
  <c r="D21" i="24"/>
  <c r="D22" i="24"/>
  <c r="D23" i="24"/>
  <c r="D24" i="24"/>
  <c r="D25" i="24"/>
  <c r="D26" i="24"/>
  <c r="D27" i="24"/>
  <c r="D28" i="24"/>
  <c r="D29" i="24"/>
  <c r="D30" i="24"/>
  <c r="D31" i="24"/>
  <c r="D32" i="24"/>
  <c r="D33" i="24"/>
  <c r="D34" i="24"/>
  <c r="D35" i="24"/>
  <c r="D36" i="24"/>
  <c r="D37" i="24"/>
  <c r="D38" i="24"/>
  <c r="D39" i="24"/>
  <c r="D40" i="24"/>
  <c r="D41" i="24"/>
  <c r="D42" i="24"/>
  <c r="D43" i="24"/>
  <c r="D44" i="24"/>
  <c r="D45" i="24"/>
  <c r="D46" i="24"/>
  <c r="D47" i="24"/>
  <c r="D48" i="24"/>
  <c r="D49" i="24"/>
  <c r="D50" i="24"/>
  <c r="D51" i="24"/>
  <c r="D52" i="24"/>
  <c r="D53" i="24"/>
  <c r="D54" i="24"/>
  <c r="D55" i="24"/>
  <c r="D56" i="24"/>
  <c r="D57" i="24"/>
  <c r="D8" i="24"/>
  <c r="D9" i="22"/>
  <c r="D10" i="22"/>
  <c r="D11" i="22"/>
  <c r="D12" i="22"/>
  <c r="D13" i="22"/>
  <c r="D14" i="22"/>
  <c r="D15" i="22"/>
  <c r="D16" i="22"/>
  <c r="D17" i="22"/>
  <c r="D18" i="22"/>
  <c r="D19" i="22"/>
  <c r="D20" i="22"/>
  <c r="D21" i="22"/>
  <c r="D22" i="22"/>
  <c r="D23" i="22"/>
  <c r="D24" i="22"/>
  <c r="D25" i="22"/>
  <c r="D26" i="22"/>
  <c r="D27" i="22"/>
  <c r="D28" i="22"/>
  <c r="D29" i="22"/>
  <c r="D30" i="22"/>
  <c r="D31" i="22"/>
  <c r="D32" i="22"/>
  <c r="D33" i="22"/>
  <c r="D34" i="22"/>
  <c r="D35" i="22"/>
  <c r="D37" i="22"/>
  <c r="D38" i="22"/>
  <c r="D39" i="22"/>
  <c r="D40" i="22"/>
  <c r="D41" i="22"/>
  <c r="D42" i="22"/>
  <c r="D43" i="22"/>
  <c r="D44" i="22"/>
  <c r="D45" i="22"/>
  <c r="D46" i="22"/>
  <c r="D47" i="22"/>
  <c r="D48" i="22"/>
  <c r="D49" i="22"/>
  <c r="D50" i="22"/>
  <c r="D51" i="22"/>
  <c r="D52" i="22"/>
  <c r="D53" i="22"/>
  <c r="D54" i="22"/>
  <c r="D55" i="22"/>
  <c r="D56" i="22"/>
  <c r="D14" i="6" l="1"/>
  <c r="G167" i="49"/>
  <c r="H167" i="49"/>
  <c r="I167" i="49"/>
  <c r="J167" i="49"/>
  <c r="K167" i="49"/>
  <c r="L167" i="49"/>
  <c r="M167" i="49"/>
  <c r="N167" i="49"/>
  <c r="O167" i="49"/>
  <c r="P167" i="49"/>
  <c r="Q167" i="49"/>
  <c r="R167" i="49"/>
  <c r="S167" i="49"/>
  <c r="T167" i="49"/>
  <c r="U167" i="49"/>
  <c r="V167" i="49"/>
  <c r="W167" i="49"/>
  <c r="X167" i="49"/>
  <c r="Y167" i="49"/>
  <c r="Z167" i="49"/>
  <c r="AA167" i="49"/>
  <c r="AB167" i="49"/>
  <c r="AC167" i="49"/>
  <c r="AD167" i="49"/>
  <c r="AE167" i="49"/>
  <c r="AF167" i="49"/>
  <c r="AG167" i="49"/>
  <c r="AH167" i="49"/>
  <c r="AI167" i="49"/>
  <c r="AJ167" i="49"/>
  <c r="AK167" i="49"/>
  <c r="AL167" i="49"/>
  <c r="AM167" i="49"/>
  <c r="AN167" i="49"/>
  <c r="AO167" i="49"/>
  <c r="AP167" i="49"/>
  <c r="AQ167" i="49"/>
  <c r="AR167" i="49"/>
  <c r="AS167" i="49"/>
  <c r="AT167" i="49"/>
  <c r="AU167" i="49"/>
  <c r="AV167" i="49"/>
  <c r="AW167" i="49"/>
  <c r="AX167" i="49"/>
  <c r="AY167" i="49"/>
  <c r="AZ167" i="49"/>
  <c r="BA167" i="49"/>
  <c r="BB167" i="49"/>
  <c r="BC167" i="49"/>
  <c r="BD167" i="49"/>
  <c r="BE167" i="49"/>
  <c r="BF167" i="49"/>
  <c r="BG167" i="49"/>
  <c r="BH167" i="49"/>
  <c r="BI167" i="49"/>
  <c r="BJ167" i="49"/>
  <c r="BK167" i="49"/>
  <c r="BL167" i="49"/>
  <c r="BM167" i="49"/>
  <c r="BN167" i="49"/>
  <c r="BO167" i="49"/>
  <c r="BP167" i="49"/>
  <c r="BQ167" i="49"/>
  <c r="BR167" i="49"/>
  <c r="BS167" i="49"/>
  <c r="BT167" i="49"/>
  <c r="BU167" i="49"/>
  <c r="BV167" i="49"/>
  <c r="BW167" i="49"/>
  <c r="BX167" i="49"/>
  <c r="BY167" i="49"/>
  <c r="BZ167" i="49"/>
  <c r="CA167" i="49"/>
  <c r="CB167" i="49"/>
  <c r="CC167" i="49"/>
  <c r="CD167" i="49"/>
  <c r="CE167" i="49"/>
  <c r="CF167" i="49"/>
  <c r="CG167" i="49"/>
  <c r="CH167" i="49"/>
  <c r="CI167" i="49"/>
  <c r="CJ167" i="49"/>
  <c r="CK167" i="49"/>
  <c r="CL167" i="49"/>
  <c r="CM167" i="49"/>
  <c r="CN167" i="49"/>
  <c r="CO167" i="49"/>
  <c r="CP167" i="49"/>
  <c r="CQ167" i="49"/>
  <c r="CR167" i="49"/>
  <c r="CS167" i="49"/>
  <c r="CT167" i="49"/>
  <c r="CU167" i="49"/>
  <c r="CV167" i="49"/>
  <c r="CW167" i="49"/>
  <c r="CX167" i="49"/>
  <c r="CY167" i="49"/>
  <c r="CZ167" i="49"/>
  <c r="DA167" i="49"/>
  <c r="DB167" i="49"/>
  <c r="DC167" i="49"/>
  <c r="DD167" i="49"/>
  <c r="DE167" i="49"/>
  <c r="DF167" i="49"/>
  <c r="DG167" i="49"/>
  <c r="DH167" i="49"/>
  <c r="DI167" i="49"/>
  <c r="DJ167" i="49"/>
  <c r="DK167" i="49"/>
  <c r="DL167" i="49"/>
  <c r="DM167" i="49"/>
  <c r="DN167" i="49"/>
  <c r="DO167" i="49"/>
  <c r="DP167" i="49"/>
  <c r="DQ167" i="49"/>
  <c r="DR167" i="49"/>
  <c r="DS167" i="49"/>
  <c r="DT167" i="49"/>
  <c r="DU167" i="49"/>
  <c r="DV167" i="49"/>
  <c r="DW167" i="49"/>
  <c r="DX167" i="49"/>
  <c r="DY167" i="49"/>
  <c r="DZ167" i="49"/>
  <c r="EA167" i="49"/>
  <c r="EB167" i="49"/>
  <c r="EC167" i="49"/>
  <c r="ED167" i="49"/>
  <c r="EE167" i="49"/>
  <c r="EF167" i="49"/>
  <c r="EG167" i="49"/>
  <c r="EH167" i="49"/>
  <c r="EI167" i="49"/>
  <c r="EJ167" i="49"/>
  <c r="EK167" i="49"/>
  <c r="EL167" i="49"/>
  <c r="EM167" i="49"/>
  <c r="EN167" i="49"/>
  <c r="EO167" i="49"/>
  <c r="EP167" i="49"/>
  <c r="EQ167" i="49"/>
  <c r="ER167" i="49"/>
  <c r="ES167" i="49"/>
  <c r="ET167" i="49"/>
  <c r="EU167" i="49"/>
  <c r="EV167" i="49"/>
  <c r="EW167" i="49"/>
  <c r="EX167" i="49"/>
  <c r="EY167" i="49"/>
  <c r="EZ167" i="49"/>
  <c r="FA167" i="49"/>
  <c r="FB167" i="49"/>
  <c r="FC167" i="49"/>
  <c r="FD167" i="49"/>
  <c r="FE167" i="49"/>
  <c r="H168" i="49"/>
  <c r="I168" i="49"/>
  <c r="J168" i="49"/>
  <c r="K168" i="49"/>
  <c r="L168" i="49"/>
  <c r="M168" i="49"/>
  <c r="N168" i="49"/>
  <c r="O168" i="49"/>
  <c r="P168" i="49"/>
  <c r="Q168" i="49"/>
  <c r="R168" i="49"/>
  <c r="S168" i="49"/>
  <c r="T168" i="49"/>
  <c r="U168" i="49"/>
  <c r="V168" i="49"/>
  <c r="W168" i="49"/>
  <c r="X168" i="49"/>
  <c r="Y168" i="49"/>
  <c r="Z168" i="49"/>
  <c r="AA168" i="49"/>
  <c r="AB168" i="49"/>
  <c r="AC168" i="49"/>
  <c r="AD168" i="49"/>
  <c r="AE168" i="49"/>
  <c r="AF168" i="49"/>
  <c r="AG168" i="49"/>
  <c r="AH168" i="49"/>
  <c r="AI168" i="49"/>
  <c r="AJ168" i="49"/>
  <c r="AK168" i="49"/>
  <c r="AL168" i="49"/>
  <c r="AM168" i="49"/>
  <c r="AN168" i="49"/>
  <c r="AO168" i="49"/>
  <c r="AP168" i="49"/>
  <c r="AQ168" i="49"/>
  <c r="AR168" i="49"/>
  <c r="AS168" i="49"/>
  <c r="AT168" i="49"/>
  <c r="AU168" i="49"/>
  <c r="AV168" i="49"/>
  <c r="AW168" i="49"/>
  <c r="AX168" i="49"/>
  <c r="AY168" i="49"/>
  <c r="AZ168" i="49"/>
  <c r="BA168" i="49"/>
  <c r="BB168" i="49"/>
  <c r="BC168" i="49"/>
  <c r="BD168" i="49"/>
  <c r="BE168" i="49"/>
  <c r="BF168" i="49"/>
  <c r="BG168" i="49"/>
  <c r="BH168" i="49"/>
  <c r="BI168" i="49"/>
  <c r="BJ168" i="49"/>
  <c r="BK168" i="49"/>
  <c r="BL168" i="49"/>
  <c r="BM168" i="49"/>
  <c r="BN168" i="49"/>
  <c r="BO168" i="49"/>
  <c r="BP168" i="49"/>
  <c r="BQ168" i="49"/>
  <c r="BR168" i="49"/>
  <c r="BS168" i="49"/>
  <c r="BT168" i="49"/>
  <c r="BU168" i="49"/>
  <c r="BV168" i="49"/>
  <c r="BW168" i="49"/>
  <c r="BX168" i="49"/>
  <c r="BY168" i="49"/>
  <c r="BZ168" i="49"/>
  <c r="CA168" i="49"/>
  <c r="CB168" i="49"/>
  <c r="CC168" i="49"/>
  <c r="CD168" i="49"/>
  <c r="CE168" i="49"/>
  <c r="CF168" i="49"/>
  <c r="CG168" i="49"/>
  <c r="CH168" i="49"/>
  <c r="CI168" i="49"/>
  <c r="CJ168" i="49"/>
  <c r="CK168" i="49"/>
  <c r="CL168" i="49"/>
  <c r="CM168" i="49"/>
  <c r="CN168" i="49"/>
  <c r="CO168" i="49"/>
  <c r="CP168" i="49"/>
  <c r="CQ168" i="49"/>
  <c r="CR168" i="49"/>
  <c r="CS168" i="49"/>
  <c r="CT168" i="49"/>
  <c r="CU168" i="49"/>
  <c r="CV168" i="49"/>
  <c r="CW168" i="49"/>
  <c r="CX168" i="49"/>
  <c r="CY168" i="49"/>
  <c r="CZ168" i="49"/>
  <c r="DA168" i="49"/>
  <c r="DB168" i="49"/>
  <c r="DC168" i="49"/>
  <c r="DD168" i="49"/>
  <c r="DE168" i="49"/>
  <c r="DF168" i="49"/>
  <c r="DG168" i="49"/>
  <c r="DH168" i="49"/>
  <c r="DI168" i="49"/>
  <c r="DJ168" i="49"/>
  <c r="DK168" i="49"/>
  <c r="DL168" i="49"/>
  <c r="DM168" i="49"/>
  <c r="DN168" i="49"/>
  <c r="DO168" i="49"/>
  <c r="DP168" i="49"/>
  <c r="DQ168" i="49"/>
  <c r="DR168" i="49"/>
  <c r="DS168" i="49"/>
  <c r="DT168" i="49"/>
  <c r="DU168" i="49"/>
  <c r="DV168" i="49"/>
  <c r="DW168" i="49"/>
  <c r="DX168" i="49"/>
  <c r="DY168" i="49"/>
  <c r="DZ168" i="49"/>
  <c r="EA168" i="49"/>
  <c r="EB168" i="49"/>
  <c r="EC168" i="49"/>
  <c r="ED168" i="49"/>
  <c r="EE168" i="49"/>
  <c r="EF168" i="49"/>
  <c r="EG168" i="49"/>
  <c r="EH168" i="49"/>
  <c r="EI168" i="49"/>
  <c r="EJ168" i="49"/>
  <c r="EK168" i="49"/>
  <c r="EL168" i="49"/>
  <c r="EM168" i="49"/>
  <c r="EN168" i="49"/>
  <c r="EO168" i="49"/>
  <c r="EP168" i="49"/>
  <c r="EQ168" i="49"/>
  <c r="ER168" i="49"/>
  <c r="ES168" i="49"/>
  <c r="ET168" i="49"/>
  <c r="EU168" i="49"/>
  <c r="EV168" i="49"/>
  <c r="EW168" i="49"/>
  <c r="EX168" i="49"/>
  <c r="EY168" i="49"/>
  <c r="EZ168" i="49"/>
  <c r="FA168" i="49"/>
  <c r="FB168" i="49"/>
  <c r="FC168" i="49"/>
  <c r="FD168" i="49"/>
  <c r="FE168" i="49"/>
  <c r="G168" i="49"/>
  <c r="G165" i="49"/>
  <c r="H165" i="49"/>
  <c r="I165" i="49"/>
  <c r="J165" i="49"/>
  <c r="K165" i="49"/>
  <c r="L165" i="49"/>
  <c r="M165" i="49"/>
  <c r="N165" i="49"/>
  <c r="O165" i="49"/>
  <c r="P165" i="49"/>
  <c r="Q165" i="49"/>
  <c r="R165" i="49"/>
  <c r="S165" i="49"/>
  <c r="T165" i="49"/>
  <c r="U165" i="49"/>
  <c r="V165" i="49"/>
  <c r="H157" i="49"/>
  <c r="I157" i="49"/>
  <c r="J157" i="49"/>
  <c r="K157" i="49"/>
  <c r="L157" i="49"/>
  <c r="M157" i="49"/>
  <c r="N157" i="49"/>
  <c r="O157" i="49"/>
  <c r="P157" i="49"/>
  <c r="Q157" i="49"/>
  <c r="R157" i="49"/>
  <c r="S157" i="49"/>
  <c r="T157" i="49"/>
  <c r="U157" i="49"/>
  <c r="V157" i="49"/>
  <c r="W157" i="49"/>
  <c r="X157" i="49"/>
  <c r="Y157" i="49"/>
  <c r="Z157" i="49"/>
  <c r="AA157" i="49"/>
  <c r="AB157" i="49"/>
  <c r="AC157" i="49"/>
  <c r="AD157" i="49"/>
  <c r="AE157" i="49"/>
  <c r="AF157" i="49"/>
  <c r="AG157" i="49"/>
  <c r="AH157" i="49"/>
  <c r="AI157" i="49"/>
  <c r="AJ157" i="49"/>
  <c r="AK157" i="49"/>
  <c r="AL157" i="49"/>
  <c r="AM157" i="49"/>
  <c r="AN157" i="49"/>
  <c r="AO157" i="49"/>
  <c r="AP157" i="49"/>
  <c r="AQ157" i="49"/>
  <c r="AR157" i="49"/>
  <c r="AS157" i="49"/>
  <c r="AT157" i="49"/>
  <c r="AU157" i="49"/>
  <c r="AV157" i="49"/>
  <c r="AW157" i="49"/>
  <c r="AX157" i="49"/>
  <c r="AY157" i="49"/>
  <c r="AZ157" i="49"/>
  <c r="BA157" i="49"/>
  <c r="BB157" i="49"/>
  <c r="BC157" i="49"/>
  <c r="BD157" i="49"/>
  <c r="BE157" i="49"/>
  <c r="BF157" i="49"/>
  <c r="BG157" i="49"/>
  <c r="BH157" i="49"/>
  <c r="BI157" i="49"/>
  <c r="BJ157" i="49"/>
  <c r="BK157" i="49"/>
  <c r="BL157" i="49"/>
  <c r="BM157" i="49"/>
  <c r="BN157" i="49"/>
  <c r="BO157" i="49"/>
  <c r="BP157" i="49"/>
  <c r="BQ157" i="49"/>
  <c r="BR157" i="49"/>
  <c r="BS157" i="49"/>
  <c r="BT157" i="49"/>
  <c r="BU157" i="49"/>
  <c r="BV157" i="49"/>
  <c r="BW157" i="49"/>
  <c r="BX157" i="49"/>
  <c r="BY157" i="49"/>
  <c r="BZ157" i="49"/>
  <c r="CA157" i="49"/>
  <c r="CB157" i="49"/>
  <c r="CC157" i="49"/>
  <c r="CD157" i="49"/>
  <c r="CE157" i="49"/>
  <c r="CF157" i="49"/>
  <c r="CG157" i="49"/>
  <c r="CH157" i="49"/>
  <c r="CI157" i="49"/>
  <c r="CJ157" i="49"/>
  <c r="CK157" i="49"/>
  <c r="CL157" i="49"/>
  <c r="CM157" i="49"/>
  <c r="CN157" i="49"/>
  <c r="CO157" i="49"/>
  <c r="CP157" i="49"/>
  <c r="CQ157" i="49"/>
  <c r="CR157" i="49"/>
  <c r="CS157" i="49"/>
  <c r="CT157" i="49"/>
  <c r="CU157" i="49"/>
  <c r="CV157" i="49"/>
  <c r="CW157" i="49"/>
  <c r="CX157" i="49"/>
  <c r="CY157" i="49"/>
  <c r="CZ157" i="49"/>
  <c r="DA157" i="49"/>
  <c r="DB157" i="49"/>
  <c r="DC157" i="49"/>
  <c r="DD157" i="49"/>
  <c r="DE157" i="49"/>
  <c r="DF157" i="49"/>
  <c r="DG157" i="49"/>
  <c r="DH157" i="49"/>
  <c r="DI157" i="49"/>
  <c r="DJ157" i="49"/>
  <c r="DK157" i="49"/>
  <c r="DL157" i="49"/>
  <c r="DM157" i="49"/>
  <c r="DN157" i="49"/>
  <c r="DO157" i="49"/>
  <c r="DP157" i="49"/>
  <c r="DQ157" i="49"/>
  <c r="DR157" i="49"/>
  <c r="DS157" i="49"/>
  <c r="DT157" i="49"/>
  <c r="DU157" i="49"/>
  <c r="DV157" i="49"/>
  <c r="DW157" i="49"/>
  <c r="DX157" i="49"/>
  <c r="DY157" i="49"/>
  <c r="DZ157" i="49"/>
  <c r="EA157" i="49"/>
  <c r="EB157" i="49"/>
  <c r="EC157" i="49"/>
  <c r="ED157" i="49"/>
  <c r="EE157" i="49"/>
  <c r="EF157" i="49"/>
  <c r="EG157" i="49"/>
  <c r="EH157" i="49"/>
  <c r="EI157" i="49"/>
  <c r="EJ157" i="49"/>
  <c r="EK157" i="49"/>
  <c r="EL157" i="49"/>
  <c r="EM157" i="49"/>
  <c r="EN157" i="49"/>
  <c r="EO157" i="49"/>
  <c r="EP157" i="49"/>
  <c r="EQ157" i="49"/>
  <c r="ER157" i="49"/>
  <c r="ES157" i="49"/>
  <c r="ET157" i="49"/>
  <c r="EU157" i="49"/>
  <c r="EV157" i="49"/>
  <c r="EW157" i="49"/>
  <c r="EX157" i="49"/>
  <c r="EY157" i="49"/>
  <c r="EZ157" i="49"/>
  <c r="FA157" i="49"/>
  <c r="FB157" i="49"/>
  <c r="FC157" i="49"/>
  <c r="FD157" i="49"/>
  <c r="FE157" i="49"/>
  <c r="H158" i="49"/>
  <c r="I158" i="49"/>
  <c r="J158" i="49"/>
  <c r="K158" i="49"/>
  <c r="L158" i="49"/>
  <c r="M158" i="49"/>
  <c r="N158" i="49"/>
  <c r="O158" i="49"/>
  <c r="P158" i="49"/>
  <c r="Q158" i="49"/>
  <c r="R158" i="49"/>
  <c r="S158" i="49"/>
  <c r="T158" i="49"/>
  <c r="U158" i="49"/>
  <c r="V158" i="49"/>
  <c r="W158" i="49"/>
  <c r="X158" i="49"/>
  <c r="Y158" i="49"/>
  <c r="Z158" i="49"/>
  <c r="AA158" i="49"/>
  <c r="AB158" i="49"/>
  <c r="AC158" i="49"/>
  <c r="AD158" i="49"/>
  <c r="AE158" i="49"/>
  <c r="AF158" i="49"/>
  <c r="AG158" i="49"/>
  <c r="AH158" i="49"/>
  <c r="AI158" i="49"/>
  <c r="AJ158" i="49"/>
  <c r="AK158" i="49"/>
  <c r="AL158" i="49"/>
  <c r="AM158" i="49"/>
  <c r="AN158" i="49"/>
  <c r="AO158" i="49"/>
  <c r="AP158" i="49"/>
  <c r="AQ158" i="49"/>
  <c r="AR158" i="49"/>
  <c r="AS158" i="49"/>
  <c r="AT158" i="49"/>
  <c r="AU158" i="49"/>
  <c r="AV158" i="49"/>
  <c r="AW158" i="49"/>
  <c r="AX158" i="49"/>
  <c r="AY158" i="49"/>
  <c r="AZ158" i="49"/>
  <c r="BA158" i="49"/>
  <c r="BB158" i="49"/>
  <c r="BC158" i="49"/>
  <c r="BD158" i="49"/>
  <c r="BE158" i="49"/>
  <c r="BF158" i="49"/>
  <c r="BG158" i="49"/>
  <c r="BH158" i="49"/>
  <c r="BI158" i="49"/>
  <c r="BJ158" i="49"/>
  <c r="BK158" i="49"/>
  <c r="BL158" i="49"/>
  <c r="BM158" i="49"/>
  <c r="BN158" i="49"/>
  <c r="BO158" i="49"/>
  <c r="BP158" i="49"/>
  <c r="BQ158" i="49"/>
  <c r="BR158" i="49"/>
  <c r="BS158" i="49"/>
  <c r="BT158" i="49"/>
  <c r="BU158" i="49"/>
  <c r="BV158" i="49"/>
  <c r="BW158" i="49"/>
  <c r="BX158" i="49"/>
  <c r="BY158" i="49"/>
  <c r="BZ158" i="49"/>
  <c r="CA158" i="49"/>
  <c r="CB158" i="49"/>
  <c r="CC158" i="49"/>
  <c r="CD158" i="49"/>
  <c r="CE158" i="49"/>
  <c r="CF158" i="49"/>
  <c r="CG158" i="49"/>
  <c r="CH158" i="49"/>
  <c r="CI158" i="49"/>
  <c r="CJ158" i="49"/>
  <c r="CK158" i="49"/>
  <c r="CL158" i="49"/>
  <c r="CM158" i="49"/>
  <c r="CN158" i="49"/>
  <c r="CO158" i="49"/>
  <c r="CP158" i="49"/>
  <c r="CQ158" i="49"/>
  <c r="CR158" i="49"/>
  <c r="CS158" i="49"/>
  <c r="CT158" i="49"/>
  <c r="CU158" i="49"/>
  <c r="CV158" i="49"/>
  <c r="CW158" i="49"/>
  <c r="CX158" i="49"/>
  <c r="CY158" i="49"/>
  <c r="CZ158" i="49"/>
  <c r="DA158" i="49"/>
  <c r="DB158" i="49"/>
  <c r="DC158" i="49"/>
  <c r="DD158" i="49"/>
  <c r="DE158" i="49"/>
  <c r="DF158" i="49"/>
  <c r="DG158" i="49"/>
  <c r="DH158" i="49"/>
  <c r="DI158" i="49"/>
  <c r="DJ158" i="49"/>
  <c r="DK158" i="49"/>
  <c r="DL158" i="49"/>
  <c r="DM158" i="49"/>
  <c r="DN158" i="49"/>
  <c r="DO158" i="49"/>
  <c r="DP158" i="49"/>
  <c r="DQ158" i="49"/>
  <c r="DR158" i="49"/>
  <c r="DS158" i="49"/>
  <c r="DT158" i="49"/>
  <c r="DU158" i="49"/>
  <c r="DV158" i="49"/>
  <c r="DW158" i="49"/>
  <c r="DX158" i="49"/>
  <c r="DY158" i="49"/>
  <c r="DZ158" i="49"/>
  <c r="EA158" i="49"/>
  <c r="EB158" i="49"/>
  <c r="EC158" i="49"/>
  <c r="ED158" i="49"/>
  <c r="EE158" i="49"/>
  <c r="EF158" i="49"/>
  <c r="EG158" i="49"/>
  <c r="EH158" i="49"/>
  <c r="EI158" i="49"/>
  <c r="EJ158" i="49"/>
  <c r="EK158" i="49"/>
  <c r="EL158" i="49"/>
  <c r="EM158" i="49"/>
  <c r="EN158" i="49"/>
  <c r="EO158" i="49"/>
  <c r="EP158" i="49"/>
  <c r="EQ158" i="49"/>
  <c r="ER158" i="49"/>
  <c r="ES158" i="49"/>
  <c r="ET158" i="49"/>
  <c r="EU158" i="49"/>
  <c r="EV158" i="49"/>
  <c r="EW158" i="49"/>
  <c r="EX158" i="49"/>
  <c r="EY158" i="49"/>
  <c r="EZ158" i="49"/>
  <c r="FA158" i="49"/>
  <c r="FB158" i="49"/>
  <c r="FC158" i="49"/>
  <c r="FD158" i="49"/>
  <c r="FE158" i="49"/>
  <c r="H159" i="49"/>
  <c r="I159" i="49"/>
  <c r="J159" i="49"/>
  <c r="K159" i="49"/>
  <c r="L159" i="49"/>
  <c r="M159" i="49"/>
  <c r="N159" i="49"/>
  <c r="O159" i="49"/>
  <c r="P159" i="49"/>
  <c r="Q159" i="49"/>
  <c r="R159" i="49"/>
  <c r="S159" i="49"/>
  <c r="T159" i="49"/>
  <c r="U159" i="49"/>
  <c r="V159" i="49"/>
  <c r="W159" i="49"/>
  <c r="X159" i="49"/>
  <c r="Y159" i="49"/>
  <c r="Z159" i="49"/>
  <c r="AA159" i="49"/>
  <c r="AB159" i="49"/>
  <c r="AC159" i="49"/>
  <c r="AD159" i="49"/>
  <c r="AD161" i="49" s="1"/>
  <c r="AE159" i="49"/>
  <c r="AF159" i="49"/>
  <c r="AG159" i="49"/>
  <c r="AH159" i="49"/>
  <c r="AI159" i="49"/>
  <c r="AJ159" i="49"/>
  <c r="AK159" i="49"/>
  <c r="AL159" i="49"/>
  <c r="AL161" i="49" s="1"/>
  <c r="AM159" i="49"/>
  <c r="AN159" i="49"/>
  <c r="AO159" i="49"/>
  <c r="AP159" i="49"/>
  <c r="AQ159" i="49"/>
  <c r="AR159" i="49"/>
  <c r="AS159" i="49"/>
  <c r="AT159" i="49"/>
  <c r="AT161" i="49" s="1"/>
  <c r="AU159" i="49"/>
  <c r="AV159" i="49"/>
  <c r="AW159" i="49"/>
  <c r="AX159" i="49"/>
  <c r="AY159" i="49"/>
  <c r="AZ159" i="49"/>
  <c r="BA159" i="49"/>
  <c r="BB159" i="49"/>
  <c r="BB161" i="49" s="1"/>
  <c r="BC159" i="49"/>
  <c r="BD159" i="49"/>
  <c r="BE159" i="49"/>
  <c r="BF159" i="49"/>
  <c r="BG159" i="49"/>
  <c r="BH159" i="49"/>
  <c r="BI159" i="49"/>
  <c r="BJ159" i="49"/>
  <c r="BJ161" i="49" s="1"/>
  <c r="BK159" i="49"/>
  <c r="BL159" i="49"/>
  <c r="BM159" i="49"/>
  <c r="BN159" i="49"/>
  <c r="BO159" i="49"/>
  <c r="BP159" i="49"/>
  <c r="BQ159" i="49"/>
  <c r="BR159" i="49"/>
  <c r="BR161" i="49" s="1"/>
  <c r="BS159" i="49"/>
  <c r="BT159" i="49"/>
  <c r="BU159" i="49"/>
  <c r="BV159" i="49"/>
  <c r="BW159" i="49"/>
  <c r="BX159" i="49"/>
  <c r="BY159" i="49"/>
  <c r="BZ159" i="49"/>
  <c r="BZ161" i="49" s="1"/>
  <c r="CA159" i="49"/>
  <c r="CB159" i="49"/>
  <c r="CC159" i="49"/>
  <c r="CD159" i="49"/>
  <c r="CE159" i="49"/>
  <c r="CF159" i="49"/>
  <c r="CG159" i="49"/>
  <c r="CH159" i="49"/>
  <c r="CH161" i="49" s="1"/>
  <c r="CI159" i="49"/>
  <c r="CJ159" i="49"/>
  <c r="CK159" i="49"/>
  <c r="CL159" i="49"/>
  <c r="CM159" i="49"/>
  <c r="CN159" i="49"/>
  <c r="CO159" i="49"/>
  <c r="CP159" i="49"/>
  <c r="CP161" i="49" s="1"/>
  <c r="CQ159" i="49"/>
  <c r="CR159" i="49"/>
  <c r="CS159" i="49"/>
  <c r="CT159" i="49"/>
  <c r="CU159" i="49"/>
  <c r="CV159" i="49"/>
  <c r="CW159" i="49"/>
  <c r="CX159" i="49"/>
  <c r="CX161" i="49" s="1"/>
  <c r="CY159" i="49"/>
  <c r="CZ159" i="49"/>
  <c r="DA159" i="49"/>
  <c r="DB159" i="49"/>
  <c r="DC159" i="49"/>
  <c r="DD159" i="49"/>
  <c r="DE159" i="49"/>
  <c r="DF159" i="49"/>
  <c r="DF161" i="49" s="1"/>
  <c r="DG159" i="49"/>
  <c r="DH159" i="49"/>
  <c r="DI159" i="49"/>
  <c r="DJ159" i="49"/>
  <c r="DK159" i="49"/>
  <c r="DL159" i="49"/>
  <c r="DM159" i="49"/>
  <c r="DN159" i="49"/>
  <c r="DN161" i="49" s="1"/>
  <c r="DO159" i="49"/>
  <c r="DP159" i="49"/>
  <c r="DQ159" i="49"/>
  <c r="DR159" i="49"/>
  <c r="DS159" i="49"/>
  <c r="DT159" i="49"/>
  <c r="DU159" i="49"/>
  <c r="DV159" i="49"/>
  <c r="DV161" i="49" s="1"/>
  <c r="DW159" i="49"/>
  <c r="DX159" i="49"/>
  <c r="DY159" i="49"/>
  <c r="DZ159" i="49"/>
  <c r="EA159" i="49"/>
  <c r="EB159" i="49"/>
  <c r="EC159" i="49"/>
  <c r="ED159" i="49"/>
  <c r="ED161" i="49" s="1"/>
  <c r="EE159" i="49"/>
  <c r="EF159" i="49"/>
  <c r="EG159" i="49"/>
  <c r="EH159" i="49"/>
  <c r="EI159" i="49"/>
  <c r="EJ159" i="49"/>
  <c r="EK159" i="49"/>
  <c r="EL159" i="49"/>
  <c r="EL161" i="49" s="1"/>
  <c r="EM159" i="49"/>
  <c r="EN159" i="49"/>
  <c r="EO159" i="49"/>
  <c r="EP159" i="49"/>
  <c r="EQ159" i="49"/>
  <c r="ER159" i="49"/>
  <c r="ES159" i="49"/>
  <c r="ET159" i="49"/>
  <c r="EU159" i="49"/>
  <c r="EV159" i="49"/>
  <c r="EW159" i="49"/>
  <c r="EX159" i="49"/>
  <c r="EY159" i="49"/>
  <c r="EZ159" i="49"/>
  <c r="FA159" i="49"/>
  <c r="FB159" i="49"/>
  <c r="FC159" i="49"/>
  <c r="FD159" i="49"/>
  <c r="FE159" i="49"/>
  <c r="G159" i="49"/>
  <c r="G158" i="49"/>
  <c r="G157" i="49"/>
  <c r="D157" i="49"/>
  <c r="D159" i="49"/>
  <c r="D158" i="49"/>
  <c r="D57" i="34"/>
  <c r="D8" i="34"/>
  <c r="D9" i="34"/>
  <c r="D10" i="34"/>
  <c r="D11" i="34"/>
  <c r="D12" i="34"/>
  <c r="D13" i="34"/>
  <c r="D14" i="34"/>
  <c r="D15" i="34"/>
  <c r="D16" i="34"/>
  <c r="D17" i="34"/>
  <c r="D18" i="34"/>
  <c r="D19" i="34"/>
  <c r="D20" i="34"/>
  <c r="D21" i="34"/>
  <c r="D22" i="34"/>
  <c r="D23" i="34"/>
  <c r="D24" i="34"/>
  <c r="D25" i="34"/>
  <c r="D26" i="34"/>
  <c r="D27" i="34"/>
  <c r="D28" i="34"/>
  <c r="D29" i="34"/>
  <c r="D30" i="34"/>
  <c r="D31" i="34"/>
  <c r="D32" i="34"/>
  <c r="D33" i="34"/>
  <c r="D34" i="34"/>
  <c r="D35" i="34"/>
  <c r="D36" i="34"/>
  <c r="D37" i="34"/>
  <c r="D38" i="34"/>
  <c r="D39" i="34"/>
  <c r="D40" i="34"/>
  <c r="D41" i="34"/>
  <c r="D42" i="34"/>
  <c r="D43" i="34"/>
  <c r="D44" i="34"/>
  <c r="D45" i="34"/>
  <c r="D46" i="34"/>
  <c r="D47" i="34"/>
  <c r="D48" i="34"/>
  <c r="D49" i="34"/>
  <c r="D50" i="34"/>
  <c r="D51" i="34"/>
  <c r="D52" i="34"/>
  <c r="D53" i="34"/>
  <c r="D54" i="34"/>
  <c r="D55" i="34"/>
  <c r="D56" i="34"/>
  <c r="D7" i="34"/>
  <c r="D11" i="11"/>
  <c r="D12" i="11"/>
  <c r="G161" i="49" l="1"/>
  <c r="V161" i="49"/>
  <c r="N161" i="49"/>
  <c r="AS162" i="49"/>
  <c r="D19" i="43" s="1"/>
  <c r="D8" i="43"/>
  <c r="B46" i="43"/>
  <c r="B38" i="43"/>
  <c r="B30" i="43"/>
  <c r="B22" i="43"/>
  <c r="B15" i="43"/>
  <c r="B3" i="25"/>
  <c r="B3" i="3"/>
  <c r="CJ162" i="49"/>
  <c r="CF162" i="49"/>
  <c r="D32" i="43" s="1"/>
  <c r="CB162" i="49"/>
  <c r="BX162" i="49"/>
  <c r="BT162" i="49"/>
  <c r="D28" i="43" s="1"/>
  <c r="BP162" i="49"/>
  <c r="BL162" i="49"/>
  <c r="BH162" i="49"/>
  <c r="D24" i="43" s="1"/>
  <c r="BD162" i="49"/>
  <c r="AZ162" i="49"/>
  <c r="AV162" i="49"/>
  <c r="D20" i="43" s="1"/>
  <c r="AR162" i="49"/>
  <c r="AN162" i="49"/>
  <c r="AJ162" i="49"/>
  <c r="D16" i="43" s="1"/>
  <c r="AF162" i="49"/>
  <c r="AB162" i="49"/>
  <c r="X162" i="49"/>
  <c r="D13" i="43" s="1"/>
  <c r="T162" i="49"/>
  <c r="P162" i="49"/>
  <c r="L162" i="49"/>
  <c r="D9" i="43" s="1"/>
  <c r="H162" i="49"/>
  <c r="M162" i="49"/>
  <c r="BY162" i="49"/>
  <c r="BS161" i="49"/>
  <c r="D50" i="6"/>
  <c r="D16" i="11"/>
  <c r="D28" i="11"/>
  <c r="D40" i="11"/>
  <c r="D52" i="11"/>
  <c r="D23" i="11"/>
  <c r="D13" i="11"/>
  <c r="D25" i="11"/>
  <c r="D29" i="11"/>
  <c r="D33" i="11"/>
  <c r="D37" i="11"/>
  <c r="D41" i="11"/>
  <c r="D45" i="11"/>
  <c r="D24" i="11"/>
  <c r="D36" i="11"/>
  <c r="D48" i="11"/>
  <c r="D17" i="11"/>
  <c r="D9" i="11"/>
  <c r="D20" i="11"/>
  <c r="D32" i="11"/>
  <c r="D44" i="11"/>
  <c r="D21" i="11"/>
  <c r="D19" i="11"/>
  <c r="EV161" i="49"/>
  <c r="E57" i="15"/>
  <c r="CK162" i="49"/>
  <c r="CG162" i="49"/>
  <c r="CC162" i="49"/>
  <c r="D31" i="43" s="1"/>
  <c r="BU162" i="49"/>
  <c r="BQ162" i="49"/>
  <c r="D27" i="43" s="1"/>
  <c r="BM162" i="49"/>
  <c r="BI162" i="49"/>
  <c r="BE162" i="49"/>
  <c r="D23" i="43" s="1"/>
  <c r="BA162" i="49"/>
  <c r="AW162" i="49"/>
  <c r="AO162" i="49"/>
  <c r="AK162" i="49"/>
  <c r="AG162" i="49"/>
  <c r="D58" i="43" s="1"/>
  <c r="E58" i="43" s="1"/>
  <c r="AC162" i="49"/>
  <c r="Y162" i="49"/>
  <c r="U162" i="49"/>
  <c r="D12" i="43" s="1"/>
  <c r="Q162" i="49"/>
  <c r="CA161" i="49"/>
  <c r="BC161" i="49"/>
  <c r="AU161" i="49"/>
  <c r="AE161" i="49"/>
  <c r="W161" i="49"/>
  <c r="AM161" i="49"/>
  <c r="D7" i="11"/>
  <c r="D46" i="11"/>
  <c r="D26" i="11"/>
  <c r="D14" i="11"/>
  <c r="D10" i="11"/>
  <c r="D50" i="11"/>
  <c r="D38" i="11"/>
  <c r="D22" i="11"/>
  <c r="D54" i="11"/>
  <c r="D42" i="11"/>
  <c r="D30" i="11"/>
  <c r="D18" i="11"/>
  <c r="D55" i="11"/>
  <c r="D51" i="11"/>
  <c r="D43" i="11"/>
  <c r="D39" i="11"/>
  <c r="D35" i="11"/>
  <c r="D31" i="11"/>
  <c r="D27" i="11"/>
  <c r="CI162" i="49"/>
  <c r="D33" i="43" s="1"/>
  <c r="CE162" i="49"/>
  <c r="CA162" i="49"/>
  <c r="BW162" i="49"/>
  <c r="D29" i="43" s="1"/>
  <c r="BS162" i="49"/>
  <c r="BO162" i="49"/>
  <c r="BK162" i="49"/>
  <c r="D25" i="43" s="1"/>
  <c r="BG162" i="49"/>
  <c r="BC162" i="49"/>
  <c r="AY162" i="49"/>
  <c r="D21" i="43" s="1"/>
  <c r="AU162" i="49"/>
  <c r="AQ162" i="49"/>
  <c r="AM162" i="49"/>
  <c r="D17" i="43" s="1"/>
  <c r="AI162" i="49"/>
  <c r="AE162" i="49"/>
  <c r="AA162" i="49"/>
  <c r="D14" i="43" s="1"/>
  <c r="W162" i="49"/>
  <c r="S162" i="49"/>
  <c r="O162" i="49"/>
  <c r="D10" i="43" s="1"/>
  <c r="K162" i="49"/>
  <c r="CK161" i="49"/>
  <c r="CG161" i="49"/>
  <c r="CC161" i="49"/>
  <c r="BY161" i="49"/>
  <c r="BU161" i="49"/>
  <c r="BU163" i="49" s="1"/>
  <c r="BQ161" i="49"/>
  <c r="BM161" i="49"/>
  <c r="BI161" i="49"/>
  <c r="BE161" i="49"/>
  <c r="BA161" i="49"/>
  <c r="AW161" i="49"/>
  <c r="AW163" i="49" s="1"/>
  <c r="AS161" i="49"/>
  <c r="AO161" i="49"/>
  <c r="AO163" i="49" s="1"/>
  <c r="AK161" i="49"/>
  <c r="AG161" i="49"/>
  <c r="AG163" i="49" s="1"/>
  <c r="AC161" i="49"/>
  <c r="Y161" i="49"/>
  <c r="Y163" i="49" s="1"/>
  <c r="U161" i="49"/>
  <c r="Q161" i="49"/>
  <c r="Q163" i="49" s="1"/>
  <c r="M161" i="49"/>
  <c r="M163" i="49" s="1"/>
  <c r="I161" i="49"/>
  <c r="B8" i="43" s="1"/>
  <c r="BK161" i="49"/>
  <c r="CJ161" i="49"/>
  <c r="CJ163" i="49" s="1"/>
  <c r="CF161" i="49"/>
  <c r="CB161" i="49"/>
  <c r="CB163" i="49" s="1"/>
  <c r="BX161" i="49"/>
  <c r="BT161" i="49"/>
  <c r="BP161" i="49"/>
  <c r="BP163" i="49" s="1"/>
  <c r="BL161" i="49"/>
  <c r="BH161" i="49"/>
  <c r="BD161" i="49"/>
  <c r="BD163" i="49" s="1"/>
  <c r="AZ161" i="49"/>
  <c r="AV161" i="49"/>
  <c r="AR161" i="49"/>
  <c r="AN161" i="49"/>
  <c r="AN163" i="49" s="1"/>
  <c r="AJ161" i="49"/>
  <c r="AF161" i="49"/>
  <c r="AB161" i="49"/>
  <c r="X161" i="49"/>
  <c r="T161" i="49"/>
  <c r="P161" i="49"/>
  <c r="P163" i="49" s="1"/>
  <c r="L161" i="49"/>
  <c r="H161" i="49"/>
  <c r="H163" i="49" s="1"/>
  <c r="CI161" i="49"/>
  <c r="CE161" i="49"/>
  <c r="CE163" i="49" s="1"/>
  <c r="BO161" i="49"/>
  <c r="BG161" i="49"/>
  <c r="AQ161" i="49"/>
  <c r="AI161" i="49"/>
  <c r="S161" i="49"/>
  <c r="S163" i="49" s="1"/>
  <c r="K161" i="49"/>
  <c r="K163" i="49" s="1"/>
  <c r="O161" i="49"/>
  <c r="D34" i="6"/>
  <c r="D46" i="6"/>
  <c r="FD161" i="49"/>
  <c r="EZ161" i="49"/>
  <c r="ER161" i="49"/>
  <c r="D42" i="6"/>
  <c r="FE162" i="49"/>
  <c r="FA162" i="49"/>
  <c r="EW162" i="49"/>
  <c r="D55" i="43" s="1"/>
  <c r="ES162" i="49"/>
  <c r="EK162" i="49"/>
  <c r="D51" i="43" s="1"/>
  <c r="EC162" i="49"/>
  <c r="DE162" i="49"/>
  <c r="CW162" i="49"/>
  <c r="CY161" i="49"/>
  <c r="D30" i="6"/>
  <c r="D26" i="6"/>
  <c r="D10" i="6"/>
  <c r="D54" i="6"/>
  <c r="D22" i="6"/>
  <c r="D18" i="6"/>
  <c r="FC161" i="49"/>
  <c r="EY161" i="49"/>
  <c r="EU161" i="49"/>
  <c r="EQ161" i="49"/>
  <c r="EM161" i="49"/>
  <c r="EE161" i="49"/>
  <c r="DW161" i="49"/>
  <c r="DO161" i="49"/>
  <c r="CQ161" i="49"/>
  <c r="FD162" i="49"/>
  <c r="EZ162" i="49"/>
  <c r="D56" i="43" s="1"/>
  <c r="EV162" i="49"/>
  <c r="ER162" i="49"/>
  <c r="FB161" i="49"/>
  <c r="EX161" i="49"/>
  <c r="ET161" i="49"/>
  <c r="EP161" i="49"/>
  <c r="D11" i="6"/>
  <c r="D15" i="6"/>
  <c r="D19" i="6"/>
  <c r="D23" i="6"/>
  <c r="D27" i="6"/>
  <c r="D31" i="6"/>
  <c r="D35" i="6"/>
  <c r="D43" i="6"/>
  <c r="D47" i="6"/>
  <c r="D51" i="6"/>
  <c r="DU162" i="49"/>
  <c r="DM162" i="49"/>
  <c r="D43" i="43" s="1"/>
  <c r="CO162" i="49"/>
  <c r="D35" i="43" s="1"/>
  <c r="FC162" i="49"/>
  <c r="D57" i="43" s="1"/>
  <c r="EY162" i="49"/>
  <c r="EU162" i="49"/>
  <c r="EQ162" i="49"/>
  <c r="D53" i="43" s="1"/>
  <c r="EM162" i="49"/>
  <c r="EI162" i="49"/>
  <c r="EE162" i="49"/>
  <c r="D49" i="43" s="1"/>
  <c r="EA162" i="49"/>
  <c r="DW162" i="49"/>
  <c r="DS162" i="49"/>
  <c r="D45" i="43" s="1"/>
  <c r="DO162" i="49"/>
  <c r="DK162" i="49"/>
  <c r="DG162" i="49"/>
  <c r="D41" i="43" s="1"/>
  <c r="DC162" i="49"/>
  <c r="CY162" i="49"/>
  <c r="CU162" i="49"/>
  <c r="D37" i="43" s="1"/>
  <c r="CQ162" i="49"/>
  <c r="CM162" i="49"/>
  <c r="FE161" i="49"/>
  <c r="FA161" i="49"/>
  <c r="FA163" i="49" s="1"/>
  <c r="EW161" i="49"/>
  <c r="ES161" i="49"/>
  <c r="ES163" i="49" s="1"/>
  <c r="D39" i="6"/>
  <c r="D12" i="6"/>
  <c r="D16" i="6"/>
  <c r="D20" i="6"/>
  <c r="D24" i="6"/>
  <c r="D28" i="6"/>
  <c r="D32" i="6"/>
  <c r="D36" i="6"/>
  <c r="D40" i="6"/>
  <c r="D44" i="6"/>
  <c r="D48" i="6"/>
  <c r="D7" i="6"/>
  <c r="FB162" i="49"/>
  <c r="EX162" i="49"/>
  <c r="ET162" i="49"/>
  <c r="D54" i="43" s="1"/>
  <c r="EP162" i="49"/>
  <c r="EG161" i="49"/>
  <c r="DY161" i="49"/>
  <c r="DQ161" i="49"/>
  <c r="DI161" i="49"/>
  <c r="DA161" i="49"/>
  <c r="CS161" i="49"/>
  <c r="EN161" i="49"/>
  <c r="EF161" i="49"/>
  <c r="DT161" i="49"/>
  <c r="DL161" i="49"/>
  <c r="DD161" i="49"/>
  <c r="CV161" i="49"/>
  <c r="CN161" i="49"/>
  <c r="EO162" i="49"/>
  <c r="EG162" i="49"/>
  <c r="DY162" i="49"/>
  <c r="D47" i="43" s="1"/>
  <c r="DQ162" i="49"/>
  <c r="DI162" i="49"/>
  <c r="DA162" i="49"/>
  <c r="D39" i="43" s="1"/>
  <c r="CS162" i="49"/>
  <c r="EI161" i="49"/>
  <c r="EA161" i="49"/>
  <c r="EA163" i="49" s="1"/>
  <c r="DK161" i="49"/>
  <c r="DC161" i="49"/>
  <c r="CM161" i="49"/>
  <c r="CM163" i="49" s="1"/>
  <c r="EO161" i="49"/>
  <c r="EK161" i="49"/>
  <c r="EC161" i="49"/>
  <c r="EC163" i="49" s="1"/>
  <c r="DU161" i="49"/>
  <c r="DM161" i="49"/>
  <c r="DE161" i="49"/>
  <c r="DE163" i="49" s="1"/>
  <c r="CW161" i="49"/>
  <c r="CO161" i="49"/>
  <c r="EJ161" i="49"/>
  <c r="EB161" i="49"/>
  <c r="DX161" i="49"/>
  <c r="DP161" i="49"/>
  <c r="DH161" i="49"/>
  <c r="CZ161" i="49"/>
  <c r="CR161" i="49"/>
  <c r="D38" i="6"/>
  <c r="EN162" i="49"/>
  <c r="D52" i="43" s="1"/>
  <c r="EJ162" i="49"/>
  <c r="EF162" i="49"/>
  <c r="EB162" i="49"/>
  <c r="D48" i="43" s="1"/>
  <c r="DX162" i="49"/>
  <c r="DT162" i="49"/>
  <c r="DP162" i="49"/>
  <c r="D44" i="43" s="1"/>
  <c r="DL162" i="49"/>
  <c r="DH162" i="49"/>
  <c r="DD162" i="49"/>
  <c r="D40" i="43" s="1"/>
  <c r="CZ162" i="49"/>
  <c r="CV162" i="49"/>
  <c r="CR162" i="49"/>
  <c r="D36" i="43" s="1"/>
  <c r="CN162" i="49"/>
  <c r="DG161" i="49"/>
  <c r="DZ161" i="49"/>
  <c r="CT161" i="49"/>
  <c r="BF161" i="49"/>
  <c r="Z161" i="49"/>
  <c r="D161" i="49"/>
  <c r="B7" i="43" s="1"/>
  <c r="D55" i="6"/>
  <c r="DR161" i="49"/>
  <c r="BV161" i="49"/>
  <c r="AH161" i="49"/>
  <c r="J161" i="49"/>
  <c r="D8" i="6"/>
  <c r="D52" i="6"/>
  <c r="D56" i="6"/>
  <c r="G162" i="49"/>
  <c r="G163" i="49" s="1"/>
  <c r="DB161" i="49"/>
  <c r="CD161" i="49"/>
  <c r="AX161" i="49"/>
  <c r="R161" i="49"/>
  <c r="D9" i="6"/>
  <c r="D13" i="6"/>
  <c r="D17" i="6"/>
  <c r="D21" i="6"/>
  <c r="D25" i="6"/>
  <c r="D29" i="6"/>
  <c r="D33" i="6"/>
  <c r="D37" i="6"/>
  <c r="D41" i="6"/>
  <c r="D45" i="6"/>
  <c r="D49" i="6"/>
  <c r="D53" i="6"/>
  <c r="D162" i="49"/>
  <c r="D7" i="43" s="1"/>
  <c r="EL162" i="49"/>
  <c r="EL163" i="49" s="1"/>
  <c r="EH162" i="49"/>
  <c r="D50" i="43" s="1"/>
  <c r="ED162" i="49"/>
  <c r="ED163" i="49" s="1"/>
  <c r="DZ162" i="49"/>
  <c r="DV162" i="49"/>
  <c r="D46" i="43" s="1"/>
  <c r="DR162" i="49"/>
  <c r="DN162" i="49"/>
  <c r="DN163" i="49" s="1"/>
  <c r="DJ162" i="49"/>
  <c r="D42" i="43" s="1"/>
  <c r="DF162" i="49"/>
  <c r="DF163" i="49" s="1"/>
  <c r="DB162" i="49"/>
  <c r="CX162" i="49"/>
  <c r="D38" i="43" s="1"/>
  <c r="CT162" i="49"/>
  <c r="CP162" i="49"/>
  <c r="CP163" i="49" s="1"/>
  <c r="CL162" i="49"/>
  <c r="D34" i="43" s="1"/>
  <c r="CH162" i="49"/>
  <c r="CH163" i="49" s="1"/>
  <c r="CD162" i="49"/>
  <c r="BZ162" i="49"/>
  <c r="D30" i="43" s="1"/>
  <c r="BV162" i="49"/>
  <c r="BR162" i="49"/>
  <c r="BR163" i="49" s="1"/>
  <c r="BN162" i="49"/>
  <c r="D26" i="43" s="1"/>
  <c r="BJ162" i="49"/>
  <c r="BJ163" i="49" s="1"/>
  <c r="BF162" i="49"/>
  <c r="BB162" i="49"/>
  <c r="D22" i="43" s="1"/>
  <c r="AX162" i="49"/>
  <c r="AT162" i="49"/>
  <c r="AT163" i="49" s="1"/>
  <c r="AP162" i="49"/>
  <c r="D18" i="43" s="1"/>
  <c r="AL162" i="49"/>
  <c r="AL163" i="49" s="1"/>
  <c r="AH162" i="49"/>
  <c r="AD162" i="49"/>
  <c r="D15" i="43" s="1"/>
  <c r="Z162" i="49"/>
  <c r="V162" i="49"/>
  <c r="V163" i="49" s="1"/>
  <c r="R162" i="49"/>
  <c r="D11" i="43" s="1"/>
  <c r="N162" i="49"/>
  <c r="N163" i="49" s="1"/>
  <c r="J162" i="49"/>
  <c r="I162" i="49"/>
  <c r="DS161" i="49"/>
  <c r="CU161" i="49"/>
  <c r="BW161" i="49"/>
  <c r="AY161" i="49"/>
  <c r="AA161" i="49"/>
  <c r="EH161" i="49"/>
  <c r="DJ161" i="49"/>
  <c r="CL161" i="49"/>
  <c r="BN161" i="49"/>
  <c r="AP161" i="49"/>
  <c r="G1" i="47"/>
  <c r="DU163" i="49" l="1"/>
  <c r="EI163" i="49"/>
  <c r="BG163" i="49"/>
  <c r="DX163" i="49"/>
  <c r="CK163" i="49"/>
  <c r="DB163" i="49"/>
  <c r="CW163" i="49"/>
  <c r="DC163" i="49"/>
  <c r="FE163" i="49"/>
  <c r="AI163" i="49"/>
  <c r="BM163" i="49"/>
  <c r="EO163" i="49"/>
  <c r="AR163" i="49"/>
  <c r="BX163" i="49"/>
  <c r="BI163" i="49"/>
  <c r="DK163" i="49"/>
  <c r="DI163" i="49"/>
  <c r="AQ163" i="49"/>
  <c r="T163" i="49"/>
  <c r="AZ163" i="49"/>
  <c r="BO163" i="49"/>
  <c r="AB163" i="49"/>
  <c r="AF163" i="49"/>
  <c r="BL163" i="49"/>
  <c r="BA163" i="49"/>
  <c r="CG163" i="49"/>
  <c r="DH163" i="49"/>
  <c r="AC163" i="49"/>
  <c r="BY163" i="49"/>
  <c r="AK163" i="49"/>
  <c r="CL163" i="49"/>
  <c r="B34" i="43"/>
  <c r="AY163" i="49"/>
  <c r="B21" i="43"/>
  <c r="AX163" i="49"/>
  <c r="J163" i="49"/>
  <c r="E7" i="43"/>
  <c r="DZ163" i="49"/>
  <c r="CR163" i="49"/>
  <c r="B36" i="43"/>
  <c r="EK163" i="49"/>
  <c r="B51" i="43"/>
  <c r="CV163" i="49"/>
  <c r="EF163" i="49"/>
  <c r="EX163" i="49"/>
  <c r="DW163" i="49"/>
  <c r="EU163" i="49"/>
  <c r="ER163" i="49"/>
  <c r="AV163" i="49"/>
  <c r="B20" i="43"/>
  <c r="CC163" i="49"/>
  <c r="B31" i="43"/>
  <c r="W163" i="49"/>
  <c r="CA163" i="49"/>
  <c r="AD163" i="49"/>
  <c r="BB163" i="49"/>
  <c r="BZ163" i="49"/>
  <c r="CX163" i="49"/>
  <c r="DV163" i="49"/>
  <c r="B3" i="35"/>
  <c r="B3" i="17"/>
  <c r="DJ163" i="49"/>
  <c r="B42" i="43"/>
  <c r="BW163" i="49"/>
  <c r="B29" i="43"/>
  <c r="CD163" i="49"/>
  <c r="AH163" i="49"/>
  <c r="Z163" i="49"/>
  <c r="CZ163" i="49"/>
  <c r="EB163" i="49"/>
  <c r="B48" i="43"/>
  <c r="DM163" i="49"/>
  <c r="B43" i="43"/>
  <c r="DD163" i="49"/>
  <c r="B40" i="43"/>
  <c r="EN163" i="49"/>
  <c r="B52" i="43"/>
  <c r="DQ163" i="49"/>
  <c r="FB163" i="49"/>
  <c r="EE163" i="49"/>
  <c r="B49" i="43"/>
  <c r="EY163" i="49"/>
  <c r="EZ163" i="49"/>
  <c r="B56" i="43"/>
  <c r="O163" i="49"/>
  <c r="B10" i="43"/>
  <c r="CI163" i="49"/>
  <c r="B33" i="43"/>
  <c r="AJ163" i="49"/>
  <c r="B16" i="43"/>
  <c r="CF163" i="49"/>
  <c r="B32" i="43"/>
  <c r="BK163" i="49"/>
  <c r="B25" i="43"/>
  <c r="U163" i="49"/>
  <c r="B12" i="43"/>
  <c r="BQ163" i="49"/>
  <c r="B27" i="43"/>
  <c r="AE163" i="49"/>
  <c r="AP163" i="49"/>
  <c r="B18" i="43"/>
  <c r="EH163" i="49"/>
  <c r="B50" i="43"/>
  <c r="CU163" i="49"/>
  <c r="B37" i="43"/>
  <c r="BV163" i="49"/>
  <c r="BF163" i="49"/>
  <c r="EJ163" i="49"/>
  <c r="CO163" i="49"/>
  <c r="B35" i="43"/>
  <c r="DL163" i="49"/>
  <c r="CS163" i="49"/>
  <c r="B47" i="43"/>
  <c r="DY163" i="49"/>
  <c r="EW163" i="49"/>
  <c r="B55" i="43"/>
  <c r="EP163" i="49"/>
  <c r="CQ163" i="49"/>
  <c r="EM163" i="49"/>
  <c r="FC163" i="49"/>
  <c r="B57" i="43"/>
  <c r="CY163" i="49"/>
  <c r="FD163" i="49"/>
  <c r="X163" i="49"/>
  <c r="B13" i="43"/>
  <c r="BT163" i="49"/>
  <c r="B28" i="43"/>
  <c r="I163" i="49"/>
  <c r="BE163" i="49"/>
  <c r="B23" i="43"/>
  <c r="AU163" i="49"/>
  <c r="BN163" i="49"/>
  <c r="B26" i="43"/>
  <c r="AA163" i="49"/>
  <c r="B14" i="43"/>
  <c r="DS163" i="49"/>
  <c r="B45" i="43"/>
  <c r="R163" i="49"/>
  <c r="B11" i="43"/>
  <c r="DR163" i="49"/>
  <c r="CT163" i="49"/>
  <c r="DG163" i="49"/>
  <c r="B41" i="43"/>
  <c r="DP163" i="49"/>
  <c r="B44" i="43"/>
  <c r="CN163" i="49"/>
  <c r="DT163" i="49"/>
  <c r="DA163" i="49"/>
  <c r="B39" i="43"/>
  <c r="EG163" i="49"/>
  <c r="ET163" i="49"/>
  <c r="B54" i="43"/>
  <c r="DO163" i="49"/>
  <c r="EQ163" i="49"/>
  <c r="B53" i="43"/>
  <c r="L163" i="49"/>
  <c r="B9" i="43"/>
  <c r="C58" i="43" s="1"/>
  <c r="BH163" i="49"/>
  <c r="B24" i="43"/>
  <c r="AS163" i="49"/>
  <c r="B19" i="43"/>
  <c r="AM163" i="49"/>
  <c r="B17" i="43"/>
  <c r="BC163" i="49"/>
  <c r="EV163" i="49"/>
  <c r="BS163" i="49"/>
  <c r="E15" i="43"/>
  <c r="E22" i="43"/>
  <c r="E30" i="43"/>
  <c r="E38" i="43"/>
  <c r="E46" i="43"/>
  <c r="H1" i="47"/>
  <c r="B4" i="28"/>
  <c r="C22" i="43" l="1"/>
  <c r="C46" i="43"/>
  <c r="C30" i="43"/>
  <c r="B4" i="7"/>
  <c r="C4" i="29"/>
  <c r="C4" i="27"/>
  <c r="B3" i="12"/>
  <c r="A3" i="46"/>
  <c r="B3" i="34"/>
  <c r="C4" i="18"/>
  <c r="A3" i="6"/>
  <c r="C38" i="43"/>
  <c r="C19" i="43"/>
  <c r="E19" i="43"/>
  <c r="E9" i="43"/>
  <c r="C9" i="43"/>
  <c r="C39" i="43"/>
  <c r="E39" i="43"/>
  <c r="C44" i="43"/>
  <c r="E44" i="43"/>
  <c r="C45" i="43"/>
  <c r="E45" i="43"/>
  <c r="E26" i="43"/>
  <c r="C26" i="43"/>
  <c r="C35" i="43"/>
  <c r="E35" i="43"/>
  <c r="E27" i="43"/>
  <c r="C27" i="43"/>
  <c r="E25" i="43"/>
  <c r="C25" i="43"/>
  <c r="E16" i="43"/>
  <c r="C16" i="43"/>
  <c r="C10" i="43"/>
  <c r="E10" i="43"/>
  <c r="E20" i="43"/>
  <c r="C20" i="43"/>
  <c r="E51" i="43"/>
  <c r="C51" i="43"/>
  <c r="E21" i="43"/>
  <c r="C21" i="43"/>
  <c r="C54" i="43"/>
  <c r="E54" i="43"/>
  <c r="E8" i="43"/>
  <c r="C8" i="43"/>
  <c r="C13" i="43"/>
  <c r="E13" i="43"/>
  <c r="C57" i="43"/>
  <c r="E57" i="43"/>
  <c r="E47" i="43"/>
  <c r="C47" i="43"/>
  <c r="E37" i="43"/>
  <c r="C37" i="43"/>
  <c r="C18" i="43"/>
  <c r="E18" i="43"/>
  <c r="E49" i="43"/>
  <c r="C49" i="43"/>
  <c r="E52" i="43"/>
  <c r="C52" i="43"/>
  <c r="C43" i="43"/>
  <c r="E43" i="43"/>
  <c r="C29" i="43"/>
  <c r="E29" i="43"/>
  <c r="C15" i="43"/>
  <c r="C17" i="43"/>
  <c r="E17" i="43"/>
  <c r="E24" i="43"/>
  <c r="C24" i="43"/>
  <c r="E53" i="43"/>
  <c r="C53" i="43"/>
  <c r="C41" i="43"/>
  <c r="E41" i="43"/>
  <c r="E11" i="43"/>
  <c r="C11" i="43"/>
  <c r="E14" i="43"/>
  <c r="C14" i="43"/>
  <c r="C55" i="43"/>
  <c r="E55" i="43"/>
  <c r="C12" i="43"/>
  <c r="E12" i="43"/>
  <c r="E32" i="43"/>
  <c r="C32" i="43"/>
  <c r="E33" i="43"/>
  <c r="C33" i="43"/>
  <c r="C56" i="43"/>
  <c r="E56" i="43"/>
  <c r="E31" i="43"/>
  <c r="C31" i="43"/>
  <c r="C36" i="43"/>
  <c r="E36" i="43"/>
  <c r="E34" i="43"/>
  <c r="C34" i="43"/>
  <c r="E23" i="43"/>
  <c r="C23" i="43"/>
  <c r="C28" i="43"/>
  <c r="E28" i="43"/>
  <c r="C50" i="43"/>
  <c r="E50" i="43"/>
  <c r="C40" i="43"/>
  <c r="E40" i="43"/>
  <c r="E48" i="43"/>
  <c r="C48" i="43"/>
  <c r="C42" i="43"/>
  <c r="E42" i="43"/>
  <c r="A3" i="15"/>
  <c r="F58" i="43" l="1"/>
  <c r="F15" i="43"/>
  <c r="F50" i="43"/>
  <c r="F12" i="43"/>
  <c r="F41" i="43"/>
  <c r="F43" i="43"/>
  <c r="F57" i="43"/>
  <c r="F51" i="43"/>
  <c r="F25" i="43"/>
  <c r="F34" i="43"/>
  <c r="F33" i="43"/>
  <c r="F14" i="43"/>
  <c r="F24" i="43"/>
  <c r="F46" i="43"/>
  <c r="F49" i="43"/>
  <c r="F37" i="43"/>
  <c r="F8" i="43"/>
  <c r="F44" i="43"/>
  <c r="F48" i="43"/>
  <c r="F23" i="43"/>
  <c r="F31" i="43"/>
  <c r="F42" i="43"/>
  <c r="F40" i="43"/>
  <c r="F28" i="43"/>
  <c r="F22" i="43"/>
  <c r="F36" i="43"/>
  <c r="F56" i="43"/>
  <c r="F55" i="43"/>
  <c r="F17" i="43"/>
  <c r="F29" i="43"/>
  <c r="F18" i="43"/>
  <c r="F13" i="43"/>
  <c r="F54" i="43"/>
  <c r="F21" i="43"/>
  <c r="F20" i="43"/>
  <c r="F16" i="43"/>
  <c r="F27" i="43"/>
  <c r="F26" i="43"/>
  <c r="F9" i="43"/>
  <c r="F30" i="43"/>
  <c r="F32" i="43"/>
  <c r="F11" i="43"/>
  <c r="F53" i="43"/>
  <c r="F52" i="43"/>
  <c r="F47" i="43"/>
  <c r="F10" i="43"/>
  <c r="F35" i="43"/>
  <c r="F45" i="43"/>
  <c r="F39" i="43"/>
  <c r="F19" i="43"/>
  <c r="F38"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Nicole M. Kaeding</author>
  </authors>
  <commentList>
    <comment ref="M2" authorId="0" shapeId="0" xr:uid="{00000000-0006-0000-0100-000001000000}">
      <text>
        <r>
          <rPr>
            <b/>
            <sz val="9"/>
            <color indexed="81"/>
            <rFont val="Tahoma"/>
            <family val="2"/>
          </rPr>
          <t>2016 Data released 12/20/18. Updated 1/16/19</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Nicole M. Kaeding</author>
  </authors>
  <commentList>
    <comment ref="O1" authorId="0" shapeId="0" xr:uid="{00000000-0006-0000-0200-000001000000}">
      <text>
        <r>
          <rPr>
            <sz val="9"/>
            <color indexed="81"/>
            <rFont val="Tahoma"/>
            <family val="2"/>
          </rPr>
          <t>2017 DATA Released 11/30/2018| Use Pivot tables to reorganize data from factfinder. Updated 1/16/19</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Morgan Scarboro</author>
  </authors>
  <commentList>
    <comment ref="N1" authorId="0" shapeId="0" xr:uid="{00000000-0006-0000-0300-000001000000}">
      <text>
        <r>
          <rPr>
            <b/>
            <sz val="9"/>
            <color indexed="81"/>
            <rFont val="Tahoma"/>
            <family val="2"/>
          </rPr>
          <t>Morgan Scarboro:</t>
        </r>
        <r>
          <rPr>
            <sz val="9"/>
            <color indexed="81"/>
            <rFont val="Tahoma"/>
            <family val="2"/>
          </rPr>
          <t xml:space="preserve">
2015 Data, released 9/23/16</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Jonathan Matt</author>
  </authors>
  <commentList>
    <comment ref="B5" authorId="0" shapeId="0" xr:uid="{00000000-0006-0000-1700-000001000000}">
      <text>
        <r>
          <rPr>
            <b/>
            <sz val="9"/>
            <color indexed="81"/>
            <rFont val="Tahoma"/>
            <family val="2"/>
          </rPr>
          <t>Jonathan Matt:</t>
        </r>
        <r>
          <rPr>
            <sz val="9"/>
            <color indexed="81"/>
            <rFont val="Tahoma"/>
            <family val="2"/>
          </rPr>
          <t xml:space="preserve">
Remember to double dash all zeroes/nones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Jonathan Matt</author>
  </authors>
  <commentList>
    <comment ref="D6" authorId="0" shapeId="0" xr:uid="{00000000-0006-0000-1900-000001000000}">
      <text>
        <r>
          <rPr>
            <b/>
            <sz val="9"/>
            <color indexed="81"/>
            <rFont val="Tahoma"/>
            <family val="2"/>
          </rPr>
          <t>Jonathan Matt:</t>
        </r>
        <r>
          <rPr>
            <sz val="9"/>
            <color indexed="81"/>
            <rFont val="Tahoma"/>
            <family val="2"/>
          </rPr>
          <t xml:space="preserve">
Remember to double dash any zeroes</t>
        </r>
      </text>
    </comment>
  </commentList>
</comments>
</file>

<file path=xl/sharedStrings.xml><?xml version="1.0" encoding="utf-8"?>
<sst xmlns="http://schemas.openxmlformats.org/spreadsheetml/2006/main" count="5446" uniqueCount="2378">
  <si>
    <t>How Does Your State Compare?</t>
  </si>
  <si>
    <t>Table of Contents</t>
  </si>
  <si>
    <t>Number</t>
  </si>
  <si>
    <t>Title</t>
  </si>
  <si>
    <t>Date</t>
  </si>
  <si>
    <t>Taxes and Tax Measures</t>
  </si>
  <si>
    <t>Tax Freedom Day by State</t>
  </si>
  <si>
    <t>State Business Tax Climate Index</t>
  </si>
  <si>
    <t>2012</t>
  </si>
  <si>
    <t>Federal Income Tax Payments by Income Percentile</t>
  </si>
  <si>
    <t>Federal Tax Rates</t>
  </si>
  <si>
    <t>Individual Income Taxes</t>
  </si>
  <si>
    <t>State Individual Income Tax Rates</t>
  </si>
  <si>
    <t xml:space="preserve">Corporate Income Taxes </t>
  </si>
  <si>
    <t>State Corporate Income Tax Rates</t>
  </si>
  <si>
    <t>State Gross Receipts Taxes</t>
  </si>
  <si>
    <t>General Sales Taxes</t>
  </si>
  <si>
    <t>Excise Taxes</t>
  </si>
  <si>
    <t>State Gasoline Tax Rates</t>
  </si>
  <si>
    <t>Share of State &amp; Local Road Spending Covered by State &amp; Local Tolls, User Fees, &amp; User Taxes</t>
  </si>
  <si>
    <t>State Cigarette Excise Tax Rates</t>
  </si>
  <si>
    <t>State Spirits Excise Tax Rates</t>
  </si>
  <si>
    <t>State Wine Excise Tax Rates</t>
  </si>
  <si>
    <t>State Beer Excise Tax Rates</t>
  </si>
  <si>
    <t>State &amp; Local Cell Phone Tax Rates</t>
  </si>
  <si>
    <t>Property Taxes</t>
  </si>
  <si>
    <t>Estate and Inheritance Taxes</t>
  </si>
  <si>
    <t>State Debt</t>
  </si>
  <si>
    <t>Data</t>
  </si>
  <si>
    <t>Tax Foundation</t>
  </si>
  <si>
    <t>www.TaxFoundation.org</t>
  </si>
  <si>
    <t>State</t>
  </si>
  <si>
    <t>Tax Freedom Day</t>
  </si>
  <si>
    <t>Rank</t>
  </si>
  <si>
    <t>U.S.</t>
  </si>
  <si>
    <t>Ala.</t>
  </si>
  <si>
    <t>Alaska</t>
  </si>
  <si>
    <t>Ariz.</t>
  </si>
  <si>
    <t>Ark.</t>
  </si>
  <si>
    <t>Calif.</t>
  </si>
  <si>
    <t>Colo.</t>
  </si>
  <si>
    <t>Conn.</t>
  </si>
  <si>
    <t>Del.</t>
  </si>
  <si>
    <t>Fla.</t>
  </si>
  <si>
    <t>Ga.</t>
  </si>
  <si>
    <t>Hawaii</t>
  </si>
  <si>
    <t>Idaho</t>
  </si>
  <si>
    <t>Ill.</t>
  </si>
  <si>
    <t>Ind.</t>
  </si>
  <si>
    <t>Iowa</t>
  </si>
  <si>
    <t>Kans.</t>
  </si>
  <si>
    <t>Ky.</t>
  </si>
  <si>
    <t>La.</t>
  </si>
  <si>
    <t>Maine</t>
  </si>
  <si>
    <t>Md.</t>
  </si>
  <si>
    <t>Mass.</t>
  </si>
  <si>
    <t>Mich.</t>
  </si>
  <si>
    <t>Minn.</t>
  </si>
  <si>
    <t>Miss.</t>
  </si>
  <si>
    <t>Mo.</t>
  </si>
  <si>
    <t>Mont.</t>
  </si>
  <si>
    <t>Nebr.</t>
  </si>
  <si>
    <t>Nev.</t>
  </si>
  <si>
    <t>N.H.</t>
  </si>
  <si>
    <t>N.J.</t>
  </si>
  <si>
    <t>N.M.</t>
  </si>
  <si>
    <t>N.Y.</t>
  </si>
  <si>
    <t>N.C.</t>
  </si>
  <si>
    <t>N.D.</t>
  </si>
  <si>
    <t>Ohio</t>
  </si>
  <si>
    <t>Okla.</t>
  </si>
  <si>
    <t>Ore.</t>
  </si>
  <si>
    <t>Pa.</t>
  </si>
  <si>
    <t>R.I.</t>
  </si>
  <si>
    <t>S.C.</t>
  </si>
  <si>
    <t>S.D.</t>
  </si>
  <si>
    <t>Tenn.</t>
  </si>
  <si>
    <t>Tex.</t>
  </si>
  <si>
    <t>Utah</t>
  </si>
  <si>
    <t>Vt.</t>
  </si>
  <si>
    <t>Va.</t>
  </si>
  <si>
    <t>Wash.</t>
  </si>
  <si>
    <t>W.Va.</t>
  </si>
  <si>
    <t>Wis.</t>
  </si>
  <si>
    <t>Wyo.</t>
  </si>
  <si>
    <t>D.C.</t>
  </si>
  <si>
    <t>US</t>
  </si>
  <si>
    <t>Ranking on Five Component Taxes</t>
  </si>
  <si>
    <t>Overall Index Rank</t>
  </si>
  <si>
    <t>(44)</t>
  </si>
  <si>
    <t>Collections Per Capita</t>
  </si>
  <si>
    <t>Revenue Per Capita</t>
  </si>
  <si>
    <t>Percentage of Total from Each Source</t>
  </si>
  <si>
    <t>Property</t>
  </si>
  <si>
    <t xml:space="preserve">General Sales   </t>
  </si>
  <si>
    <t xml:space="preserve">Individual Income   </t>
  </si>
  <si>
    <t xml:space="preserve"> Corporate Income   </t>
  </si>
  <si>
    <t>Other Taxes (a)</t>
  </si>
  <si>
    <t>(a) "Other Taxes" include excise taxes (such as those on alcohol, tobacco, motor vehicles, utilities, and licenses), severance taxes, stock transfer taxes, estate  and gift taxes, and other miscellaneous taxes.</t>
  </si>
  <si>
    <t xml:space="preserve"> </t>
  </si>
  <si>
    <t>Income Percentile</t>
  </si>
  <si>
    <t>Income Taxes Paid ($ millions)</t>
  </si>
  <si>
    <t>Group's Share of Total AGI</t>
  </si>
  <si>
    <t>Group's Share of Income Taxes</t>
  </si>
  <si>
    <t>Average Tax Rate</t>
  </si>
  <si>
    <t>All Taxpayers</t>
  </si>
  <si>
    <t>Top 1%</t>
  </si>
  <si>
    <t>Top 5%</t>
  </si>
  <si>
    <t>Top 10%</t>
  </si>
  <si>
    <t>Top 25%</t>
  </si>
  <si>
    <t>Top 50%</t>
  </si>
  <si>
    <t>Bottom 50%</t>
  </si>
  <si>
    <t>Individual Income Tax</t>
  </si>
  <si>
    <t>Single</t>
  </si>
  <si>
    <t>Rates</t>
  </si>
  <si>
    <t>Brackets</t>
  </si>
  <si>
    <t>&gt;</t>
  </si>
  <si>
    <t>Married Filing Jointly</t>
  </si>
  <si>
    <t>Head of Household</t>
  </si>
  <si>
    <t>Corporate Income Tax</t>
  </si>
  <si>
    <t>Select Federal Excise Taxes (b)</t>
  </si>
  <si>
    <t>Item</t>
  </si>
  <si>
    <t>Rate</t>
  </si>
  <si>
    <t>Pistols &amp; Revolvers</t>
  </si>
  <si>
    <t>Other Firearms</t>
  </si>
  <si>
    <t>Ammunition</t>
  </si>
  <si>
    <t>Indoor Tanning</t>
  </si>
  <si>
    <t>Tackle Boxes</t>
  </si>
  <si>
    <t>Arrow Shafts</t>
  </si>
  <si>
    <t>Air Transportation</t>
  </si>
  <si>
    <t>Truck Bodies</t>
  </si>
  <si>
    <t>Liq. Natural Gas</t>
  </si>
  <si>
    <t>24.3¢/gallon</t>
  </si>
  <si>
    <t>Surface Coal</t>
  </si>
  <si>
    <t>None</t>
  </si>
  <si>
    <t>Ark. (c, d)</t>
  </si>
  <si>
    <t>4.63% of federal</t>
  </si>
  <si>
    <t>taxable income</t>
  </si>
  <si>
    <t>3.75% of federal</t>
  </si>
  <si>
    <t>adjusted gross income</t>
  </si>
  <si>
    <t>with modification</t>
  </si>
  <si>
    <t>4.25% of federal</t>
  </si>
  <si>
    <t>N.H. (b)</t>
  </si>
  <si>
    <t>R.I. (d)</t>
  </si>
  <si>
    <t>S.C. (d)</t>
  </si>
  <si>
    <t>Tenn. (b)</t>
  </si>
  <si>
    <t>Alaska (a)</t>
  </si>
  <si>
    <t>Fla. (a)</t>
  </si>
  <si>
    <t>Nev. (a)</t>
  </si>
  <si>
    <t>S.D. (a)</t>
  </si>
  <si>
    <t>Tex. (a)</t>
  </si>
  <si>
    <t>Wash. (a)</t>
  </si>
  <si>
    <t>Wyo. (a)</t>
  </si>
  <si>
    <t>(a) State has no individual income tax.</t>
  </si>
  <si>
    <t>(b) State does not tax wage income but does tax interest and dividend income.</t>
  </si>
  <si>
    <t xml:space="preserve">Calif. </t>
  </si>
  <si>
    <t xml:space="preserve">Wash. </t>
  </si>
  <si>
    <t>Note: In addition to regular income taxes, many states impose other taxes on corporations such as gross receipts taxes and franchise taxes. Some states also impose an alternative minimum tax and special rates on financial institutions</t>
  </si>
  <si>
    <t>Del. (b)</t>
  </si>
  <si>
    <t>Ohio (b)</t>
  </si>
  <si>
    <t>Tex. (b)</t>
  </si>
  <si>
    <t>Va. (b)</t>
  </si>
  <si>
    <t>Wash. (a, b)</t>
  </si>
  <si>
    <t>(a) No corporate income tax. May include special taxes on financial corporations.</t>
  </si>
  <si>
    <t>Name of Tax</t>
  </si>
  <si>
    <t>Range of Rates</t>
  </si>
  <si>
    <t>Manufacturers' &amp; Merchants' License Tax</t>
  </si>
  <si>
    <t>Commercial Activities Tax (CAT)</t>
  </si>
  <si>
    <t>Va. (a)</t>
  </si>
  <si>
    <t>Business/Professional/Occupational License Tax (BPOL)</t>
  </si>
  <si>
    <t>0.02% - 0.58%</t>
  </si>
  <si>
    <t>Business &amp; Occupation Tax (B&amp;O)</t>
  </si>
  <si>
    <t>0.13% - 3.3%</t>
  </si>
  <si>
    <t>Note: Gross receipts taxes are complex business taxes imposed at a low rate but on a wide base of transactions, resulting in high effective tax rates that can vary by industry. These taxes also often have minimum taxes that can result in much higher effective rates for some small businesses.</t>
  </si>
  <si>
    <t xml:space="preserve">(a) Virginia's tax is locally levied and rates vary by business and jurisdiction. Approximately half of counties do not levy the tax. Some counties instead levy a capital stock tax. </t>
  </si>
  <si>
    <t>Weldon Cooper Center for Public Service.</t>
  </si>
  <si>
    <t>State Tax Rate</t>
  </si>
  <si>
    <t>Avg. Local Tax Rate (a)</t>
  </si>
  <si>
    <t>Combined Rate</t>
  </si>
  <si>
    <t>Calif. (b)</t>
  </si>
  <si>
    <t>Hawaii (c)</t>
  </si>
  <si>
    <t>Mont. (d)</t>
  </si>
  <si>
    <t>N.J. (e)</t>
  </si>
  <si>
    <t>N.M. (c)</t>
  </si>
  <si>
    <t>S.D. (c)</t>
  </si>
  <si>
    <t>Utah (b)</t>
  </si>
  <si>
    <t xml:space="preserve">W.Va. </t>
  </si>
  <si>
    <t>(a) City, county, and municipal rates vary. These rates are weighted by population to compute an average local tax rate.</t>
  </si>
  <si>
    <t>Del. (a)</t>
  </si>
  <si>
    <t>Hawaii (b)</t>
  </si>
  <si>
    <t>Mont. (a)</t>
  </si>
  <si>
    <t>N.H. (a)</t>
  </si>
  <si>
    <t>N.M. (b)</t>
  </si>
  <si>
    <t>Ore. (a)</t>
  </si>
  <si>
    <t>S.D. (b)</t>
  </si>
  <si>
    <t>(a) No state-level general sales tax.</t>
  </si>
  <si>
    <t>Excise Tax</t>
  </si>
  <si>
    <t>Other Taxes and Fees</t>
  </si>
  <si>
    <t>Total</t>
  </si>
  <si>
    <t>Federal</t>
  </si>
  <si>
    <t xml:space="preserve">Alaska </t>
  </si>
  <si>
    <t>Source: American Petroleum Institute.</t>
  </si>
  <si>
    <t>Share of State &amp; Local Road Spending Covered by State</t>
  </si>
  <si>
    <t xml:space="preserve"> &amp; Local Tolls, User Fees, &amp; User Taxes</t>
  </si>
  <si>
    <t>Tolls &amp; User Fees</t>
  </si>
  <si>
    <t>Total, Tolls, User Fees, &amp; User Taxes</t>
  </si>
  <si>
    <t xml:space="preserve">State Cigarette Excise Tax Rates </t>
  </si>
  <si>
    <t>Tax Rate</t>
  </si>
  <si>
    <t>Fed.</t>
  </si>
  <si>
    <t>Tax Rate (a)</t>
  </si>
  <si>
    <t>Ala. (b)</t>
  </si>
  <si>
    <t xml:space="preserve">Ark. (d, e) </t>
  </si>
  <si>
    <t>Calif. (a)</t>
  </si>
  <si>
    <t>Conn. (a)</t>
  </si>
  <si>
    <t>Ga. (a)</t>
  </si>
  <si>
    <t>Idaho (b)</t>
  </si>
  <si>
    <t>Ill. (a)</t>
  </si>
  <si>
    <t>Ind. (a)</t>
  </si>
  <si>
    <t>Iowa (b)</t>
  </si>
  <si>
    <t xml:space="preserve">Ky. (c) </t>
  </si>
  <si>
    <t>La. (a)</t>
  </si>
  <si>
    <t>Maine (b)</t>
  </si>
  <si>
    <t xml:space="preserve">Md. (a, e) </t>
  </si>
  <si>
    <t>Mass. (a)</t>
  </si>
  <si>
    <t>Mich. (b)</t>
  </si>
  <si>
    <t xml:space="preserve">Minn. (d, e) </t>
  </si>
  <si>
    <t>Miss. (b)</t>
  </si>
  <si>
    <t>Mont. (b)</t>
  </si>
  <si>
    <t>N.Y. (a)</t>
  </si>
  <si>
    <t>N.C. (b)</t>
  </si>
  <si>
    <t xml:space="preserve">N.D. (a, e) </t>
  </si>
  <si>
    <t>Ore. (b)</t>
  </si>
  <si>
    <t>Pa. (b)</t>
  </si>
  <si>
    <t>R.I. (a)</t>
  </si>
  <si>
    <t xml:space="preserve">S.D. (a, e) </t>
  </si>
  <si>
    <t>Tenn. (d)</t>
  </si>
  <si>
    <t>Vt. (b)</t>
  </si>
  <si>
    <t>Wash. (e, f)</t>
  </si>
  <si>
    <t>W.Va. (b)</t>
  </si>
  <si>
    <t>Wyo. (b)</t>
  </si>
  <si>
    <t xml:space="preserve">D.C. (e) </t>
  </si>
  <si>
    <t>(a) Different rates also applicable according to alcohol content, place of production, size of container, or place purchased (on- or off-premise or onboard airlines).</t>
  </si>
  <si>
    <t>(c) Includes the wholesale tax rate of 11%, converted to a gallonage excise tax rate.</t>
  </si>
  <si>
    <t>(d) Includes case fees and/or bottle fees which may vary with size of container.</t>
  </si>
  <si>
    <t>(e) Includes sales taxes specific to alcoholic beverages.</t>
  </si>
  <si>
    <t>Md. (c)</t>
  </si>
  <si>
    <t>Utah (a)</t>
  </si>
  <si>
    <t>D.C. (c)</t>
  </si>
  <si>
    <t>(c) Includes sales taxes specific to alcoholic beverages.</t>
  </si>
  <si>
    <t>Tenn. (e)</t>
  </si>
  <si>
    <t>(b) Includes statewide local rate in Alabama ($0.52) and Georgia ($0.53).</t>
  </si>
  <si>
    <t>Fed. (a)</t>
  </si>
  <si>
    <t>State General Sales Tax</t>
  </si>
  <si>
    <t>Grocery Treatment</t>
  </si>
  <si>
    <t>Candy Treated as Groceries?</t>
  </si>
  <si>
    <t>Soda Treated  as Groceries?</t>
  </si>
  <si>
    <t>Included in Base</t>
  </si>
  <si>
    <t>Yes</t>
  </si>
  <si>
    <t>Exempt</t>
  </si>
  <si>
    <t>No</t>
  </si>
  <si>
    <t>Property Taxes Paid</t>
  </si>
  <si>
    <t xml:space="preserve"> as a Percentage of Owner-Occupied Housing Value</t>
  </si>
  <si>
    <t>Effective Tax Rate</t>
  </si>
  <si>
    <t xml:space="preserve">Capita </t>
  </si>
  <si>
    <t>Max Payment</t>
  </si>
  <si>
    <t>Unlimited</t>
  </si>
  <si>
    <t>(b)</t>
  </si>
  <si>
    <t>(b) Based on a fixed dollar payment schedule. Effective tax rates decrease as taxable capital increases.</t>
  </si>
  <si>
    <t>Exemption</t>
  </si>
  <si>
    <t>Rate (Min. to Max.)</t>
  </si>
  <si>
    <t>7.2% - 12.0%</t>
  </si>
  <si>
    <t>0.8% - 16.0%</t>
  </si>
  <si>
    <t>8.0% - 12.0%</t>
  </si>
  <si>
    <t>Heir type</t>
  </si>
  <si>
    <t>Class A</t>
  </si>
  <si>
    <t>Class B</t>
  </si>
  <si>
    <t>No exemption</t>
  </si>
  <si>
    <t>5% - 10%</t>
  </si>
  <si>
    <t>Class C</t>
  </si>
  <si>
    <t>10% - 15%</t>
  </si>
  <si>
    <t>4% - 16%</t>
  </si>
  <si>
    <t>6% - 16%</t>
  </si>
  <si>
    <t>Spouse/Lineal Heirs</t>
  </si>
  <si>
    <t>All others</t>
  </si>
  <si>
    <t>Immediate Relative</t>
  </si>
  <si>
    <t>Remote Relative</t>
  </si>
  <si>
    <t>11 - 16%</t>
  </si>
  <si>
    <t>Class D</t>
  </si>
  <si>
    <t>15 - 16%</t>
  </si>
  <si>
    <t>Spouses</t>
  </si>
  <si>
    <t>0%</t>
  </si>
  <si>
    <t>Lineal Heirs</t>
  </si>
  <si>
    <t>Siblings</t>
  </si>
  <si>
    <t>Others</t>
  </si>
  <si>
    <t>and farming equipment, and transfers of some family-owned buessines</t>
  </si>
  <si>
    <t>are exempt.</t>
  </si>
  <si>
    <t xml:space="preserve">Note: Inheritance taxes are levied on the posthumous transfer of assets based on relationship to the decedent. Generally, Class A beneficiaries are spouses, children, and often siblings. Class B beneficiaries are non-immediate family members. Class C beneficiaries are non-family members. Unlike estate taxes, the term "exemption" here applies not to the size of the estate but to the size of the gift itself. </t>
  </si>
  <si>
    <t>Source: Bureau of Economic Analysis.</t>
  </si>
  <si>
    <t>Alabama</t>
  </si>
  <si>
    <t>Arizona</t>
  </si>
  <si>
    <t>Arkansas</t>
  </si>
  <si>
    <t>California</t>
  </si>
  <si>
    <t>Colorado</t>
  </si>
  <si>
    <t>Connecticut</t>
  </si>
  <si>
    <t>Delaware</t>
  </si>
  <si>
    <t>Florida</t>
  </si>
  <si>
    <t>Georgia</t>
  </si>
  <si>
    <t>Illinois</t>
  </si>
  <si>
    <t>Indiana</t>
  </si>
  <si>
    <t>Kansas</t>
  </si>
  <si>
    <t>Kentucky</t>
  </si>
  <si>
    <t>Louisiana</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</si>
  <si>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</si>
  <si>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</si>
  <si>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</si>
  <si>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</si>
  <si>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</si>
  <si>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</si>
  <si>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</si>
  <si>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</si>
  <si>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</si>
  <si>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</si>
  <si>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</si>
  <si>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</si>
  <si>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</si>
  <si>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</si>
  <si>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</si>
  <si>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Oklahoma</t>
  </si>
  <si>
    <t>Oregon</t>
  </si>
  <si>
    <t>Pennsylvania</t>
  </si>
  <si>
    <t>Rhode Island</t>
  </si>
  <si>
    <t>South Carolina</t>
  </si>
  <si>
    <t>South Dakota</t>
  </si>
  <si>
    <t>Tennessee</t>
  </si>
  <si>
    <t>Texas</t>
  </si>
  <si>
    <t>Vermont</t>
  </si>
  <si>
    <t>Virginia</t>
  </si>
  <si>
    <t>Washington</t>
  </si>
  <si>
    <t>West Virginia</t>
  </si>
  <si>
    <t>Wisconsin</t>
  </si>
  <si>
    <t>Wyoming</t>
  </si>
  <si>
    <t>District of Columbia</t>
  </si>
  <si>
    <t>STATE</t>
  </si>
  <si>
    <t>NAME</t>
  </si>
  <si>
    <t>United States</t>
  </si>
  <si>
    <t>F&amp;F Edition</t>
  </si>
  <si>
    <t/>
  </si>
  <si>
    <t xml:space="preserve">          Capital outlay</t>
  </si>
  <si>
    <t>Cash and security holdings</t>
  </si>
  <si>
    <t>Census: State and Local Government Finances by Level of Government and by State. Paste new data starting at A3; allow merged cells for "Description" and "State &amp; Local Government Amount" under U.S.</t>
  </si>
  <si>
    <t>Tax Category</t>
  </si>
  <si>
    <t>Total Taxes</t>
  </si>
  <si>
    <t>Sales and Gross Receipts Taxes</t>
  </si>
  <si>
    <t>License Taxes</t>
  </si>
  <si>
    <t>Income Taxes</t>
  </si>
  <si>
    <t>Other Taxes</t>
  </si>
  <si>
    <t>Census: State Government Tax Collection. Paste new data starting at A3; allow merged cells for "Tax Category" and "United States"</t>
  </si>
  <si>
    <t>Census: Annual Survey of State Government Finance. Paste new data starting at A3; allow merged cells for "Item" and "United States"</t>
  </si>
  <si>
    <t>3.06% - 16.0%</t>
  </si>
  <si>
    <t>10.0% - 20.0%</t>
  </si>
  <si>
    <t>Hawaii (a)</t>
  </si>
  <si>
    <t>Idaho (a)</t>
  </si>
  <si>
    <t>Kans. (a)</t>
  </si>
  <si>
    <t>Minn. (a, c)</t>
  </si>
  <si>
    <t>N.C. (a)</t>
  </si>
  <si>
    <t>N.D. (a)</t>
  </si>
  <si>
    <t>Ohio (a)</t>
  </si>
  <si>
    <t>Okla. (a)</t>
  </si>
  <si>
    <t>Wis. (a)</t>
  </si>
  <si>
    <t>100% exempt</t>
  </si>
  <si>
    <t>Class E</t>
  </si>
  <si>
    <t>Class F</t>
  </si>
  <si>
    <t>Class G</t>
  </si>
  <si>
    <t>Iowa (a)</t>
  </si>
  <si>
    <t>(a) Class D is for-profit organizations; Class E, foreign charitable organizations; Class F,</t>
  </si>
  <si>
    <t>Md. (b)</t>
  </si>
  <si>
    <t>(c) Nebraska's inheritance tax is levied at the county level.</t>
  </si>
  <si>
    <t>Nebr. (c)</t>
  </si>
  <si>
    <t>(d) New Jersey's inheritance tax only applies to estates over $1M. Class E is charitable organizations.</t>
  </si>
  <si>
    <t>(e) Parent-to-child transfers to children 21 years and under, transfers of farms</t>
  </si>
  <si>
    <t xml:space="preserve">Pa. (e) </t>
  </si>
  <si>
    <t>Commerce Tax</t>
  </si>
  <si>
    <t>Motor Fuel Plus Motor Vehicle License</t>
  </si>
  <si>
    <t>Highways Plus Parking</t>
  </si>
  <si>
    <t>Highways Plus Parking Expenditure</t>
  </si>
  <si>
    <t>Highways Plus Parking %</t>
  </si>
  <si>
    <t>Motor Fuel, Motor License, Highways and Parking %</t>
  </si>
  <si>
    <t>Motor Fuel, Motor License, Highways %</t>
  </si>
  <si>
    <t>Gasoline Plus License %</t>
  </si>
  <si>
    <t xml:space="preserve">Gasoline &amp; License Taxes </t>
  </si>
  <si>
    <t>Fiscal Year 2012</t>
  </si>
  <si>
    <t>Ariz. (a)</t>
  </si>
  <si>
    <t>4.4% or $0.55/ton</t>
  </si>
  <si>
    <t>--</t>
  </si>
  <si>
    <t>Total Paid via Tolls, User Fees, User Taxes</t>
  </si>
  <si>
    <t>2015</t>
  </si>
  <si>
    <t>2016</t>
  </si>
  <si>
    <t>Note: Capital stock taxes are levied on net assets of a company or its market capitalization.</t>
  </si>
  <si>
    <t>State-Local Tax Burdens</t>
  </si>
  <si>
    <t>State Tax Collections per Capita</t>
  </si>
  <si>
    <t>State Revenue per Capita</t>
  </si>
  <si>
    <t>State &amp; Local Tax Collections per Capita</t>
  </si>
  <si>
    <t>State &amp; Local Revenue per Capita</t>
  </si>
  <si>
    <t>Sources of State &amp; Local Tax Collections</t>
  </si>
  <si>
    <t>Federal Aid as a Percentage of State General Revenue</t>
  </si>
  <si>
    <t>State Individual Income Tax Collections per Capita</t>
  </si>
  <si>
    <t>State &amp; Local Individual Income Tax Collections per Capita</t>
  </si>
  <si>
    <t>State Corporate Income Tax Collections per Capita</t>
  </si>
  <si>
    <t>State and Local Corporate Income Tax Collections per Capita</t>
  </si>
  <si>
    <t>State &amp; Local Sales Tax Rates</t>
  </si>
  <si>
    <t>State General Sales Tax Collections per Capita</t>
  </si>
  <si>
    <t>State &amp; Local General Sales Tax Collections per Capita</t>
  </si>
  <si>
    <t>Sales Tax Treatment of Groceries, Candy, &amp; Soda</t>
  </si>
  <si>
    <t>State &amp; Local Excise &amp; Selective Sales Tax Collections per Capita</t>
  </si>
  <si>
    <t>Property Taxes Paid as a percentage of Owner-Occupied Housing Value</t>
  </si>
  <si>
    <t>State &amp; Local Property Tax Collections per Capita</t>
  </si>
  <si>
    <t>State Capital Stock Tax Rates</t>
  </si>
  <si>
    <t>Estate Tax Rates &amp; Exemptions</t>
  </si>
  <si>
    <t>Inheritance Tax Rates &amp; Exemptions</t>
  </si>
  <si>
    <t>State Debt per Capita</t>
  </si>
  <si>
    <t>State &amp; Local Debt per Capita</t>
  </si>
  <si>
    <t>Income per Capita by State</t>
  </si>
  <si>
    <t>People per Household by State</t>
  </si>
  <si>
    <t xml:space="preserve">Note: Tax Freedom Day represents how long into the year Americans work before they have earned enough money to pay all federal, state, and local taxes for the year. New Tax Freedom Day data is released every spring at www.TaxFreedomDay.org. D.C.'s rank does not affect states' ranks, but the figure in parentheses indicates where it would rank if included. </t>
  </si>
  <si>
    <t>State-Local Tax Burdens per Capita &amp; as a Percentage of Income</t>
  </si>
  <si>
    <t>State-Local Tax Burden as a Share of State Income</t>
  </si>
  <si>
    <t>Total Tax Burden (per Capita)</t>
  </si>
  <si>
    <r>
      <t>Source: Tax Foundation,</t>
    </r>
    <r>
      <rPr>
        <i/>
        <sz val="11"/>
        <rFont val="Arial"/>
        <family val="2"/>
      </rPr>
      <t xml:space="preserve"> State-Local Tax Burden Rankings FY2012.</t>
    </r>
  </si>
  <si>
    <t xml:space="preserve">Corp. Tax </t>
  </si>
  <si>
    <t xml:space="preserve">Ind. Income Tax </t>
  </si>
  <si>
    <t xml:space="preserve">Sales Tax </t>
  </si>
  <si>
    <t xml:space="preserve">Unemp. Ins. Tax </t>
  </si>
  <si>
    <t xml:space="preserve">Prop. Tax </t>
  </si>
  <si>
    <r>
      <t xml:space="preserve">Note: The </t>
    </r>
    <r>
      <rPr>
        <i/>
        <sz val="11"/>
        <rFont val="Arial"/>
        <family val="2"/>
      </rPr>
      <t>State Business Tax Climate Index</t>
    </r>
    <r>
      <rPr>
        <sz val="11"/>
        <rFont val="Arial"/>
        <family val="2"/>
      </rPr>
      <t xml:space="preserve"> measure's how each state's tax laws affect economic performance. A rank of 1 means the state's tax system is more favorable for business; a rank of 50 means the state's tax system is less favorable for business. Component rankings do not average to the total. States without a given tax rank equally as number 1. D.C.’s rank does not affect states’ ranks, but the figure in parentheses indicates where it would rank if included.</t>
    </r>
  </si>
  <si>
    <t>Collections per Capita</t>
  </si>
  <si>
    <t>Source: Census Bureau; Tax Foundation calculations.</t>
  </si>
  <si>
    <t>Revenue per Capita</t>
  </si>
  <si>
    <t>Sources of State &amp; Local Tax Collections,</t>
  </si>
  <si>
    <t>Note: Percentages may not add to 100 due to rounding.</t>
  </si>
  <si>
    <t>Fed. Aid as Percentage of General Revenue</t>
  </si>
  <si>
    <t>Source: Census Bureau; Tax Foundation calculations</t>
  </si>
  <si>
    <t>Selected Federal Tax Rates</t>
  </si>
  <si>
    <t xml:space="preserve">Note: Brackets are for single taxpayers. Some states double bracket widths for joint filers (Ala., Ariz, Conn., Hawaii, Idaho, Kans., La., Maine, Nebr., Ore.). New York doubles all except the 6.85% bracket, which is effective at $300,000. California doubles all but the top bracket. Some states increase but do not double brackets for joint filers (Ga., Minn., N.M., N.C., N.D., Okla., R.I., Vt., Wis.). Maryland decreases some and increases others. New Jersey adds a 2.45% rate and doubles some bracket widths. Consult the Tax Foundation website for tables for joint filers and married seperate filers. </t>
  </si>
  <si>
    <t xml:space="preserve">State Corporate Income Tax Collections per Capita </t>
  </si>
  <si>
    <t>State &amp; Local Corporate Income Tax Collections per Capita</t>
  </si>
  <si>
    <t>Note: D.C.’s ranks do not affect states’ ranks, but the figures in parentheses indicate where it would rank if included.</t>
  </si>
  <si>
    <t>Source: Sales Tax Clearinghouse; Tax Foundation calculations.</t>
  </si>
  <si>
    <t>Table 19.</t>
  </si>
  <si>
    <t>Table 18.</t>
  </si>
  <si>
    <t>Table 17.</t>
  </si>
  <si>
    <t>Table 16.</t>
  </si>
  <si>
    <t>Table 15.</t>
  </si>
  <si>
    <t>Table 14.</t>
  </si>
  <si>
    <t>Table 13.</t>
  </si>
  <si>
    <t>Table 12.</t>
  </si>
  <si>
    <t>Table 11.</t>
  </si>
  <si>
    <t>Table 10.</t>
  </si>
  <si>
    <t>Table 9.</t>
  </si>
  <si>
    <t>Table 8.</t>
  </si>
  <si>
    <t>Table 7.</t>
  </si>
  <si>
    <t>Table 6.</t>
  </si>
  <si>
    <t>Table 5.</t>
  </si>
  <si>
    <t>Table 4.</t>
  </si>
  <si>
    <t>Table 3.</t>
  </si>
  <si>
    <t>Table 2.</t>
  </si>
  <si>
    <t>Table 1.</t>
  </si>
  <si>
    <t>Table 20.</t>
  </si>
  <si>
    <t xml:space="preserve">State &amp; Local General Sales Tax Collections </t>
  </si>
  <si>
    <t>Table 21.</t>
  </si>
  <si>
    <t xml:space="preserve">per Capita </t>
  </si>
  <si>
    <t>(Cents per Gallon)</t>
  </si>
  <si>
    <t>Table 22.</t>
  </si>
  <si>
    <t>Note: The American Petroleum Institute (API) has developed a methodology for determining the average tax rate on a gallon of fuel. Rates may include any of the following: excise taxes, environmental fees, storage tank taxes, other fees or taxes, and general sales tax. In states where gasoline is subject to the general sales tax, or where the fuel tax is based on the average sale price, the average rate determined by API is sensitive to changes in the price of gasoline. States that fully or partially apply general sales taxes to gasoline are California, Connecticut, Georgia, Illionis, Indiana, Michigan, and New York. D.C.’s rank does not affect states’ ranks, but the figure in parentheses indicates where it would rank if included.</t>
  </si>
  <si>
    <t>Table 23.</t>
  </si>
  <si>
    <t xml:space="preserve">Source: Tax Foundation calculations from the Census Bureau, State and Local Government Finance and Federal Highway Administration data. The state and local table includes state and local road expenses but excludes federal aid. </t>
  </si>
  <si>
    <t>Table 24.</t>
  </si>
  <si>
    <t>(Dollars per 20-Pack)</t>
  </si>
  <si>
    <r>
      <t>Source: RJ Reynolds</t>
    </r>
    <r>
      <rPr>
        <sz val="11"/>
        <color indexed="8"/>
        <rFont val="Arial"/>
        <family val="2"/>
      </rPr>
      <t>; state revenue departments; Tax Foundation.</t>
    </r>
  </si>
  <si>
    <t>Table 25.</t>
  </si>
  <si>
    <t xml:space="preserve"> (Dollars per Gallon)</t>
  </si>
  <si>
    <t>Source: Distilled Spirits Council of the United States.</t>
  </si>
  <si>
    <t xml:space="preserve">(b) Control states, where the government controls all sales. Products can be subject to ad valorem mark-up as well as excise taxes. </t>
  </si>
  <si>
    <t>(Dollars per Gallon)</t>
  </si>
  <si>
    <t>Ala. (a)</t>
  </si>
  <si>
    <t>Ark. (d,e)</t>
  </si>
  <si>
    <t>Table 26.</t>
  </si>
  <si>
    <t>Colo. (a)</t>
  </si>
  <si>
    <t>Maine (a)</t>
  </si>
  <si>
    <t>Md. (e)</t>
  </si>
  <si>
    <t>Mich. (a)</t>
  </si>
  <si>
    <t>Minn. (d,e)</t>
  </si>
  <si>
    <t>Miss. (a,b)</t>
  </si>
  <si>
    <t>Nebr. (a)</t>
  </si>
  <si>
    <t>N.H. (a,b)</t>
  </si>
  <si>
    <t xml:space="preserve">N.J. </t>
  </si>
  <si>
    <t>N.M. (a)</t>
  </si>
  <si>
    <t>S.C. (a)</t>
  </si>
  <si>
    <t>S.D. (a,e)</t>
  </si>
  <si>
    <t>Vt. (a)</t>
  </si>
  <si>
    <t>W.Va. (a)</t>
  </si>
  <si>
    <t>D.C. (a,e)</t>
  </si>
  <si>
    <t>(a) Different rates also applicable to alcohol content, place of production, size of container, place purchased (on- or off-premise or on board airlines) or type of wine (carbonated, vermouth, etc.).</t>
  </si>
  <si>
    <r>
      <t xml:space="preserve">(b) Control states, where the government controls all sales. Products can be subject to </t>
    </r>
    <r>
      <rPr>
        <i/>
        <sz val="11"/>
        <rFont val="Arial"/>
        <family val="2"/>
      </rPr>
      <t>ad valorem</t>
    </r>
    <r>
      <rPr>
        <sz val="11"/>
        <rFont val="Arial"/>
        <family val="2"/>
      </rPr>
      <t xml:space="preserve"> mark-up as well as excise taxes.</t>
    </r>
  </si>
  <si>
    <t>Note: Rates are those applicable to off-premise sales of 11% alcohol by volume (a.b.v.) non-carbonated wine in 750ml containers. Federal rates vary by alcohol content and type of wine, ranging up to $3.15 for 21-24 percent alcohol and $3.40 for sparking wine. D.C.’s rank does not affect states’ ranks, but the figure in parentheses indicates where it would rank if included.</t>
  </si>
  <si>
    <t>Table 27.</t>
  </si>
  <si>
    <t>Ga. (a,b)</t>
  </si>
  <si>
    <t>(d) Includes case fees and/or bottle fees which may vary with the size of container.</t>
  </si>
  <si>
    <t>Source: Distilled Spirits Council of the United States; Tax Foundation.</t>
  </si>
  <si>
    <t>Table 28.</t>
  </si>
  <si>
    <t>Average State-Local Tax Rate</t>
  </si>
  <si>
    <t>(a) The federal tax listed is the federal Universal Service Fund (USF).</t>
  </si>
  <si>
    <t>Note: The local tax rate is calculated as the average of the tax in the largest city and the capital city. D.C.’s rank does not affect states’ ranks,
but the figure in parentheses indicates where it would rank if included.</t>
  </si>
  <si>
    <t>Table 29.</t>
  </si>
  <si>
    <t>Sales Tax Treatment of Groceries, Candy &amp; Soda</t>
  </si>
  <si>
    <t>Table 30.</t>
  </si>
  <si>
    <t>State &amp; Local Excise</t>
  </si>
  <si>
    <t xml:space="preserve"> &amp; Selective Sales Collections per Capita</t>
  </si>
  <si>
    <t>Table 31.</t>
  </si>
  <si>
    <t>Note: The figures in this table are mean effective property tax rates on owner-occupied housing (total real taxes paid/total home value). As a result, the data exclude property taxes paid by businesses, renters, and others. D.C.’s rank does not affect states’ ranks, but the figure in
parentheses indicates where it would rank if included.</t>
  </si>
  <si>
    <t xml:space="preserve">State &amp; Local Property Tax Collections per </t>
  </si>
  <si>
    <t>Table 32.</t>
  </si>
  <si>
    <t>(a) Taxpayer pays the greater of corporate income tax or capital stock tax liability.</t>
  </si>
  <si>
    <t>Table 34.</t>
  </si>
  <si>
    <t>unknown heirs; and Class G, recognized charities.</t>
  </si>
  <si>
    <t>Table 35.</t>
  </si>
  <si>
    <t>Table 36.</t>
  </si>
  <si>
    <t>Debt per Capita</t>
  </si>
  <si>
    <t>Table 37.</t>
  </si>
  <si>
    <t>Table 38.</t>
  </si>
  <si>
    <t>Income per Capita</t>
  </si>
  <si>
    <t>Note: Per capita personal income is total personal income divided by total midyear population. All dollar estimates are in current dollars (not adjusted for inflation). D.C.’s rank does not affect states’ ranks, but the figure in parentheses indicates where it would rank if included.</t>
  </si>
  <si>
    <t>Table 39.</t>
  </si>
  <si>
    <t>People per Household, by State</t>
  </si>
  <si>
    <t>Note: This does not include persons living in institutionalized housing, defined as adult or juvenile correctional institutions, some medical and military facilities, hospitals and psychiatric facilities.</t>
  </si>
  <si>
    <t>Table 33.</t>
  </si>
  <si>
    <t>As of January 1, 2017</t>
  </si>
  <si>
    <t xml:space="preserve">Calif. (a) </t>
  </si>
  <si>
    <t>Ky. (e)</t>
  </si>
  <si>
    <t xml:space="preserve">No </t>
  </si>
  <si>
    <t>10.0% - 15.7%</t>
  </si>
  <si>
    <t>(b) The Census Bureau does not classify revenue from gross receipts taxes such as those in Delaware, Nevada, Ohio, Texas, Virginia, and Washington as corporate tax revenue. See Table 18 for gross receipts taxes.</t>
  </si>
  <si>
    <t>2017</t>
  </si>
  <si>
    <t>Table 40.</t>
  </si>
  <si>
    <t xml:space="preserve">State Sales Tax Breadth </t>
  </si>
  <si>
    <t>Sales Tax Breadth</t>
  </si>
  <si>
    <t xml:space="preserve">Note: Sales tax breadth is defined as the ratio of the implicit sales tax base to state personal income. </t>
  </si>
  <si>
    <t xml:space="preserve">S.D. (a) </t>
  </si>
  <si>
    <t xml:space="preserve">$0.05/ml </t>
  </si>
  <si>
    <t>$0.075/ml</t>
  </si>
  <si>
    <t>Table 42.</t>
  </si>
  <si>
    <t xml:space="preserve">Recreational Marijuana Taxes </t>
  </si>
  <si>
    <t>$50/ounce</t>
  </si>
  <si>
    <t xml:space="preserve">10% sales tax </t>
  </si>
  <si>
    <t xml:space="preserve">17% sales tax </t>
  </si>
  <si>
    <t>Table 43.</t>
  </si>
  <si>
    <t>Funded Ratio</t>
  </si>
  <si>
    <t>Funded Ratio of Public Pension Plans</t>
  </si>
  <si>
    <t>15% sales tax (gross receipts)</t>
  </si>
  <si>
    <t>$9.25/oz flowers &amp; $2.75/oz leaves cultivation tax</t>
  </si>
  <si>
    <t>15% excise tax (average retail market rate)</t>
  </si>
  <si>
    <t>Table 41.</t>
  </si>
  <si>
    <t>State Sales Tax Breadth</t>
  </si>
  <si>
    <t>State Vapor Excise Tax Rates</t>
  </si>
  <si>
    <t>State Recreational Marijuana Excise Tax Rates</t>
  </si>
  <si>
    <t xml:space="preserve">(h) An additional 3 percent surcharge tax is imposed on a taxpayer's Maine taxable income in excess of $200,000, resulting in a top bracket of 10.15%. </t>
  </si>
  <si>
    <t>Ala. (a, b)</t>
  </si>
  <si>
    <t>Ariz. (c)</t>
  </si>
  <si>
    <t>Ark. (d, e, f)</t>
  </si>
  <si>
    <t>Calif. (e, g)</t>
  </si>
  <si>
    <t>Conn. (f)</t>
  </si>
  <si>
    <t>Idaho (e, g)</t>
  </si>
  <si>
    <t>Ind. (b)</t>
  </si>
  <si>
    <t>Iowa (a, e)</t>
  </si>
  <si>
    <t>Kans. (b)</t>
  </si>
  <si>
    <t>Ky. (b)</t>
  </si>
  <si>
    <t>Minn. (e)</t>
  </si>
  <si>
    <t>Mo. (a, b)</t>
  </si>
  <si>
    <t>Mont. (a, e, g)</t>
  </si>
  <si>
    <t>Nebr. (e, f)</t>
  </si>
  <si>
    <t>N.H. (i)</t>
  </si>
  <si>
    <t>N.J. (b)</t>
  </si>
  <si>
    <t>N.Y. (b, f)</t>
  </si>
  <si>
    <t>N.D. (e)</t>
  </si>
  <si>
    <t>Ore. (a, e, b)</t>
  </si>
  <si>
    <t>R.I. (e)</t>
  </si>
  <si>
    <t>S.C. (e)</t>
  </si>
  <si>
    <t>Tenn. (i)</t>
  </si>
  <si>
    <t>Wis. (e)</t>
  </si>
  <si>
    <t>Vt. (e)</t>
  </si>
  <si>
    <t>(i) Tax applies to interest and dividend income only.</t>
  </si>
  <si>
    <t xml:space="preserve">(d) Rates apply individuals earning more than $75,000. Two special tax tables exist for low- and middle-income individuals: one for individuals below $21,000 in income, and one for those between $21,000 and $75,000. Additionally, those between $75,000 and $80,000 in income receive a small bracket adjustment.  </t>
  </si>
  <si>
    <t xml:space="preserve">(e) Bracket levels are adjusted for inflation each year. </t>
  </si>
  <si>
    <t>(a) These states allow some or all of federal income tax paid to be deducted from state taxable income.</t>
  </si>
  <si>
    <r>
      <t>(b) Local income taxes are excluded. Fourteen states have county- or city-level income taxes; the average rate within each jurisdiction is: 0.5% in Alabama; 0.63% in Delaware; 1.56% in Indiana; 0.45% in Iowa; &lt;0.01% in Kansas; 2.08% in Kentucky; 2.89% in Maryland; 1.70% in Michigan; 0.5% in Missouri; 0.50% in New Jersey; 1.94% in New York; 2.25% in Ohio; 0.37% in Oregon; and 2.95% in Pennsylvania. Weighted local rates are from the Tax Foundation</t>
    </r>
    <r>
      <rPr>
        <i/>
        <sz val="11"/>
        <rFont val="Arial"/>
        <family val="2"/>
      </rPr>
      <t>, 2017 State Business Tax Climate Index</t>
    </r>
    <r>
      <rPr>
        <sz val="11"/>
        <rFont val="Arial"/>
        <family val="2"/>
      </rPr>
      <t>.</t>
    </r>
  </si>
  <si>
    <t xml:space="preserve">(f)  Arkansas, Connecticut, New York, and Nebraska have "tax benefit recapture," by which many high-income taxpayers pay their top tax rate on all income, not just on amounts above the bracket threshold. </t>
  </si>
  <si>
    <t xml:space="preserve">(c) 2016 brackets due to data availability. As of February 2017, Arkansas has not released its inflation adjusted brackets for the year. </t>
  </si>
  <si>
    <t>(g) Laws in California, Idaho, Montana, and Ohio prevent revenue officials from inflation indexing brackets until midyear.</t>
  </si>
  <si>
    <t>Ohio (b, e, g)</t>
  </si>
  <si>
    <t>Maine (e, h)</t>
  </si>
  <si>
    <t>3.23% of federal</t>
  </si>
  <si>
    <t xml:space="preserve">Note: Funded ratio is defined as the level of assets in proportion to accrued pension liability. </t>
  </si>
  <si>
    <t xml:space="preserve">Note: "Revenue" refers to the Census Bureau's General Revenue classification. This measure includes revenue such as taxes, fees, licenses, and intergovernmental revenue but excludes revenue from government enterprises such as utilities and liquor stores, as well as insurance trust revenue. D.C.’s rank does not affect states’ ranks, but the figure in parentheses indicates where it would rank if included. See Table 43 for average people per household by state. </t>
  </si>
  <si>
    <t xml:space="preserve">Note: "Revenue" refers to the Census Bureau's General Revenue classification. This measure includes taxes, fees, licenses, and intergovernmental revenue but excludes revenue from government enterprises such as utilities and liquor stores, as well as insurance trust revenue. D.C. is included only in combined state and local data. See Table 43 for average people per household by state. </t>
  </si>
  <si>
    <t xml:space="preserve">Note: D.C. is included only in combined state and local data. See Table 43 for average people per household by state. </t>
  </si>
  <si>
    <t>Note: Data for years 1977 to present are available at www.TaxFoundation.org/burdens. Payments made to out-of-state governments are tallied in taxpayer's state of residence where possible. D.C.’s rank does not affect states’ ranks, but the figure in parentheses indicates where it would rank if included. See table 43 for average people per household by state.</t>
  </si>
  <si>
    <t>Note: "Revenue" here refers to the Census Bureau's General Revenue classification. This measure includes revenue such as taxes, fees, licenses, and intergovernmental revenue but excludes revenue from government enterprises such as utilities and liquor stores, as well as insurance trust revenue. D.C.’s rank does not affect states’ ranks, but the figure in parentheses indicates where it would rank if included. See Table 43 for average people per household by state.</t>
  </si>
  <si>
    <t>(b) In state excise tax Tables 23-31, federal gasoline, alcohol, cell phone, and tobacco excise taxes are included under the "Federal" line and are in addition to any state taxes.</t>
  </si>
  <si>
    <t>Note: D.C. is included only in combined state and local data. See Table 43 for average people per household by state.</t>
  </si>
  <si>
    <t>Note: D.C.'s rank does not affect states' ranks, but the figure in parentheses indicates where it would rank if included. See Table 43 for average people per household by state.</t>
  </si>
  <si>
    <t xml:space="preserve">Note: Some states levy gross receipts taxes in addition to sales taxes, which the Census Bureau includes in sales tax collections data. DC is included only in state-local combined data. See Table 18 for information on gross receipts taxes. See Table 43 for average people per household by state. </t>
  </si>
  <si>
    <t xml:space="preserve">Note: Some states levy gross receipts taxes in addition to sales taxes, which the Census Bureau includes in collections data. D.C.’s rank does not affect states’ ranks, but the figure in parentheses indicates where it would rank if included. See Table 18 for information on gross receipts taxes. See Table 43 for average people per household by state. </t>
  </si>
  <si>
    <t>(a) Tax is only applicable in Juneau, NW Arctic Borough, and Petersburg.</t>
  </si>
  <si>
    <t>(b) Tax is only applicable in Mat-Su Valley.</t>
  </si>
  <si>
    <t>45% of wholesale (a); 55% of wholesale (b)</t>
  </si>
  <si>
    <t xml:space="preserve">Ill. </t>
  </si>
  <si>
    <t>(a) Three states levy mandatory, statewide, local add-on sales taxes at the state level: California (1%), Utah (1.25%), and Virginia (1%). We include these in their state sales tax.</t>
  </si>
  <si>
    <t>Note: D.C.’s rank does not affect states’ ranks, but the figure in parentheses indicates where it would rank if included. See Table 43 for average people per household by state.</t>
  </si>
  <si>
    <t>Note: This shows total outstanding debt at the end of the fiscal year. D.C.’s rank does not affect states’ ranks, but the figure in parentheses indicates where it would rank if included. See Table 43 for average people per household by state.</t>
  </si>
  <si>
    <t>0.051%-0.331%</t>
  </si>
  <si>
    <t>Calendar Year 2018</t>
  </si>
  <si>
    <r>
      <t xml:space="preserve">Source: </t>
    </r>
    <r>
      <rPr>
        <i/>
        <sz val="10"/>
        <rFont val="Arial"/>
        <family val="2"/>
      </rPr>
      <t>Tax Freedom Day 2018,</t>
    </r>
    <r>
      <rPr>
        <sz val="10"/>
        <color theme="1"/>
        <rFont val="Arial"/>
        <family val="2"/>
      </rPr>
      <t xml:space="preserve"> which is based on data from the Bureau of Economic Analysis.</t>
    </r>
  </si>
  <si>
    <t>2018</t>
  </si>
  <si>
    <t>Pop FY15</t>
  </si>
  <si>
    <t>FY16</t>
  </si>
  <si>
    <t>FY17</t>
  </si>
  <si>
    <t>Updated 1/16/19</t>
  </si>
  <si>
    <t>Description</t>
  </si>
  <si>
    <t>United States Total</t>
  </si>
  <si>
    <t>State &amp; local government Amount</t>
  </si>
  <si>
    <t>State government Amount</t>
  </si>
  <si>
    <t>Local Government Amount</t>
  </si>
  <si>
    <t xml:space="preserve">            Revenue1</t>
  </si>
  <si>
    <t>General revenue1</t>
  </si>
  <si>
    <t>Intergovernmental revenue1</t>
  </si>
  <si>
    <t xml:space="preserve">     From Federal Government</t>
  </si>
  <si>
    <t xml:space="preserve">     From State government1</t>
  </si>
  <si>
    <t xml:space="preserve">     From local governments1</t>
  </si>
  <si>
    <t>General revenue from own sources</t>
  </si>
  <si>
    <t xml:space="preserve">    Taxes</t>
  </si>
  <si>
    <t xml:space="preserve">          Property</t>
  </si>
  <si>
    <t xml:space="preserve">          Sales and gross receipts</t>
  </si>
  <si>
    <t xml:space="preserve">               General sales</t>
  </si>
  <si>
    <t xml:space="preserve">               Selective sales</t>
  </si>
  <si>
    <t xml:space="preserve">                    Motor fuel</t>
  </si>
  <si>
    <t xml:space="preserve">                    Alcoholic beverage</t>
  </si>
  <si>
    <t xml:space="preserve">                    Tobacco products</t>
  </si>
  <si>
    <t xml:space="preserve">                    Public utilities</t>
  </si>
  <si>
    <t xml:space="preserve">                    Other selective sales</t>
  </si>
  <si>
    <t xml:space="preserve">          Individual income</t>
  </si>
  <si>
    <t xml:space="preserve">          Corporate income</t>
  </si>
  <si>
    <t xml:space="preserve">          Motor vehicle license</t>
  </si>
  <si>
    <t xml:space="preserve">          Other taxes</t>
  </si>
  <si>
    <t xml:space="preserve">     Charges and miscellaneous general revenue</t>
  </si>
  <si>
    <t xml:space="preserve">          Current charges</t>
  </si>
  <si>
    <t xml:space="preserve">               Education</t>
  </si>
  <si>
    <t xml:space="preserve">                    Institutions  of higher education</t>
  </si>
  <si>
    <t xml:space="preserve">                    School lunch sales (gross)</t>
  </si>
  <si>
    <t xml:space="preserve">               Hospitals</t>
  </si>
  <si>
    <t xml:space="preserve">               Highways</t>
  </si>
  <si>
    <t xml:space="preserve">               Air transportation (airports)</t>
  </si>
  <si>
    <t xml:space="preserve">               Parking facilities</t>
  </si>
  <si>
    <t xml:space="preserve">               Sea and inland port facilities</t>
  </si>
  <si>
    <t xml:space="preserve">               Natural resources</t>
  </si>
  <si>
    <t xml:space="preserve">               Parks and recreation</t>
  </si>
  <si>
    <t xml:space="preserve">               Housing and community development</t>
  </si>
  <si>
    <t xml:space="preserve">               Sewerage</t>
  </si>
  <si>
    <t xml:space="preserve">               Solid waste management</t>
  </si>
  <si>
    <t xml:space="preserve">               Other charges</t>
  </si>
  <si>
    <t xml:space="preserve">          Miscellaneous general revenue</t>
  </si>
  <si>
    <t xml:space="preserve">               Interest earnings</t>
  </si>
  <si>
    <t xml:space="preserve">               Special assessments</t>
  </si>
  <si>
    <t xml:space="preserve">               Sale of property</t>
  </si>
  <si>
    <t xml:space="preserve">               Other general revenue</t>
  </si>
  <si>
    <t>Utility revenue</t>
  </si>
  <si>
    <t xml:space="preserve">     Water supply</t>
  </si>
  <si>
    <t xml:space="preserve">     Electric power</t>
  </si>
  <si>
    <t xml:space="preserve">     Gas supply</t>
  </si>
  <si>
    <t xml:space="preserve">     Transit</t>
  </si>
  <si>
    <t>Liquor store revenue</t>
  </si>
  <si>
    <t>Insurance trust revenue2</t>
  </si>
  <si>
    <t xml:space="preserve">     Unemployment compensation</t>
  </si>
  <si>
    <t xml:space="preserve">     Employee retirement</t>
  </si>
  <si>
    <t xml:space="preserve">     Workers' compensation</t>
  </si>
  <si>
    <t xml:space="preserve">     Other insurance trust revenue</t>
  </si>
  <si>
    <t xml:space="preserve">           Expenditure1</t>
  </si>
  <si>
    <t>By character and object:</t>
  </si>
  <si>
    <t xml:space="preserve">     Intergovernmental expenditure1</t>
  </si>
  <si>
    <t xml:space="preserve">     Direct expenditure</t>
  </si>
  <si>
    <t xml:space="preserve">          Current operations</t>
  </si>
  <si>
    <t xml:space="preserve">               Construction</t>
  </si>
  <si>
    <t xml:space="preserve">               Other capital outlay</t>
  </si>
  <si>
    <t xml:space="preserve">          Assistance and subsidies</t>
  </si>
  <si>
    <t xml:space="preserve">          Interest on debt</t>
  </si>
  <si>
    <t xml:space="preserve">          Insurance benefits and repayments</t>
  </si>
  <si>
    <t xml:space="preserve">          Exhibit: Salaries and wages</t>
  </si>
  <si>
    <t>Direct expenditure by function</t>
  </si>
  <si>
    <t xml:space="preserve">     Direct general expenditure</t>
  </si>
  <si>
    <t xml:space="preserve">          Other direct general expenditure</t>
  </si>
  <si>
    <t xml:space="preserve">     Education services:</t>
  </si>
  <si>
    <t xml:space="preserve">                    Capital outlay</t>
  </si>
  <si>
    <t xml:space="preserve">                 Higher education</t>
  </si>
  <si>
    <t xml:space="preserve">                 Elementary &amp; secondary</t>
  </si>
  <si>
    <t xml:space="preserve">                 Other education</t>
  </si>
  <si>
    <t xml:space="preserve">               Libraries</t>
  </si>
  <si>
    <t xml:space="preserve">     Social services and income maintenance:</t>
  </si>
  <si>
    <t xml:space="preserve">               Public welfare</t>
  </si>
  <si>
    <t xml:space="preserve">                    Cash assistance payments</t>
  </si>
  <si>
    <t xml:space="preserve">                    Vendor payments</t>
  </si>
  <si>
    <t xml:space="preserve">                    Other public welfare</t>
  </si>
  <si>
    <t xml:space="preserve">               Health</t>
  </si>
  <si>
    <t xml:space="preserve">               Employment security administration</t>
  </si>
  <si>
    <t xml:space="preserve">               Veterans' services</t>
  </si>
  <si>
    <t xml:space="preserve">     Transportation:</t>
  </si>
  <si>
    <t xml:space="preserve">     Public safety:</t>
  </si>
  <si>
    <t xml:space="preserve">               Police protection</t>
  </si>
  <si>
    <t xml:space="preserve">               Fire protection</t>
  </si>
  <si>
    <t xml:space="preserve">               Correction</t>
  </si>
  <si>
    <t xml:space="preserve">               Protective inspection and regulation</t>
  </si>
  <si>
    <t xml:space="preserve">     Environment and housing:</t>
  </si>
  <si>
    <t xml:space="preserve">     Governmental administration:</t>
  </si>
  <si>
    <t xml:space="preserve">               Financial administration</t>
  </si>
  <si>
    <t xml:space="preserve">               Judicial and legal</t>
  </si>
  <si>
    <t xml:space="preserve">               General public buildings</t>
  </si>
  <si>
    <t xml:space="preserve">               Other governmental administration</t>
  </si>
  <si>
    <t xml:space="preserve">     Interest on general debt</t>
  </si>
  <si>
    <t xml:space="preserve">     General expenditure, n.e.c.:</t>
  </si>
  <si>
    <t xml:space="preserve">               Miscellaneous commercial activities</t>
  </si>
  <si>
    <t xml:space="preserve">               Other and unallocable</t>
  </si>
  <si>
    <t xml:space="preserve">     Utility expenditure</t>
  </si>
  <si>
    <t xml:space="preserve">               Capital outlay</t>
  </si>
  <si>
    <t xml:space="preserve">          Water supply</t>
  </si>
  <si>
    <t xml:space="preserve">          Electric power</t>
  </si>
  <si>
    <t xml:space="preserve">          Gas supply</t>
  </si>
  <si>
    <t xml:space="preserve">          Transit</t>
  </si>
  <si>
    <t xml:space="preserve">     Liquor store expenditure</t>
  </si>
  <si>
    <t xml:space="preserve">     Insurance trust expenditure</t>
  </si>
  <si>
    <t xml:space="preserve">          Unemployment compensation</t>
  </si>
  <si>
    <t xml:space="preserve">          Employee retirement</t>
  </si>
  <si>
    <t xml:space="preserve">          Workers' compensation</t>
  </si>
  <si>
    <t xml:space="preserve">          Other insurance trust</t>
  </si>
  <si>
    <t xml:space="preserve">            Debt outstanding</t>
  </si>
  <si>
    <t>Short-term</t>
  </si>
  <si>
    <t>Long-term</t>
  </si>
  <si>
    <t xml:space="preserve">     Public debt for private purposes</t>
  </si>
  <si>
    <t>Long-term debt issued</t>
  </si>
  <si>
    <t>Long-term debt retired</t>
  </si>
  <si>
    <t xml:space="preserve">            Cash and security holdings</t>
  </si>
  <si>
    <t>Insurance trust funds</t>
  </si>
  <si>
    <t xml:space="preserve">     Miscellaneous</t>
  </si>
  <si>
    <t>Other than insurance trust funds</t>
  </si>
  <si>
    <t xml:space="preserve">   By purpose:</t>
  </si>
  <si>
    <t xml:space="preserve">          Offsets to debt</t>
  </si>
  <si>
    <t xml:space="preserve">          Bond funds</t>
  </si>
  <si>
    <t xml:space="preserve">          Other</t>
  </si>
  <si>
    <t>State &amp; Local Government Amount</t>
  </si>
  <si>
    <t>State Government Amount</t>
  </si>
  <si>
    <t>United States**</t>
  </si>
  <si>
    <t>Mississippi*</t>
  </si>
  <si>
    <t>Total revenue</t>
  </si>
  <si>
    <t>General revenue</t>
  </si>
  <si>
    <t>Intergovernmental revenue</t>
  </si>
  <si>
    <t>Taxes</t>
  </si>
  <si>
    <t>General sales</t>
  </si>
  <si>
    <t>Selective sales</t>
  </si>
  <si>
    <t>License taxes</t>
  </si>
  <si>
    <t>Individual income tax</t>
  </si>
  <si>
    <t>Corporate income tax</t>
  </si>
  <si>
    <t>Other taxes</t>
  </si>
  <si>
    <t>Current charge</t>
  </si>
  <si>
    <t>Miscellaneous general revenue</t>
  </si>
  <si>
    <t>Liquor stores revenue</t>
  </si>
  <si>
    <t>Insurance trust revenue</t>
  </si>
  <si>
    <t>Total expenditure</t>
  </si>
  <si>
    <t>Intergovernmental expenditure</t>
  </si>
  <si>
    <t>Direct expenditure</t>
  </si>
  <si>
    <t>Current operation</t>
  </si>
  <si>
    <t>Capital outlay</t>
  </si>
  <si>
    <t>Insurance benefits and repayments</t>
  </si>
  <si>
    <t>Assistance and subsidies</t>
  </si>
  <si>
    <t>Interest on debt</t>
  </si>
  <si>
    <t>Exhibit: Salaries and wages</t>
  </si>
  <si>
    <t>General expenditure</t>
  </si>
  <si>
    <t>General expenditure, by function:</t>
  </si>
  <si>
    <t>Education</t>
  </si>
  <si>
    <t>Public welfare</t>
  </si>
  <si>
    <t>Hospitals</t>
  </si>
  <si>
    <t>Health</t>
  </si>
  <si>
    <t>Highways</t>
  </si>
  <si>
    <t>Police protection</t>
  </si>
  <si>
    <t>Correction</t>
  </si>
  <si>
    <t>Natural resources</t>
  </si>
  <si>
    <t>Parks and recreation</t>
  </si>
  <si>
    <t>Governmental administration</t>
  </si>
  <si>
    <t>Interest on general debt</t>
  </si>
  <si>
    <t>Other and unallocable</t>
  </si>
  <si>
    <t>Utility expenditure</t>
  </si>
  <si>
    <t>Liquor stores expenditure</t>
  </si>
  <si>
    <t>Insurance trust expenditure</t>
  </si>
  <si>
    <t>Debt at end of fiscal year</t>
  </si>
  <si>
    <r>
      <t xml:space="preserve">Source: Tax Foundation, </t>
    </r>
    <r>
      <rPr>
        <i/>
        <sz val="11"/>
        <rFont val="Arial"/>
        <family val="2"/>
      </rPr>
      <t>2019 State Business Tax Climate Index.</t>
    </r>
  </si>
  <si>
    <t>2019</t>
  </si>
  <si>
    <t>DC</t>
  </si>
  <si>
    <t>950,532,820</t>
  </si>
  <si>
    <t>10,418,152</t>
  </si>
  <si>
    <t>1,189,786</t>
  </si>
  <si>
    <t>13,888,611</t>
  </si>
  <si>
    <t>9,516,281</t>
  </si>
  <si>
    <t>155,632,088</t>
  </si>
  <si>
    <t>13,197,606</t>
  </si>
  <si>
    <t>16,345,525</t>
  </si>
  <si>
    <t>3,588,905</t>
  </si>
  <si>
    <t>7,653,053</t>
  </si>
  <si>
    <t>40,218,365</t>
  </si>
  <si>
    <t>22,419,440</t>
  </si>
  <si>
    <t>7,029,026</t>
  </si>
  <si>
    <t>4,511,208</t>
  </si>
  <si>
    <t>37,978,923</t>
  </si>
  <si>
    <t>18,051,598</t>
  </si>
  <si>
    <t>9,755,430</t>
  </si>
  <si>
    <t>8,173,821</t>
  </si>
  <si>
    <t>11,907,759</t>
  </si>
  <si>
    <t>11,104,720</t>
  </si>
  <si>
    <t>4,232,556</t>
  </si>
  <si>
    <t>21,599,795</t>
  </si>
  <si>
    <t>27,518,360</t>
  </si>
  <si>
    <t>28,628,517</t>
  </si>
  <si>
    <t>25,594,522</t>
  </si>
  <si>
    <t>7,783,031</t>
  </si>
  <si>
    <t>12,495,505</t>
  </si>
  <si>
    <t>2,654,444</t>
  </si>
  <si>
    <t>5,103,105</t>
  </si>
  <si>
    <t>8,624,618</t>
  </si>
  <si>
    <t>2,496,719</t>
  </si>
  <si>
    <t>32,325,850</t>
  </si>
  <si>
    <t>5,776,271</t>
  </si>
  <si>
    <t>79,678,037</t>
  </si>
  <si>
    <t>26,855,304</t>
  </si>
  <si>
    <t>3,465,326</t>
  </si>
  <si>
    <t>30,306,468</t>
  </si>
  <si>
    <t>8,569,402</t>
  </si>
  <si>
    <t>11,914,567</t>
  </si>
  <si>
    <t>37,853,091</t>
  </si>
  <si>
    <t>3,266,663</t>
  </si>
  <si>
    <t>9,828,825</t>
  </si>
  <si>
    <t>1,828,543</t>
  </si>
  <si>
    <t>13,893,728</t>
  </si>
  <si>
    <t>53,612,926</t>
  </si>
  <si>
    <t>7,832,889</t>
  </si>
  <si>
    <t>3,127,523</t>
  </si>
  <si>
    <t>22,213,025</t>
  </si>
  <si>
    <t>23,997,592</t>
  </si>
  <si>
    <t>5,092,275</t>
  </si>
  <si>
    <t>18,133,496</t>
  </si>
  <si>
    <t>1,649,550</t>
  </si>
  <si>
    <t>19,031,950</t>
  </si>
  <si>
    <t>395,930</t>
  </si>
  <si>
    <t>120,805</t>
  </si>
  <si>
    <t>993,615</t>
  </si>
  <si>
    <t>1,137,886</t>
  </si>
  <si>
    <t>2,681,872</t>
  </si>
  <si>
    <t>X</t>
  </si>
  <si>
    <t>2,536,634</t>
  </si>
  <si>
    <t>989,001</t>
  </si>
  <si>
    <t>63,283</t>
  </si>
  <si>
    <t>12,251</t>
  </si>
  <si>
    <t>1,840</t>
  </si>
  <si>
    <t>683,827</t>
  </si>
  <si>
    <t>709,772</t>
  </si>
  <si>
    <t>70,366</t>
  </si>
  <si>
    <t>38,643</t>
  </si>
  <si>
    <t>777,064</t>
  </si>
  <si>
    <t>6,598</t>
  </si>
  <si>
    <t>2,124,075</t>
  </si>
  <si>
    <t>854,945</t>
  </si>
  <si>
    <t>28,589</t>
  </si>
  <si>
    <t>31,643</t>
  </si>
  <si>
    <t>274,431</t>
  </si>
  <si>
    <t>123</t>
  </si>
  <si>
    <t>300,490</t>
  </si>
  <si>
    <t>405,186</t>
  </si>
  <si>
    <t>4,761</t>
  </si>
  <si>
    <t>81,694</t>
  </si>
  <si>
    <t>4,401</t>
  </si>
  <si>
    <t>20,065</t>
  </si>
  <si>
    <t>43,360</t>
  </si>
  <si>
    <t>2,633</t>
  </si>
  <si>
    <t>37,518</t>
  </si>
  <si>
    <t>1,056,635</t>
  </si>
  <si>
    <t>31,232</t>
  </si>
  <si>
    <t>2,097,507</t>
  </si>
  <si>
    <t>7,248</t>
  </si>
  <si>
    <t>132,022</t>
  </si>
  <si>
    <t>274,005</t>
  </si>
  <si>
    <t>452,815,231</t>
  </si>
  <si>
    <t>5,247,294</t>
  </si>
  <si>
    <t>263,120</t>
  </si>
  <si>
    <t>8,539,726</t>
  </si>
  <si>
    <t>4,701,868</t>
  </si>
  <si>
    <t>47,940,362</t>
  </si>
  <si>
    <t>5,128,852</t>
  </si>
  <si>
    <t>6,649,708</t>
  </si>
  <si>
    <t>556,490</t>
  </si>
  <si>
    <t>1,860,804</t>
  </si>
  <si>
    <t>33,339,556</t>
  </si>
  <si>
    <t>8,807,950</t>
  </si>
  <si>
    <t>4,365,856</t>
  </si>
  <si>
    <t>2,245,356</t>
  </si>
  <si>
    <t>18,629,894</t>
  </si>
  <si>
    <t>10,894,428</t>
  </si>
  <si>
    <t>4,613,085</t>
  </si>
  <si>
    <t>4,301,565</t>
  </si>
  <si>
    <t>5,649,708</t>
  </si>
  <si>
    <t>7,014,497</t>
  </si>
  <si>
    <t>2,165,142</t>
  </si>
  <si>
    <t>9,242,760</t>
  </si>
  <si>
    <t>8,818,347</t>
  </si>
  <si>
    <t>13,696,741</t>
  </si>
  <si>
    <t>10,607,635</t>
  </si>
  <si>
    <t>4,988,338</t>
  </si>
  <si>
    <t>5,403,936</t>
  </si>
  <si>
    <t>576,214</t>
  </si>
  <si>
    <t>2,407,514</t>
  </si>
  <si>
    <t>6,923,284</t>
  </si>
  <si>
    <t>959,384</t>
  </si>
  <si>
    <t>13,388,614</t>
  </si>
  <si>
    <t>3,069,641</t>
  </si>
  <si>
    <t>25,362,583</t>
  </si>
  <si>
    <t>11,699,036</t>
  </si>
  <si>
    <t>1,349,428</t>
  </si>
  <si>
    <t>19,573,408</t>
  </si>
  <si>
    <t>3,764,895</t>
  </si>
  <si>
    <t>1,598,677</t>
  </si>
  <si>
    <t>19,629,437</t>
  </si>
  <si>
    <t>1,691,782</t>
  </si>
  <si>
    <t>4,637,349</t>
  </si>
  <si>
    <t>1,517,973</t>
  </si>
  <si>
    <t>10,010,965</t>
  </si>
  <si>
    <t>46,897,352</t>
  </si>
  <si>
    <t>3,530,809</t>
  </si>
  <si>
    <t>1,058,569</t>
  </si>
  <si>
    <t>6,916,097</t>
  </si>
  <si>
    <t>19,170,768</t>
  </si>
  <si>
    <t>2,672,887</t>
  </si>
  <si>
    <t>7,972,959</t>
  </si>
  <si>
    <t>762,588</t>
  </si>
  <si>
    <t>General Sales and Gross Receipts Taxes</t>
  </si>
  <si>
    <t>301,195,952</t>
  </si>
  <si>
    <t>2,654,883</t>
  </si>
  <si>
    <t>6,566,503</t>
  </si>
  <si>
    <t>3,384,394</t>
  </si>
  <si>
    <t>35,357,699</t>
  </si>
  <si>
    <t>2,978,382</t>
  </si>
  <si>
    <t>4,236,619</t>
  </si>
  <si>
    <t>1,418,935</t>
  </si>
  <si>
    <t>25,346,166</t>
  </si>
  <si>
    <t>5,729,916</t>
  </si>
  <si>
    <t>3,239,225</t>
  </si>
  <si>
    <t>1,650,498</t>
  </si>
  <si>
    <t>11,363,366</t>
  </si>
  <si>
    <t>7,556,326</t>
  </si>
  <si>
    <t>3,205,997</t>
  </si>
  <si>
    <t>3,209,506</t>
  </si>
  <si>
    <t>3,490,639</t>
  </si>
  <si>
    <t>4,215,378</t>
  </si>
  <si>
    <t>1,441,867</t>
  </si>
  <si>
    <t>4,609,538</t>
  </si>
  <si>
    <t>6,240,822</t>
  </si>
  <si>
    <t>9,223,737</t>
  </si>
  <si>
    <t>5,888,795</t>
  </si>
  <si>
    <t>3,526,913</t>
  </si>
  <si>
    <t>3,604,570</t>
  </si>
  <si>
    <t>1,835,037</t>
  </si>
  <si>
    <t>4,756,243</t>
  </si>
  <si>
    <t>9,591,881</t>
  </si>
  <si>
    <t>2,258,767</t>
  </si>
  <si>
    <t>14,132,141</t>
  </si>
  <si>
    <t>7,656,898</t>
  </si>
  <si>
    <t>872,176</t>
  </si>
  <si>
    <t>13,343,149</t>
  </si>
  <si>
    <t>2,465,383</t>
  </si>
  <si>
    <t>10,509,734</t>
  </si>
  <si>
    <t>996,390</t>
  </si>
  <si>
    <t>3,285,007</t>
  </si>
  <si>
    <t>1,065,361</t>
  </si>
  <si>
    <t>7,260,193</t>
  </si>
  <si>
    <t>32,490,144</t>
  </si>
  <si>
    <t>2,533,961</t>
  </si>
  <si>
    <t>375,870</t>
  </si>
  <si>
    <t>3,970,133</t>
  </si>
  <si>
    <t>14,509,841</t>
  </si>
  <si>
    <t>1,334,168</t>
  </si>
  <si>
    <t>5,223,935</t>
  </si>
  <si>
    <t>588,866</t>
  </si>
  <si>
    <t>Selective Sales and Gross Receipts Taxes</t>
  </si>
  <si>
    <t>151,619,279</t>
  </si>
  <si>
    <t>2,592,411</t>
  </si>
  <si>
    <t>1,973,223</t>
  </si>
  <si>
    <t>1,317,474</t>
  </si>
  <si>
    <t>12,582,663</t>
  </si>
  <si>
    <t>2,150,470</t>
  </si>
  <si>
    <t>2,413,089</t>
  </si>
  <si>
    <t>441,869</t>
  </si>
  <si>
    <t>7,993,390</t>
  </si>
  <si>
    <t>3,078,034</t>
  </si>
  <si>
    <t>1,126,631</t>
  </si>
  <si>
    <t>594,858</t>
  </si>
  <si>
    <t>7,266,528</t>
  </si>
  <si>
    <t>3,338,102</t>
  </si>
  <si>
    <t>1,407,088</t>
  </si>
  <si>
    <t>1,092,059</t>
  </si>
  <si>
    <t>2,159,069</t>
  </si>
  <si>
    <t>2,799,119</t>
  </si>
  <si>
    <t>723,275</t>
  </si>
  <si>
    <t>4,633,222</t>
  </si>
  <si>
    <t>2,577,525</t>
  </si>
  <si>
    <t>4,473,004</t>
  </si>
  <si>
    <t>4,718,840</t>
  </si>
  <si>
    <t>1,461,425</t>
  </si>
  <si>
    <t>1,799,366</t>
  </si>
  <si>
    <t>572,477</t>
  </si>
  <si>
    <t>2,167,041</t>
  </si>
  <si>
    <t>3,796,733</t>
  </si>
  <si>
    <t>810,874</t>
  </si>
  <si>
    <t>11,230,442</t>
  </si>
  <si>
    <t>4,042,138</t>
  </si>
  <si>
    <t>477,252</t>
  </si>
  <si>
    <t>6,230,259</t>
  </si>
  <si>
    <t>1,299,512</t>
  </si>
  <si>
    <t>9,119,703</t>
  </si>
  <si>
    <t>695,392</t>
  </si>
  <si>
    <t>1,352,342</t>
  </si>
  <si>
    <t>452,612</t>
  </si>
  <si>
    <t>2,750,772</t>
  </si>
  <si>
    <t>14,407,208</t>
  </si>
  <si>
    <t>996,848</t>
  </si>
  <si>
    <t>682,699</t>
  </si>
  <si>
    <t>2,945,964</t>
  </si>
  <si>
    <t>4,660,927</t>
  </si>
  <si>
    <t>1,338,719</t>
  </si>
  <si>
    <t>2,749,024</t>
  </si>
  <si>
    <t>173,722</t>
  </si>
  <si>
    <t>Alcoholic Beverages Sales Tax</t>
  </si>
  <si>
    <t>6,626,430</t>
  </si>
  <si>
    <t>217,790</t>
  </si>
  <si>
    <t>40,097</t>
  </si>
  <si>
    <t>74,126</t>
  </si>
  <si>
    <t>55,831</t>
  </si>
  <si>
    <t>370,714</t>
  </si>
  <si>
    <t>44,866</t>
  </si>
  <si>
    <t>63,155</t>
  </si>
  <si>
    <t>20,577</t>
  </si>
  <si>
    <t>6,641</t>
  </si>
  <si>
    <t>323,393</t>
  </si>
  <si>
    <t>193,438</t>
  </si>
  <si>
    <t>51,167</t>
  </si>
  <si>
    <t>9,468</t>
  </si>
  <si>
    <t>294,304</t>
  </si>
  <si>
    <t>49,403</t>
  </si>
  <si>
    <t>22,535</t>
  </si>
  <si>
    <t>137,801</t>
  </si>
  <si>
    <t>146,227</t>
  </si>
  <si>
    <t>77,107</t>
  </si>
  <si>
    <t>19,266</t>
  </si>
  <si>
    <t>32,151</t>
  </si>
  <si>
    <t>85,397</t>
  </si>
  <si>
    <t>159,378</t>
  </si>
  <si>
    <t>88,222</t>
  </si>
  <si>
    <t>41,835</t>
  </si>
  <si>
    <t>37,863</t>
  </si>
  <si>
    <t>32,926</t>
  </si>
  <si>
    <t>30,911</t>
  </si>
  <si>
    <t>45,011</t>
  </si>
  <si>
    <t>12,678</t>
  </si>
  <si>
    <t>137,757</t>
  </si>
  <si>
    <t>44,916</t>
  </si>
  <si>
    <t>257,690</t>
  </si>
  <si>
    <t>394,838</t>
  </si>
  <si>
    <t>8,872</t>
  </si>
  <si>
    <t>107,060</t>
  </si>
  <si>
    <t>118,260</t>
  </si>
  <si>
    <t>18,796</t>
  </si>
  <si>
    <t>386,816</t>
  </si>
  <si>
    <t>20,873</t>
  </si>
  <si>
    <t>177,317</t>
  </si>
  <si>
    <t>16,933</t>
  </si>
  <si>
    <t>187,125</t>
  </si>
  <si>
    <t>1,228,641</t>
  </si>
  <si>
    <t>50,002</t>
  </si>
  <si>
    <t>26,028</t>
  </si>
  <si>
    <t>224,426</t>
  </si>
  <si>
    <t>354,939</t>
  </si>
  <si>
    <t>17,782</t>
  </si>
  <si>
    <t>61,203</t>
  </si>
  <si>
    <t>1,878</t>
  </si>
  <si>
    <t>Amusements Sales Tax</t>
  </si>
  <si>
    <t>7,723,624</t>
  </si>
  <si>
    <t>0</t>
  </si>
  <si>
    <t>10,668</t>
  </si>
  <si>
    <t>60,380</t>
  </si>
  <si>
    <t>97,630</t>
  </si>
  <si>
    <t>297,003</t>
  </si>
  <si>
    <t>207,144</t>
  </si>
  <si>
    <t>835,445</t>
  </si>
  <si>
    <t>477,977</t>
  </si>
  <si>
    <t>300,172</t>
  </si>
  <si>
    <t>313</t>
  </si>
  <si>
    <t>174</t>
  </si>
  <si>
    <t>698,306</t>
  </si>
  <si>
    <t>54,400</t>
  </si>
  <si>
    <t>847,455</t>
  </si>
  <si>
    <t>65,744</t>
  </si>
  <si>
    <t>113,048</t>
  </si>
  <si>
    <t>63,870</t>
  </si>
  <si>
    <t>132,778</t>
  </si>
  <si>
    <t>366,839</t>
  </si>
  <si>
    <t>59,819</t>
  </si>
  <si>
    <t>5,780</t>
  </si>
  <si>
    <t>919,642</t>
  </si>
  <si>
    <t>538</t>
  </si>
  <si>
    <t>218,650</t>
  </si>
  <si>
    <t>77,959</t>
  </si>
  <si>
    <t>2,930</t>
  </si>
  <si>
    <t>7</t>
  </si>
  <si>
    <t>3,161</t>
  </si>
  <si>
    <t>261,950</t>
  </si>
  <si>
    <t>20,807</t>
  </si>
  <si>
    <t>1,406,354</t>
  </si>
  <si>
    <t>38,814</t>
  </si>
  <si>
    <t>8,853</t>
  </si>
  <si>
    <t>29,745</t>
  </si>
  <si>
    <t>84</t>
  </si>
  <si>
    <t>38,958</t>
  </si>
  <si>
    <t>227</t>
  </si>
  <si>
    <t>Insurance Premiums Sales Tax</t>
  </si>
  <si>
    <t>21,001,801</t>
  </si>
  <si>
    <t>339,719</t>
  </si>
  <si>
    <t>62,500</t>
  </si>
  <si>
    <t>536,820</t>
  </si>
  <si>
    <t>213,212</t>
  </si>
  <si>
    <t>2,422,105</t>
  </si>
  <si>
    <t>256,212</t>
  </si>
  <si>
    <t>199,497</t>
  </si>
  <si>
    <t>100,144</t>
  </si>
  <si>
    <t>110,392</t>
  </si>
  <si>
    <t>959,339</t>
  </si>
  <si>
    <t>480,154</t>
  </si>
  <si>
    <t>170,118</t>
  </si>
  <si>
    <t>91,985</t>
  </si>
  <si>
    <t>418,582</t>
  </si>
  <si>
    <t>235,171</t>
  </si>
  <si>
    <t>113,469</t>
  </si>
  <si>
    <t>310,420</t>
  </si>
  <si>
    <t>153,728</t>
  </si>
  <si>
    <t>813,975</t>
  </si>
  <si>
    <t>95,943</t>
  </si>
  <si>
    <t>516,533</t>
  </si>
  <si>
    <t>397,519</t>
  </si>
  <si>
    <t>337,254</t>
  </si>
  <si>
    <t>486,403</t>
  </si>
  <si>
    <t>327,778</t>
  </si>
  <si>
    <t>432,560</t>
  </si>
  <si>
    <t>108,383</t>
  </si>
  <si>
    <t>54,350</t>
  </si>
  <si>
    <t>359,741</t>
  </si>
  <si>
    <t>108,013</t>
  </si>
  <si>
    <t>579,642</t>
  </si>
  <si>
    <t>163,453</t>
  </si>
  <si>
    <t>1,381,080</t>
  </si>
  <si>
    <t>517,095</t>
  </si>
  <si>
    <t>63,558</t>
  </si>
  <si>
    <t>629,684</t>
  </si>
  <si>
    <t>304,448</t>
  </si>
  <si>
    <t>68,481</t>
  </si>
  <si>
    <t>808,250</t>
  </si>
  <si>
    <t>120,587</t>
  </si>
  <si>
    <t>228,259</t>
  </si>
  <si>
    <t>66,496</t>
  </si>
  <si>
    <t>912,324</t>
  </si>
  <si>
    <t>2,325,941</t>
  </si>
  <si>
    <t>130,122</t>
  </si>
  <si>
    <t>59,895</t>
  </si>
  <si>
    <t>479,192</t>
  </si>
  <si>
    <t>603,963</t>
  </si>
  <si>
    <t>120,163</t>
  </si>
  <si>
    <t>202,387</t>
  </si>
  <si>
    <t>24,762</t>
  </si>
  <si>
    <t>Motor Fuels Sales Tax</t>
  </si>
  <si>
    <t>45,060,523</t>
  </si>
  <si>
    <t>588,992</t>
  </si>
  <si>
    <t>45,944</t>
  </si>
  <si>
    <t>856,495</t>
  </si>
  <si>
    <t>487,517</t>
  </si>
  <si>
    <t>4,842,749</t>
  </si>
  <si>
    <t>653,790</t>
  </si>
  <si>
    <t>484,479</t>
  </si>
  <si>
    <t>129,487</t>
  </si>
  <si>
    <t>26,098</t>
  </si>
  <si>
    <t>2,727,802</t>
  </si>
  <si>
    <t>1,741,092</t>
  </si>
  <si>
    <t>87,026</t>
  </si>
  <si>
    <t>353,548</t>
  </si>
  <si>
    <t>1,348,414</t>
  </si>
  <si>
    <t>854,529</t>
  </si>
  <si>
    <t>674,603</t>
  </si>
  <si>
    <t>458,008</t>
  </si>
  <si>
    <t>701,440</t>
  </si>
  <si>
    <t>634,883</t>
  </si>
  <si>
    <t>252,870</t>
  </si>
  <si>
    <t>1,078,313</t>
  </si>
  <si>
    <t>769,442</t>
  </si>
  <si>
    <t>1,210,628</t>
  </si>
  <si>
    <t>912,644</t>
  </si>
  <si>
    <t>443,522</t>
  </si>
  <si>
    <t>720,849</t>
  </si>
  <si>
    <t>189,561</t>
  </si>
  <si>
    <t>354,234</t>
  </si>
  <si>
    <t>326,425</t>
  </si>
  <si>
    <t>152,086</t>
  </si>
  <si>
    <t>532,878</t>
  </si>
  <si>
    <t>242,627</t>
  </si>
  <si>
    <t>1,647,240</t>
  </si>
  <si>
    <t>1,922,400</t>
  </si>
  <si>
    <t>189,718</t>
  </si>
  <si>
    <t>1,984,392</t>
  </si>
  <si>
    <t>473,960</t>
  </si>
  <si>
    <t>529,658</t>
  </si>
  <si>
    <t>3,143,576</t>
  </si>
  <si>
    <t>90,990</t>
  </si>
  <si>
    <t>583,476</t>
  </si>
  <si>
    <t>189,133</t>
  </si>
  <si>
    <t>915,858</t>
  </si>
  <si>
    <t>3,585,179</t>
  </si>
  <si>
    <t>487,731</t>
  </si>
  <si>
    <t>81,020</t>
  </si>
  <si>
    <t>997,561</t>
  </si>
  <si>
    <t>1,812,646</t>
  </si>
  <si>
    <t>383,874</t>
  </si>
  <si>
    <t>1,044,996</t>
  </si>
  <si>
    <t>114,140</t>
  </si>
  <si>
    <t>Pari-mutuels Sales Tax</t>
  </si>
  <si>
    <t>118,408</t>
  </si>
  <si>
    <t>1,226</t>
  </si>
  <si>
    <t>129</t>
  </si>
  <si>
    <t>2,497</t>
  </si>
  <si>
    <t>14,743</t>
  </si>
  <si>
    <t>625</t>
  </si>
  <si>
    <t>5,792</t>
  </si>
  <si>
    <t>63</t>
  </si>
  <si>
    <t>7,800</t>
  </si>
  <si>
    <t>637</t>
  </si>
  <si>
    <t>6,131</t>
  </si>
  <si>
    <t>1,866</t>
  </si>
  <si>
    <t>3,484</t>
  </si>
  <si>
    <t>6,643</t>
  </si>
  <si>
    <t>4,659</t>
  </si>
  <si>
    <t>1,479</t>
  </si>
  <si>
    <t>1,182</t>
  </si>
  <si>
    <t>902</t>
  </si>
  <si>
    <t>3,487</t>
  </si>
  <si>
    <t>863</t>
  </si>
  <si>
    <t>46</t>
  </si>
  <si>
    <t>154</t>
  </si>
  <si>
    <t>3</t>
  </si>
  <si>
    <t>633</t>
  </si>
  <si>
    <t>842</t>
  </si>
  <si>
    <t>16,396</t>
  </si>
  <si>
    <t>1,728</t>
  </si>
  <si>
    <t>5,525</t>
  </si>
  <si>
    <t>1,064</t>
  </si>
  <si>
    <t>1,928</t>
  </si>
  <si>
    <t>10,381</t>
  </si>
  <si>
    <t>1,122</t>
  </si>
  <si>
    <t>319</t>
  </si>
  <si>
    <t>6,321</t>
  </si>
  <si>
    <t>1,805</t>
  </si>
  <si>
    <t>2,611</t>
  </si>
  <si>
    <t>131</t>
  </si>
  <si>
    <t>3,191</t>
  </si>
  <si>
    <t>Public Utilities Sales Tax</t>
  </si>
  <si>
    <t>12,570,975</t>
  </si>
  <si>
    <t>688,756</t>
  </si>
  <si>
    <t>4,370</t>
  </si>
  <si>
    <t>22,325</t>
  </si>
  <si>
    <t>728,045</t>
  </si>
  <si>
    <t>283,433</t>
  </si>
  <si>
    <t>53,798</t>
  </si>
  <si>
    <t>187,667</t>
  </si>
  <si>
    <t>1,972,968</t>
  </si>
  <si>
    <t>122,159</t>
  </si>
  <si>
    <t>15,752</t>
  </si>
  <si>
    <t>1,527,274</t>
  </si>
  <si>
    <t>193,613</t>
  </si>
  <si>
    <t>31,386</t>
  </si>
  <si>
    <t>378</t>
  </si>
  <si>
    <t>58,298</t>
  </si>
  <si>
    <t>9,110</t>
  </si>
  <si>
    <t>21,944</t>
  </si>
  <si>
    <t>138,251</t>
  </si>
  <si>
    <t>26,727</t>
  </si>
  <si>
    <t>28,381</t>
  </si>
  <si>
    <t>54</t>
  </si>
  <si>
    <t>1,490</t>
  </si>
  <si>
    <t>43,505</t>
  </si>
  <si>
    <t>44,297</t>
  </si>
  <si>
    <t>24,676</t>
  </si>
  <si>
    <t>53,427</t>
  </si>
  <si>
    <t>984,612</t>
  </si>
  <si>
    <t>30,633</t>
  </si>
  <si>
    <t>811,992</t>
  </si>
  <si>
    <t>259</t>
  </si>
  <si>
    <t>46,595</t>
  </si>
  <si>
    <t>1,147,894</t>
  </si>
  <si>
    <t>42,267</t>
  </si>
  <si>
    <t>113,022</t>
  </si>
  <si>
    <t>1,235,942</t>
  </si>
  <si>
    <t>97,711</t>
  </si>
  <si>
    <t>28,278</t>
  </si>
  <si>
    <t>3,103</t>
  </si>
  <si>
    <t>7,398</t>
  </si>
  <si>
    <t>614,565</t>
  </si>
  <si>
    <t>24,351</t>
  </si>
  <si>
    <t>8,589</t>
  </si>
  <si>
    <t>118,088</t>
  </si>
  <si>
    <t>504,117</t>
  </si>
  <si>
    <t>107,719</t>
  </si>
  <si>
    <t>357,757</t>
  </si>
  <si>
    <t>3,999</t>
  </si>
  <si>
    <t>Tobacco Products Sales Tax</t>
  </si>
  <si>
    <t>18,673,887</t>
  </si>
  <si>
    <t>188,783</t>
  </si>
  <si>
    <t>67,555</t>
  </si>
  <si>
    <t>310,706</t>
  </si>
  <si>
    <t>228,540</t>
  </si>
  <si>
    <t>852,894</t>
  </si>
  <si>
    <t>199,989</t>
  </si>
  <si>
    <t>381,778</t>
  </si>
  <si>
    <t>112,349</t>
  </si>
  <si>
    <t>29,530</t>
  </si>
  <si>
    <t>1,197,666</t>
  </si>
  <si>
    <t>220,774</t>
  </si>
  <si>
    <t>124,160</t>
  </si>
  <si>
    <t>50,883</t>
  </si>
  <si>
    <t>781,528</t>
  </si>
  <si>
    <t>434,351</t>
  </si>
  <si>
    <t>220,938</t>
  </si>
  <si>
    <t>138,504</t>
  </si>
  <si>
    <t>243,096</t>
  </si>
  <si>
    <t>174,001</t>
  </si>
  <si>
    <t>144,243</t>
  </si>
  <si>
    <t>386,965</t>
  </si>
  <si>
    <t>619,437</t>
  </si>
  <si>
    <t>1,038,594</t>
  </si>
  <si>
    <t>681,018</t>
  </si>
  <si>
    <t>145,059</t>
  </si>
  <si>
    <t>100,391</t>
  </si>
  <si>
    <t>83,606</t>
  </si>
  <si>
    <t>56,954</t>
  </si>
  <si>
    <t>195,371</t>
  </si>
  <si>
    <t>203,102</t>
  </si>
  <si>
    <t>697,577</t>
  </si>
  <si>
    <t>89,703</t>
  </si>
  <si>
    <t>1,265,699</t>
  </si>
  <si>
    <t>292,138</t>
  </si>
  <si>
    <t>28,977</t>
  </si>
  <si>
    <t>1,109,777</t>
  </si>
  <si>
    <t>320,200</t>
  </si>
  <si>
    <t>247,406</t>
  </si>
  <si>
    <t>1,401,259</t>
  </si>
  <si>
    <t>140,074</t>
  </si>
  <si>
    <t>26,383</t>
  </si>
  <si>
    <t>61,809</t>
  </si>
  <si>
    <t>256,762</t>
  </si>
  <si>
    <t>1,467,486</t>
  </si>
  <si>
    <t>116,158</t>
  </si>
  <si>
    <t>76,686</t>
  </si>
  <si>
    <t>171,198</t>
  </si>
  <si>
    <t>430,022</t>
  </si>
  <si>
    <t>194,647</t>
  </si>
  <si>
    <t>644,478</t>
  </si>
  <si>
    <t>22,683</t>
  </si>
  <si>
    <t>Other Selective Sales and Gross Receipts Taxes</t>
  </si>
  <si>
    <t>39,843,631</t>
  </si>
  <si>
    <t>567,145</t>
  </si>
  <si>
    <t>31,986</t>
  </si>
  <si>
    <t>172,622</t>
  </si>
  <si>
    <t>269,497</t>
  </si>
  <si>
    <t>3,351,413</t>
  </si>
  <si>
    <t>897,358</t>
  </si>
  <si>
    <t>697,952</t>
  </si>
  <si>
    <t>140,072</t>
  </si>
  <si>
    <t>81,541</t>
  </si>
  <si>
    <t>597,278</t>
  </si>
  <si>
    <t>442,576</t>
  </si>
  <si>
    <t>572,001</t>
  </si>
  <si>
    <t>72,585</t>
  </si>
  <si>
    <t>2,054,850</t>
  </si>
  <si>
    <t>1,091,192</t>
  </si>
  <si>
    <t>40,501</t>
  </si>
  <si>
    <t>46,635</t>
  </si>
  <si>
    <t>849,463</t>
  </si>
  <si>
    <t>387,078</t>
  </si>
  <si>
    <t>133,130</t>
  </si>
  <si>
    <t>1,632,372</t>
  </si>
  <si>
    <t>612,357</t>
  </si>
  <si>
    <t>1,582,234</t>
  </si>
  <si>
    <t>2,485,766</t>
  </si>
  <si>
    <t>368,963</t>
  </si>
  <si>
    <t>140,864</t>
  </si>
  <si>
    <t>58,368</t>
  </si>
  <si>
    <t>25,797</t>
  </si>
  <si>
    <t>296,172</t>
  </si>
  <si>
    <t>428,907</t>
  </si>
  <si>
    <t>645,617</t>
  </si>
  <si>
    <t>160,741</t>
  </si>
  <si>
    <t>5,847,415</t>
  </si>
  <si>
    <t>915,401</t>
  </si>
  <si>
    <t>134,643</t>
  </si>
  <si>
    <t>983,977</t>
  </si>
  <si>
    <t>18,506</t>
  </si>
  <si>
    <t>619,386</t>
  </si>
  <si>
    <t>727,125</t>
  </si>
  <si>
    <t>224,035</t>
  </si>
  <si>
    <t>269,815</t>
  </si>
  <si>
    <t>105,966</t>
  </si>
  <si>
    <t>471,305</t>
  </si>
  <si>
    <t>5,149,330</t>
  </si>
  <si>
    <t>188,484</t>
  </si>
  <si>
    <t>430,481</t>
  </si>
  <si>
    <t>955,415</t>
  </si>
  <si>
    <t>953,435</t>
  </si>
  <si>
    <t>472,965</t>
  </si>
  <si>
    <t>437,845</t>
  </si>
  <si>
    <t>3,069</t>
  </si>
  <si>
    <t>55,139,430</t>
  </si>
  <si>
    <t>529,607</t>
  </si>
  <si>
    <t>134,928</t>
  </si>
  <si>
    <t>505,494</t>
  </si>
  <si>
    <t>384,559</t>
  </si>
  <si>
    <t>10,525,972</t>
  </si>
  <si>
    <t>748,284</t>
  </si>
  <si>
    <t>442,290</t>
  </si>
  <si>
    <t>1,503,083</t>
  </si>
  <si>
    <t>185,529</t>
  </si>
  <si>
    <t>2,032,331</t>
  </si>
  <si>
    <t>672,897</t>
  </si>
  <si>
    <t>269,224</t>
  </si>
  <si>
    <t>383,702</t>
  </si>
  <si>
    <t>2,793,983</t>
  </si>
  <si>
    <t>681,547</t>
  </si>
  <si>
    <t>947,549</t>
  </si>
  <si>
    <t>421,080</t>
  </si>
  <si>
    <t>500,447</t>
  </si>
  <si>
    <t>368,318</t>
  </si>
  <si>
    <t>274,760</t>
  </si>
  <si>
    <t>866,391</t>
  </si>
  <si>
    <t>1,112,162</t>
  </si>
  <si>
    <t>1,787,867</t>
  </si>
  <si>
    <t>1,477,319</t>
  </si>
  <si>
    <t>480,741</t>
  </si>
  <si>
    <t>590,747</t>
  </si>
  <si>
    <t>329,874</t>
  </si>
  <si>
    <t>182,791</t>
  </si>
  <si>
    <t>666,527</t>
  </si>
  <si>
    <t>329,719</t>
  </si>
  <si>
    <t>1,550,059</t>
  </si>
  <si>
    <t>307,671</t>
  </si>
  <si>
    <t>1,814,065</t>
  </si>
  <si>
    <t>2,235,904</t>
  </si>
  <si>
    <t>213,985</t>
  </si>
  <si>
    <t>2,300,778</t>
  </si>
  <si>
    <t>1,062,358</t>
  </si>
  <si>
    <t>1,067,836</t>
  </si>
  <si>
    <t>2,240,809</t>
  </si>
  <si>
    <t>110,461</t>
  </si>
  <si>
    <t>518,886</t>
  </si>
  <si>
    <t>269,481</t>
  </si>
  <si>
    <t>1,635,495</t>
  </si>
  <si>
    <t>3,432,901</t>
  </si>
  <si>
    <t>321,715</t>
  </si>
  <si>
    <t>127,049</t>
  </si>
  <si>
    <t>856,649</t>
  </si>
  <si>
    <t>1,453,628</t>
  </si>
  <si>
    <t>148,951</t>
  </si>
  <si>
    <t>1,179,054</t>
  </si>
  <si>
    <t>161,973</t>
  </si>
  <si>
    <t>Alcoholic Beverages License</t>
  </si>
  <si>
    <t>667,800</t>
  </si>
  <si>
    <t>4,086</t>
  </si>
  <si>
    <t>1,996</t>
  </si>
  <si>
    <t>8,921</t>
  </si>
  <si>
    <t>4,787</t>
  </si>
  <si>
    <t>58,202</t>
  </si>
  <si>
    <t>7,840</t>
  </si>
  <si>
    <t>9,204</t>
  </si>
  <si>
    <t>2,034</t>
  </si>
  <si>
    <t>5,724</t>
  </si>
  <si>
    <t>7,005</t>
  </si>
  <si>
    <t>3,975</t>
  </si>
  <si>
    <t>17,021</t>
  </si>
  <si>
    <t>12,582</t>
  </si>
  <si>
    <t>15,442</t>
  </si>
  <si>
    <t>2,668</t>
  </si>
  <si>
    <t>6,638</t>
  </si>
  <si>
    <t>6,698</t>
  </si>
  <si>
    <t>1,486</t>
  </si>
  <si>
    <t>3,634</t>
  </si>
  <si>
    <t>19,204</t>
  </si>
  <si>
    <t>1,243</t>
  </si>
  <si>
    <t>5,304</t>
  </si>
  <si>
    <t>715</t>
  </si>
  <si>
    <t>17,263</t>
  </si>
  <si>
    <t>4,199</t>
  </si>
  <si>
    <t>62,334</t>
  </si>
  <si>
    <t>26,601</t>
  </si>
  <si>
    <t>381</t>
  </si>
  <si>
    <t>42,978</t>
  </si>
  <si>
    <t>1,360</t>
  </si>
  <si>
    <t>4,706</t>
  </si>
  <si>
    <t>34,222</t>
  </si>
  <si>
    <t>143</t>
  </si>
  <si>
    <t>13,601</t>
  </si>
  <si>
    <t>1,166</t>
  </si>
  <si>
    <t>1,644</t>
  </si>
  <si>
    <t>68,608</t>
  </si>
  <si>
    <t>5,900</t>
  </si>
  <si>
    <t>485</t>
  </si>
  <si>
    <t>14,115</t>
  </si>
  <si>
    <t>150,772</t>
  </si>
  <si>
    <t>1,038</t>
  </si>
  <si>
    <t>1,902</t>
  </si>
  <si>
    <t>Amusements License</t>
  </si>
  <si>
    <t>542,068</t>
  </si>
  <si>
    <t>462</t>
  </si>
  <si>
    <t>22,212</t>
  </si>
  <si>
    <t>723</t>
  </si>
  <si>
    <t>231</t>
  </si>
  <si>
    <t>312</t>
  </si>
  <si>
    <t>19,181</t>
  </si>
  <si>
    <t>260</t>
  </si>
  <si>
    <t>15,491</t>
  </si>
  <si>
    <t>5,782</t>
  </si>
  <si>
    <t>31,770</t>
  </si>
  <si>
    <t>7,950</t>
  </si>
  <si>
    <t>277</t>
  </si>
  <si>
    <t>586</t>
  </si>
  <si>
    <t>2,780</t>
  </si>
  <si>
    <t>14,825</t>
  </si>
  <si>
    <t>1,195</t>
  </si>
  <si>
    <t>26,664</t>
  </si>
  <si>
    <t>2,178</t>
  </si>
  <si>
    <t>7,348</t>
  </si>
  <si>
    <t>534</t>
  </si>
  <si>
    <t>85,047</t>
  </si>
  <si>
    <t>322</t>
  </si>
  <si>
    <t>47,211</t>
  </si>
  <si>
    <t>556</t>
  </si>
  <si>
    <t>184</t>
  </si>
  <si>
    <t>1,123</t>
  </si>
  <si>
    <t>36,094</t>
  </si>
  <si>
    <t>158,766</t>
  </si>
  <si>
    <t>2,858</t>
  </si>
  <si>
    <t>12,672</t>
  </si>
  <si>
    <t>222</t>
  </si>
  <si>
    <t>6,918</t>
  </si>
  <si>
    <t>6,573</t>
  </si>
  <si>
    <t>240</t>
  </si>
  <si>
    <t>18,492</t>
  </si>
  <si>
    <t>26</t>
  </si>
  <si>
    <t>104</t>
  </si>
  <si>
    <t>3,432</t>
  </si>
  <si>
    <t>467</t>
  </si>
  <si>
    <t>Corporations in General License</t>
  </si>
  <si>
    <t>5,861,711</t>
  </si>
  <si>
    <t>173,265</t>
  </si>
  <si>
    <t>41,357</t>
  </si>
  <si>
    <t>28,106</t>
  </si>
  <si>
    <t>74,365</t>
  </si>
  <si>
    <t>17,638</t>
  </si>
  <si>
    <t>29,791</t>
  </si>
  <si>
    <t>1,304,919</t>
  </si>
  <si>
    <t>31,107</t>
  </si>
  <si>
    <t>238,350</t>
  </si>
  <si>
    <t>56,999</t>
  </si>
  <si>
    <t>1,723</t>
  </si>
  <si>
    <t>2,693</t>
  </si>
  <si>
    <t>364,482</t>
  </si>
  <si>
    <t>9,488</t>
  </si>
  <si>
    <t>45,765</t>
  </si>
  <si>
    <t>19,732</t>
  </si>
  <si>
    <t>110,072</t>
  </si>
  <si>
    <t>125,998</t>
  </si>
  <si>
    <t>10,577</t>
  </si>
  <si>
    <t>109,767</t>
  </si>
  <si>
    <t>26,645</t>
  </si>
  <si>
    <t>24,509</t>
  </si>
  <si>
    <t>8,551</t>
  </si>
  <si>
    <t>127,445</t>
  </si>
  <si>
    <t>2,678</t>
  </si>
  <si>
    <t>4,594</t>
  </si>
  <si>
    <t>6,260</t>
  </si>
  <si>
    <t>77,101</t>
  </si>
  <si>
    <t>63,123</t>
  </si>
  <si>
    <t>234,436</t>
  </si>
  <si>
    <t>30,013</t>
  </si>
  <si>
    <t>26,241</t>
  </si>
  <si>
    <t>826,775</t>
  </si>
  <si>
    <t>263,294</t>
  </si>
  <si>
    <t>52,963</t>
  </si>
  <si>
    <t>37,421</t>
  </si>
  <si>
    <t>18,752</t>
  </si>
  <si>
    <t>5,281</t>
  </si>
  <si>
    <t>68,181</t>
  </si>
  <si>
    <t>5,049</t>
  </si>
  <si>
    <t>871,205</t>
  </si>
  <si>
    <t>140,776</t>
  </si>
  <si>
    <t>466</t>
  </si>
  <si>
    <t>3,894</t>
  </si>
  <si>
    <t>62,961</t>
  </si>
  <si>
    <t>39,776</t>
  </si>
  <si>
    <t>632</t>
  </si>
  <si>
    <t>22,546</t>
  </si>
  <si>
    <t>13,949</t>
  </si>
  <si>
    <t>Hunting and Fishing License</t>
  </si>
  <si>
    <t>1,598,545</t>
  </si>
  <si>
    <t>24,024</t>
  </si>
  <si>
    <t>32,900</t>
  </si>
  <si>
    <t>35,849</t>
  </si>
  <si>
    <t>26,912</t>
  </si>
  <si>
    <t>104,176</t>
  </si>
  <si>
    <t>75,573</t>
  </si>
  <si>
    <t>5,603</t>
  </si>
  <si>
    <t>3,249</t>
  </si>
  <si>
    <t>97</t>
  </si>
  <si>
    <t>15,166</t>
  </si>
  <si>
    <t>27,000</t>
  </si>
  <si>
    <t>567</t>
  </si>
  <si>
    <t>42,886</t>
  </si>
  <si>
    <t>40,808</t>
  </si>
  <si>
    <t>18,902</t>
  </si>
  <si>
    <t>28,832</t>
  </si>
  <si>
    <t>30,961</t>
  </si>
  <si>
    <t>28,532</t>
  </si>
  <si>
    <t>30,684</t>
  </si>
  <si>
    <t>16,579</t>
  </si>
  <si>
    <t>18,043</t>
  </si>
  <si>
    <t>5,482</t>
  </si>
  <si>
    <t>63,756</t>
  </si>
  <si>
    <t>63,665</t>
  </si>
  <si>
    <t>2,562</t>
  </si>
  <si>
    <t>33,083</t>
  </si>
  <si>
    <t>39,240</t>
  </si>
  <si>
    <t>15,861</t>
  </si>
  <si>
    <t>13,447</t>
  </si>
  <si>
    <t>11,233</t>
  </si>
  <si>
    <t>13,720</t>
  </si>
  <si>
    <t>30,779</t>
  </si>
  <si>
    <t>44,172</t>
  </si>
  <si>
    <t>33,799</t>
  </si>
  <si>
    <t>18,370</t>
  </si>
  <si>
    <t>38,186</t>
  </si>
  <si>
    <t>20,344</t>
  </si>
  <si>
    <t>55,759</t>
  </si>
  <si>
    <t>74,991</t>
  </si>
  <si>
    <t>1,691</t>
  </si>
  <si>
    <t>17,907</t>
  </si>
  <si>
    <t>29,866</t>
  </si>
  <si>
    <t>37,869</t>
  </si>
  <si>
    <t>103,550</t>
  </si>
  <si>
    <t>30,622</t>
  </si>
  <si>
    <t>7,394</t>
  </si>
  <si>
    <t>28,762</t>
  </si>
  <si>
    <t>41,287</t>
  </si>
  <si>
    <t>11,691</t>
  </si>
  <si>
    <t>67,571</t>
  </si>
  <si>
    <t>34,543</t>
  </si>
  <si>
    <t>Motor Vehicle License</t>
  </si>
  <si>
    <t>26,138,877</t>
  </si>
  <si>
    <t>219,393</t>
  </si>
  <si>
    <t>38,900</t>
  </si>
  <si>
    <t>215,991</t>
  </si>
  <si>
    <t>158,446</t>
  </si>
  <si>
    <t>4,261,054</t>
  </si>
  <si>
    <t>536,975</t>
  </si>
  <si>
    <t>235,105</t>
  </si>
  <si>
    <t>57,982</t>
  </si>
  <si>
    <t>38,935</t>
  </si>
  <si>
    <t>1,374,140</t>
  </si>
  <si>
    <t>364,255</t>
  </si>
  <si>
    <t>187,986</t>
  </si>
  <si>
    <t>187,156</t>
  </si>
  <si>
    <t>1,728,151</t>
  </si>
  <si>
    <t>284,202</t>
  </si>
  <si>
    <t>637,933</t>
  </si>
  <si>
    <t>224,198</t>
  </si>
  <si>
    <t>208,389</t>
  </si>
  <si>
    <t>83,002</t>
  </si>
  <si>
    <t>109,723</t>
  </si>
  <si>
    <t>501,360</t>
  </si>
  <si>
    <t>438,855</t>
  </si>
  <si>
    <t>1,191,927</t>
  </si>
  <si>
    <t>790,116</t>
  </si>
  <si>
    <t>157,290</t>
  </si>
  <si>
    <t>288,210</t>
  </si>
  <si>
    <t>143,624</t>
  </si>
  <si>
    <t>110,538</t>
  </si>
  <si>
    <t>213,455</t>
  </si>
  <si>
    <t>102,438</t>
  </si>
  <si>
    <t>667,056</t>
  </si>
  <si>
    <t>196,303</t>
  </si>
  <si>
    <t>1,403,555</t>
  </si>
  <si>
    <t>831,878</t>
  </si>
  <si>
    <t>119,853</t>
  </si>
  <si>
    <t>840,327</t>
  </si>
  <si>
    <t>753,639</t>
  </si>
  <si>
    <t>539,474</t>
  </si>
  <si>
    <t>928,512</t>
  </si>
  <si>
    <t>26,788</t>
  </si>
  <si>
    <t>229,898</t>
  </si>
  <si>
    <t>82,947</t>
  </si>
  <si>
    <t>306,047</t>
  </si>
  <si>
    <t>2,237,042</t>
  </si>
  <si>
    <t>203,980</t>
  </si>
  <si>
    <t>76,905</t>
  </si>
  <si>
    <t>481,146</t>
  </si>
  <si>
    <t>551,517</t>
  </si>
  <si>
    <t>4,329</t>
  </si>
  <si>
    <t>496,295</t>
  </si>
  <si>
    <t>71,657</t>
  </si>
  <si>
    <t>Motor Vehicle Operators License</t>
  </si>
  <si>
    <t>2,586,102</t>
  </si>
  <si>
    <t>33,730</t>
  </si>
  <si>
    <t>31,074</t>
  </si>
  <si>
    <t>25,521</t>
  </si>
  <si>
    <t>222,241</t>
  </si>
  <si>
    <t>41,502</t>
  </si>
  <si>
    <t>46,805</t>
  </si>
  <si>
    <t>6,771</t>
  </si>
  <si>
    <t>6,207</t>
  </si>
  <si>
    <t>164,813</t>
  </si>
  <si>
    <t>112,419</t>
  </si>
  <si>
    <t>316</t>
  </si>
  <si>
    <t>11,460</t>
  </si>
  <si>
    <t>114,629</t>
  </si>
  <si>
    <t>229,689</t>
  </si>
  <si>
    <t>14,444</t>
  </si>
  <si>
    <t>32,757</t>
  </si>
  <si>
    <t>16,827</t>
  </si>
  <si>
    <t>13,987</t>
  </si>
  <si>
    <t>11,025</t>
  </si>
  <si>
    <t>37,616</t>
  </si>
  <si>
    <t>96,905</t>
  </si>
  <si>
    <t>58,838</t>
  </si>
  <si>
    <t>46,489</t>
  </si>
  <si>
    <t>13,267</t>
  </si>
  <si>
    <t>15,888</t>
  </si>
  <si>
    <t>9,007</t>
  </si>
  <si>
    <t>10,975</t>
  </si>
  <si>
    <t>30,521</t>
  </si>
  <si>
    <t>8,305</t>
  </si>
  <si>
    <t>58,005</t>
  </si>
  <si>
    <t>5,374</t>
  </si>
  <si>
    <t>138,696</t>
  </si>
  <si>
    <t>129,086</t>
  </si>
  <si>
    <t>4,101</t>
  </si>
  <si>
    <t>87,659</t>
  </si>
  <si>
    <t>27,304</t>
  </si>
  <si>
    <t>38,851</t>
  </si>
  <si>
    <t>70,067</t>
  </si>
  <si>
    <t>4,589</t>
  </si>
  <si>
    <t>6,770</t>
  </si>
  <si>
    <t>5,410</t>
  </si>
  <si>
    <t>61,268</t>
  </si>
  <si>
    <t>140,863</t>
  </si>
  <si>
    <t>16,602</t>
  </si>
  <si>
    <t>8,914</t>
  </si>
  <si>
    <t>41,186</t>
  </si>
  <si>
    <t>120,953</t>
  </si>
  <si>
    <t>114,005</t>
  </si>
  <si>
    <t>40,053</t>
  </si>
  <si>
    <t>2,318</t>
  </si>
  <si>
    <t>Public Utilities License</t>
  </si>
  <si>
    <t>1,369,494</t>
  </si>
  <si>
    <t>14,346</t>
  </si>
  <si>
    <t>9,316</t>
  </si>
  <si>
    <t>9,157</t>
  </si>
  <si>
    <t>779,990</t>
  </si>
  <si>
    <t>13,245</t>
  </si>
  <si>
    <t>738</t>
  </si>
  <si>
    <t>24,526</t>
  </si>
  <si>
    <t>17,352</t>
  </si>
  <si>
    <t>54,947</t>
  </si>
  <si>
    <t>18,025</t>
  </si>
  <si>
    <t>12,292</t>
  </si>
  <si>
    <t>4,972</t>
  </si>
  <si>
    <t>6,182</t>
  </si>
  <si>
    <t>33,180</t>
  </si>
  <si>
    <t>681</t>
  </si>
  <si>
    <t>6,549</t>
  </si>
  <si>
    <t>19,937</t>
  </si>
  <si>
    <t>12</t>
  </si>
  <si>
    <t>21,540</t>
  </si>
  <si>
    <t>7,360</t>
  </si>
  <si>
    <t>1,438</t>
  </si>
  <si>
    <t>11,068</t>
  </si>
  <si>
    <t>19,745</t>
  </si>
  <si>
    <t>5</t>
  </si>
  <si>
    <t>38,590</t>
  </si>
  <si>
    <t>4</t>
  </si>
  <si>
    <t>14,577</t>
  </si>
  <si>
    <t>83,718</t>
  </si>
  <si>
    <t>2,454</t>
  </si>
  <si>
    <t>10,268</t>
  </si>
  <si>
    <t>5,087</t>
  </si>
  <si>
    <t>21,556</t>
  </si>
  <si>
    <t>22,401</t>
  </si>
  <si>
    <t>406</t>
  </si>
  <si>
    <t>83,830</t>
  </si>
  <si>
    <t>Occupation and Business License, NEC</t>
  </si>
  <si>
    <t>14,904,482</t>
  </si>
  <si>
    <t>60,763</t>
  </si>
  <si>
    <t>49,272</t>
  </si>
  <si>
    <t>170,700</t>
  </si>
  <si>
    <t>129,289</t>
  </si>
  <si>
    <t>4,999,288</t>
  </si>
  <si>
    <t>54,671</t>
  </si>
  <si>
    <t>111,366</t>
  </si>
  <si>
    <t>120,843</t>
  </si>
  <si>
    <t>57,656</t>
  </si>
  <si>
    <t>180,240</t>
  </si>
  <si>
    <t>81,354</t>
  </si>
  <si>
    <t>48,633</t>
  </si>
  <si>
    <t>78,716</t>
  </si>
  <si>
    <t>465,109</t>
  </si>
  <si>
    <t>36,207</t>
  </si>
  <si>
    <t>158,098</t>
  </si>
  <si>
    <t>95,358</t>
  </si>
  <si>
    <t>125,994</t>
  </si>
  <si>
    <t>104,207</t>
  </si>
  <si>
    <t>109,737</t>
  </si>
  <si>
    <t>193,485</t>
  </si>
  <si>
    <t>290,524</t>
  </si>
  <si>
    <t>167,908</t>
  </si>
  <si>
    <t>500,603</t>
  </si>
  <si>
    <t>76,882</t>
  </si>
  <si>
    <t>147,569</t>
  </si>
  <si>
    <t>111,462</t>
  </si>
  <si>
    <t>36,916</t>
  </si>
  <si>
    <t>242,142</t>
  </si>
  <si>
    <t>104,531</t>
  </si>
  <si>
    <t>516,093</t>
  </si>
  <si>
    <t>43,208</t>
  </si>
  <si>
    <t>126,505</t>
  </si>
  <si>
    <t>341,503</t>
  </si>
  <si>
    <t>70,152</t>
  </si>
  <si>
    <t>901,294</t>
  </si>
  <si>
    <t>47,252</t>
  </si>
  <si>
    <t>367,539</t>
  </si>
  <si>
    <t>997,941</t>
  </si>
  <si>
    <t>64,367</t>
  </si>
  <si>
    <t>146,152</t>
  </si>
  <si>
    <t>114,821</t>
  </si>
  <si>
    <t>343,298</t>
  </si>
  <si>
    <t>537,912</t>
  </si>
  <si>
    <t>55,350</t>
  </si>
  <si>
    <t>25,169</t>
  </si>
  <si>
    <t>223,721</t>
  </si>
  <si>
    <t>357,846</t>
  </si>
  <si>
    <t>9,761</t>
  </si>
  <si>
    <t>465,569</t>
  </si>
  <si>
    <t>39,506</t>
  </si>
  <si>
    <t>Other License Taxes</t>
  </si>
  <si>
    <t>1,470,351</t>
  </si>
  <si>
    <t>2,544</t>
  </si>
  <si>
    <t>1,602</t>
  </si>
  <si>
    <t>1,879</t>
  </si>
  <si>
    <t>4,444</t>
  </si>
  <si>
    <t>117</t>
  </si>
  <si>
    <t>3,447</t>
  </si>
  <si>
    <t>6,973</t>
  </si>
  <si>
    <t>45,803</t>
  </si>
  <si>
    <t>8,910</t>
  </si>
  <si>
    <t>26,895</t>
  </si>
  <si>
    <t>12,647</t>
  </si>
  <si>
    <t>3,706</t>
  </si>
  <si>
    <t>30,267</t>
  </si>
  <si>
    <t>84,695</t>
  </si>
  <si>
    <t>2,973</t>
  </si>
  <si>
    <t>2,484</t>
  </si>
  <si>
    <t>3,718</t>
  </si>
  <si>
    <t>4,258</t>
  </si>
  <si>
    <t>9,835</t>
  </si>
  <si>
    <t>1,854</t>
  </si>
  <si>
    <t>235,292</t>
  </si>
  <si>
    <t>228,545</t>
  </si>
  <si>
    <t>63,408</t>
  </si>
  <si>
    <t>68,839</t>
  </si>
  <si>
    <t>75,900</t>
  </si>
  <si>
    <t>11,103</t>
  </si>
  <si>
    <t>992</t>
  </si>
  <si>
    <t>4,814</t>
  </si>
  <si>
    <t>964</t>
  </si>
  <si>
    <t>1,979</t>
  </si>
  <si>
    <t>1,494</t>
  </si>
  <si>
    <t>26,333</t>
  </si>
  <si>
    <t>52,356</t>
  </si>
  <si>
    <t>726</t>
  </si>
  <si>
    <t>6,651</t>
  </si>
  <si>
    <t>19,934</t>
  </si>
  <si>
    <t>4,926</t>
  </si>
  <si>
    <t>19,191</t>
  </si>
  <si>
    <t>23,649</t>
  </si>
  <si>
    <t>8,837</t>
  </si>
  <si>
    <t>164,102</t>
  </si>
  <si>
    <t>8,795</t>
  </si>
  <si>
    <t>4,262</t>
  </si>
  <si>
    <t>4,654</t>
  </si>
  <si>
    <t>169,076</t>
  </si>
  <si>
    <t>3,657</t>
  </si>
  <si>
    <t>821</t>
  </si>
  <si>
    <t>398,016,380</t>
  </si>
  <si>
    <t>4,144,656</t>
  </si>
  <si>
    <t>87,775</t>
  </si>
  <si>
    <t>3,813,786</t>
  </si>
  <si>
    <t>3,164,756</t>
  </si>
  <si>
    <t>94,309,271</t>
  </si>
  <si>
    <t>7,320,470</t>
  </si>
  <si>
    <t>8,856,739</t>
  </si>
  <si>
    <t>1,427,150</t>
  </si>
  <si>
    <t>2,512,522</t>
  </si>
  <si>
    <t>2,383,783</t>
  </si>
  <si>
    <t>11,949,591</t>
  </si>
  <si>
    <t>2,280,441</t>
  </si>
  <si>
    <t>1,876,889</t>
  </si>
  <si>
    <t>16,134,268</t>
  </si>
  <si>
    <t>6,460,790</t>
  </si>
  <si>
    <t>4,087,482</t>
  </si>
  <si>
    <t>2,714,618</t>
  </si>
  <si>
    <t>4,852,835</t>
  </si>
  <si>
    <t>3,241,260</t>
  </si>
  <si>
    <t>1,710,105</t>
  </si>
  <si>
    <t>10,068,643</t>
  </si>
  <si>
    <t>16,920,751</t>
  </si>
  <si>
    <t>10,680,724</t>
  </si>
  <si>
    <t>12,183,233</t>
  </si>
  <si>
    <t>2,242,601</t>
  </si>
  <si>
    <t>6,456,911</t>
  </si>
  <si>
    <t>1,302,961</t>
  </si>
  <si>
    <t>2,492,926</t>
  </si>
  <si>
    <t>639,120</t>
  </si>
  <si>
    <t>16,068,049</t>
  </si>
  <si>
    <t>1,430,644</t>
  </si>
  <si>
    <t>48,658,122</t>
  </si>
  <si>
    <t>12,843,373</t>
  </si>
  <si>
    <t>380,378</t>
  </si>
  <si>
    <t>8,386,283</t>
  </si>
  <si>
    <t>3,280,496</t>
  </si>
  <si>
    <t>9,012,271</t>
  </si>
  <si>
    <t>14,408,126</t>
  </si>
  <si>
    <t>1,368,660</t>
  </si>
  <si>
    <t>4,517,931</t>
  </si>
  <si>
    <t>30,728</t>
  </si>
  <si>
    <t>1,976,200</t>
  </si>
  <si>
    <t>3,950,776</t>
  </si>
  <si>
    <t>825,025</t>
  </si>
  <si>
    <t>13,879,848</t>
  </si>
  <si>
    <t>1,930,171</t>
  </si>
  <si>
    <t>8,752,242</t>
  </si>
  <si>
    <t>352,834,534</t>
  </si>
  <si>
    <t>3,624,543</t>
  </si>
  <si>
    <t>3,445,650</t>
  </si>
  <si>
    <t>2,767,767</t>
  </si>
  <si>
    <t>84,196,751</t>
  </si>
  <si>
    <t>6,791,929</t>
  </si>
  <si>
    <t>7,959,492</t>
  </si>
  <si>
    <t>1,180,975</t>
  </si>
  <si>
    <t>1,958,277</t>
  </si>
  <si>
    <t>10,977,693</t>
  </si>
  <si>
    <t>2,095,601</t>
  </si>
  <si>
    <t>1,660,248</t>
  </si>
  <si>
    <t>13,256,769</t>
  </si>
  <si>
    <t>5,435,292</t>
  </si>
  <si>
    <t>3,655,462</t>
  </si>
  <si>
    <t>2,327,652</t>
  </si>
  <si>
    <t>4,394,185</t>
  </si>
  <si>
    <t>2,949,939</t>
  </si>
  <si>
    <t>1,534,866</t>
  </si>
  <si>
    <t>9,066,709</t>
  </si>
  <si>
    <t>14,724,277</t>
  </si>
  <si>
    <t>9,485,325</t>
  </si>
  <si>
    <t>10,956,205</t>
  </si>
  <si>
    <t>1,834,688</t>
  </si>
  <si>
    <t>6,149,468</t>
  </si>
  <si>
    <t>1,177,958</t>
  </si>
  <si>
    <t>2,228,486</t>
  </si>
  <si>
    <t>65,467</t>
  </si>
  <si>
    <t>13,958,119</t>
  </si>
  <si>
    <t>1,338,768</t>
  </si>
  <si>
    <t>44,631,769</t>
  </si>
  <si>
    <t>12,086,332</t>
  </si>
  <si>
    <t>319,507</t>
  </si>
  <si>
    <t>8,377,450</t>
  </si>
  <si>
    <t>3,122,602</t>
  </si>
  <si>
    <t>8,379,225</t>
  </si>
  <si>
    <t>12,063,782</t>
  </si>
  <si>
    <t>1,238,928</t>
  </si>
  <si>
    <t>4,142,276</t>
  </si>
  <si>
    <t>249,977</t>
  </si>
  <si>
    <t>3,621,199</t>
  </si>
  <si>
    <t>743,630</t>
  </si>
  <si>
    <t>13,052,887</t>
  </si>
  <si>
    <t>1,813,866</t>
  </si>
  <si>
    <t>7,792,543</t>
  </si>
  <si>
    <t>Corporations Net Income Taxes</t>
  </si>
  <si>
    <t>45,181,846</t>
  </si>
  <si>
    <t>520,113</t>
  </si>
  <si>
    <t>368,136</t>
  </si>
  <si>
    <t>396,989</t>
  </si>
  <si>
    <t>10,112,520</t>
  </si>
  <si>
    <t>528,541</t>
  </si>
  <si>
    <t>897,247</t>
  </si>
  <si>
    <t>246,175</t>
  </si>
  <si>
    <t>554,245</t>
  </si>
  <si>
    <t>971,898</t>
  </si>
  <si>
    <t>184,840</t>
  </si>
  <si>
    <t>216,641</t>
  </si>
  <si>
    <t>2,877,499</t>
  </si>
  <si>
    <t>1,025,498</t>
  </si>
  <si>
    <t>432,020</t>
  </si>
  <si>
    <t>386,966</t>
  </si>
  <si>
    <t>458,650</t>
  </si>
  <si>
    <t>291,321</t>
  </si>
  <si>
    <t>175,239</t>
  </si>
  <si>
    <t>1,001,934</t>
  </si>
  <si>
    <t>2,196,474</t>
  </si>
  <si>
    <t>1,195,399</t>
  </si>
  <si>
    <t>1,227,028</t>
  </si>
  <si>
    <t>407,913</t>
  </si>
  <si>
    <t>307,443</t>
  </si>
  <si>
    <t>125,003</t>
  </si>
  <si>
    <t>264,440</t>
  </si>
  <si>
    <t>573,653</t>
  </si>
  <si>
    <t>2,109,930</t>
  </si>
  <si>
    <t>91,876</t>
  </si>
  <si>
    <t>4,026,353</t>
  </si>
  <si>
    <t>757,041</t>
  </si>
  <si>
    <t>60,871</t>
  </si>
  <si>
    <t>8,833</t>
  </si>
  <si>
    <t>157,894</t>
  </si>
  <si>
    <t>633,046</t>
  </si>
  <si>
    <t>2,344,344</t>
  </si>
  <si>
    <t>129,732</t>
  </si>
  <si>
    <t>375,655</t>
  </si>
  <si>
    <t>1,726,223</t>
  </si>
  <si>
    <t>329,577</t>
  </si>
  <si>
    <t>81,395</t>
  </si>
  <si>
    <t>826,961</t>
  </si>
  <si>
    <t>116,305</t>
  </si>
  <si>
    <t>959,699</t>
  </si>
  <si>
    <t>25,529,829</t>
  </si>
  <si>
    <t>100,665</t>
  </si>
  <si>
    <t>583,158</t>
  </si>
  <si>
    <t>35,990</t>
  </si>
  <si>
    <t>127,212</t>
  </si>
  <si>
    <t>174,611</t>
  </si>
  <si>
    <t>396,788</t>
  </si>
  <si>
    <t>102,182</t>
  </si>
  <si>
    <t>557,564</t>
  </si>
  <si>
    <t>2,462,695</t>
  </si>
  <si>
    <t>1</t>
  </si>
  <si>
    <t>113,505</t>
  </si>
  <si>
    <t>5,261</t>
  </si>
  <si>
    <t>357,495</t>
  </si>
  <si>
    <t>2,582</t>
  </si>
  <si>
    <t>105,474</t>
  </si>
  <si>
    <t>52,731</t>
  </si>
  <si>
    <t>194,997</t>
  </si>
  <si>
    <t>410,279</t>
  </si>
  <si>
    <t>43,906</t>
  </si>
  <si>
    <t>644,937</t>
  </si>
  <si>
    <t>660,502</t>
  </si>
  <si>
    <t>339,110</t>
  </si>
  <si>
    <t>471,390</t>
  </si>
  <si>
    <t>42,762</t>
  </si>
  <si>
    <t>12,268</t>
  </si>
  <si>
    <t>170,964</t>
  </si>
  <si>
    <t>19,751</t>
  </si>
  <si>
    <t>734,317</t>
  </si>
  <si>
    <t>163,310</t>
  </si>
  <si>
    <t>1,314,367</t>
  </si>
  <si>
    <t>886,621</t>
  </si>
  <si>
    <t>3,843,267</t>
  </si>
  <si>
    <t>76,991</t>
  </si>
  <si>
    <t>1,517,134</t>
  </si>
  <si>
    <t>45,999</t>
  </si>
  <si>
    <t>461,653</t>
  </si>
  <si>
    <t>215,718</t>
  </si>
  <si>
    <t>1,531,359</t>
  </si>
  <si>
    <t>93,127</t>
  </si>
  <si>
    <t>117,141</t>
  </si>
  <si>
    <t>10,361</t>
  </si>
  <si>
    <t>271,068</t>
  </si>
  <si>
    <t>3,282,673</t>
  </si>
  <si>
    <t>29,589</t>
  </si>
  <si>
    <t>60,245</t>
  </si>
  <si>
    <t>529,199</t>
  </si>
  <si>
    <t>1,275,689</t>
  </si>
  <si>
    <t>333,018</t>
  </si>
  <si>
    <t>97,219</t>
  </si>
  <si>
    <t>450,984</t>
  </si>
  <si>
    <t>Death and Gift Taxes</t>
  </si>
  <si>
    <t>4,754,312</t>
  </si>
  <si>
    <t>198</t>
  </si>
  <si>
    <t>218,789</t>
  </si>
  <si>
    <t>2,156</t>
  </si>
  <si>
    <t>41,215</t>
  </si>
  <si>
    <t>644</t>
  </si>
  <si>
    <t>18,968</t>
  </si>
  <si>
    <t>280,940</t>
  </si>
  <si>
    <t>1,571</t>
  </si>
  <si>
    <t>84,649</t>
  </si>
  <si>
    <t>46,345</t>
  </si>
  <si>
    <t>11,718</t>
  </si>
  <si>
    <t>227,940</t>
  </si>
  <si>
    <t>336,633</t>
  </si>
  <si>
    <t>129,657</t>
  </si>
  <si>
    <t>748,630</t>
  </si>
  <si>
    <t>1,190,881</t>
  </si>
  <si>
    <t>713</t>
  </si>
  <si>
    <t>743</t>
  </si>
  <si>
    <t>177</t>
  </si>
  <si>
    <t>198,363</t>
  </si>
  <si>
    <t>931,908</t>
  </si>
  <si>
    <t>70,601</t>
  </si>
  <si>
    <t>14,904</t>
  </si>
  <si>
    <t>16,670</t>
  </si>
  <si>
    <t>8,202</t>
  </si>
  <si>
    <t>167,972</t>
  </si>
  <si>
    <t>1,733</t>
  </si>
  <si>
    <t>Documentarty and Stock Transfer Taxes</t>
  </si>
  <si>
    <t>9,383,413</t>
  </si>
  <si>
    <t>46,150</t>
  </si>
  <si>
    <t>17,613</t>
  </si>
  <si>
    <t>43,255</t>
  </si>
  <si>
    <t>177,725</t>
  </si>
  <si>
    <t>98,889</t>
  </si>
  <si>
    <t>460,901</t>
  </si>
  <si>
    <t>2,427,903</t>
  </si>
  <si>
    <t>94,537</t>
  </si>
  <si>
    <t>76,555</t>
  </si>
  <si>
    <t>20,825</t>
  </si>
  <si>
    <t>3,530</t>
  </si>
  <si>
    <t>32,188</t>
  </si>
  <si>
    <t>214,581</t>
  </si>
  <si>
    <t>323,869</t>
  </si>
  <si>
    <t>310,149</t>
  </si>
  <si>
    <t>245,089</t>
  </si>
  <si>
    <t>12,191</t>
  </si>
  <si>
    <t>16,462</t>
  </si>
  <si>
    <t>90,479</t>
  </si>
  <si>
    <t>565,736</t>
  </si>
  <si>
    <t>1,312,358</t>
  </si>
  <si>
    <t>74,386</t>
  </si>
  <si>
    <t>19,505</t>
  </si>
  <si>
    <t>2,062</t>
  </si>
  <si>
    <t>577,586</t>
  </si>
  <si>
    <t>22,526</t>
  </si>
  <si>
    <t>185</t>
  </si>
  <si>
    <t>236,169</t>
  </si>
  <si>
    <t>38,857</t>
  </si>
  <si>
    <t>385,278</t>
  </si>
  <si>
    <t>1,072,649</t>
  </si>
  <si>
    <t>11,987</t>
  </si>
  <si>
    <t>70,786</t>
  </si>
  <si>
    <t>Severance Taxes</t>
  </si>
  <si>
    <t>8,859,122</t>
  </si>
  <si>
    <t>54,515</t>
  </si>
  <si>
    <t>18,377</t>
  </si>
  <si>
    <t>55,815</t>
  </si>
  <si>
    <t>93,928</t>
  </si>
  <si>
    <t>34,148</t>
  </si>
  <si>
    <t>1,011</t>
  </si>
  <si>
    <t>145,122</t>
  </si>
  <si>
    <t>28,935</t>
  </si>
  <si>
    <t>46,593</t>
  </si>
  <si>
    <t>42,758</t>
  </si>
  <si>
    <t>18</t>
  </si>
  <si>
    <t>167,484</t>
  </si>
  <si>
    <t>3,289</t>
  </si>
  <si>
    <t>68,605</t>
  </si>
  <si>
    <t>886,620</t>
  </si>
  <si>
    <t>1,892</t>
  </si>
  <si>
    <t>45,256</t>
  </si>
  <si>
    <t>441,971</t>
  </si>
  <si>
    <t>15,293</t>
  </si>
  <si>
    <t>10,176</t>
  </si>
  <si>
    <t>1,261</t>
  </si>
  <si>
    <t>2,583</t>
  </si>
  <si>
    <t>35,055</t>
  </si>
  <si>
    <t>321,031</t>
  </si>
  <si>
    <t>10,151</t>
  </si>
  <si>
    <t>446,410</t>
  </si>
  <si>
    <t>Taxes, NEC</t>
  </si>
  <si>
    <t>2,532,982</t>
  </si>
  <si>
    <t>27,944</t>
  </si>
  <si>
    <t>79,323</t>
  </si>
  <si>
    <t>274</t>
  </si>
  <si>
    <t>1,137</t>
  </si>
  <si>
    <t>55,448</t>
  </si>
  <si>
    <t>202,416</t>
  </si>
  <si>
    <t>50,051</t>
  </si>
  <si>
    <t>59</t>
  </si>
  <si>
    <t>3,480</t>
  </si>
  <si>
    <t>575,233</t>
  </si>
  <si>
    <t>1,340,028</t>
  </si>
  <si>
    <t>21,865</t>
  </si>
  <si>
    <t>18,734</t>
  </si>
  <si>
    <t>4,718</t>
  </si>
  <si>
    <t>133,136</t>
  </si>
  <si>
    <t>13</t>
  </si>
  <si>
    <t>14,549</t>
  </si>
  <si>
    <t>4,573</t>
  </si>
  <si>
    <t>Info from FY17</t>
  </si>
  <si>
    <t>Fiscal Year 2017</t>
  </si>
  <si>
    <t>Facts &amp; Figures 2019</t>
  </si>
  <si>
    <t>Calendar Year 2016</t>
  </si>
  <si>
    <t>Fiscal Year 2016</t>
  </si>
  <si>
    <t>As of Jan 1, 2019</t>
  </si>
  <si>
    <t>2016-2017</t>
  </si>
  <si>
    <t xml:space="preserve">(d) Special taxes in local resort areas are not counted here. </t>
  </si>
  <si>
    <t>Note: Local taxes are not included and can be substantial. D.C.’s rank does not affect states’ ranks, but the figure in parentheses indicates where it would rank if included.</t>
  </si>
  <si>
    <t>As of January 1, 2019</t>
  </si>
  <si>
    <t xml:space="preserve"> As of January 1, 2019</t>
  </si>
  <si>
    <t>Source:  Tax Foundation, “Wireless Taxes and Fees Climb Again in 2018."</t>
  </si>
  <si>
    <t>(b) Three states levy mandatory, statewide, local add-on sales taxes at the state level: California (1.25%), Utah (1.25%), and Virginia (1%). We include these in their state sales tax.</t>
  </si>
  <si>
    <t>(c) The sales taxes in Hawaii, New Mexico, North Dakota, and South Dakota have broad bases that include many business-to-business services.</t>
  </si>
  <si>
    <t>Franchise (Margin) Tax</t>
  </si>
  <si>
    <t>as of January 1, 2019</t>
  </si>
  <si>
    <t xml:space="preserve">51¢ per shaft </t>
  </si>
  <si>
    <t>(a) These are total payroll tax rates. The Social Security tax is split evenly between employer and employee (6.2% each) for all income up to $128,700. The 1.45% Medicare tax is levied on both employers and employees on all income. The Additional Medicare Tax of 0.9% is levied only on households with wages and compensation exceeding $200,000 in the case of single filers, and compensation exceeding $250,000 in the case of married households filing jointly.</t>
  </si>
  <si>
    <t>Social Security and Medicare Payroll Taxes (a)</t>
  </si>
  <si>
    <t>2.64</t>
  </si>
  <si>
    <t>2.55</t>
  </si>
  <si>
    <t>2.83</t>
  </si>
  <si>
    <t>2.69</t>
  </si>
  <si>
    <t>2.53</t>
  </si>
  <si>
    <t>2.95</t>
  </si>
  <si>
    <t>2.56</t>
  </si>
  <si>
    <t>2.61</t>
  </si>
  <si>
    <t>2.72</t>
  </si>
  <si>
    <t>3.03</t>
  </si>
  <si>
    <t>2.42</t>
  </si>
  <si>
    <t>2.49</t>
  </si>
  <si>
    <t>2.35</t>
  </si>
  <si>
    <t>2.67</t>
  </si>
  <si>
    <t>2.54</t>
  </si>
  <si>
    <t>2.51</t>
  </si>
  <si>
    <t>2.63</t>
  </si>
  <si>
    <t>2.48</t>
  </si>
  <si>
    <t>2.41</t>
  </si>
  <si>
    <t>2.47</t>
  </si>
  <si>
    <t>2.73</t>
  </si>
  <si>
    <t>2.33</t>
  </si>
  <si>
    <t>2.45</t>
  </si>
  <si>
    <t>2.58</t>
  </si>
  <si>
    <t>2.52</t>
  </si>
  <si>
    <t>2.84</t>
  </si>
  <si>
    <t>3.16</t>
  </si>
  <si>
    <t>2.34</t>
  </si>
  <si>
    <t>2.57</t>
  </si>
  <si>
    <t>2.43</t>
  </si>
  <si>
    <t>2.24</t>
  </si>
  <si>
    <t>2.81</t>
  </si>
  <si>
    <t>2.68</t>
  </si>
  <si>
    <t>2.96</t>
  </si>
  <si>
    <t>2.28</t>
  </si>
  <si>
    <t>2.71</t>
  </si>
  <si>
    <t>3.02</t>
  </si>
  <si>
    <t>2.62</t>
  </si>
  <si>
    <t>2.38</t>
  </si>
  <si>
    <t>2.46</t>
  </si>
  <si>
    <t>2.74</t>
  </si>
  <si>
    <t>2.65</t>
  </si>
  <si>
    <t>2.31</t>
  </si>
  <si>
    <t>2.44</t>
  </si>
  <si>
    <t>2.50</t>
  </si>
  <si>
    <t>3.14</t>
  </si>
  <si>
    <t>2.32</t>
  </si>
  <si>
    <t>(f) Includes the retail (17%) and distributor (5%/10%) license fees, converted into a gallonage excise tax rate.</t>
  </si>
  <si>
    <t>(c) Includes the wholesale tax rate of 10%, converted to a gallonage excise tax rate.</t>
  </si>
  <si>
    <t>Ky.(c)</t>
  </si>
  <si>
    <t>Note: Rates are those applicable to off-premise sales of 4.7% a.b.v. beer in 12-ounce containers which have been imported from outside the state. D.C.’s rank does not affect states’ ranks, but the figure in parentheses indicates where it would rank if included.</t>
  </si>
  <si>
    <t>(b) Maryland has both an estate and an inheritance tax.  See Table 38.</t>
  </si>
  <si>
    <t>Minn. (c)</t>
  </si>
  <si>
    <t>(c) Exemption increases to $3 million in 2020.</t>
  </si>
  <si>
    <t>Ill. (c)</t>
  </si>
  <si>
    <t>(c) The tax rate is 0.15% for the first year and 0.1% for all following years.</t>
  </si>
  <si>
    <t xml:space="preserve">Miss. (e) </t>
  </si>
  <si>
    <t>La. (d)</t>
  </si>
  <si>
    <t>(f) Tax is being phased out; liability limited to liability in tax year ending Dec. 31, 2010</t>
  </si>
  <si>
    <t>N.Y. (a,f)</t>
  </si>
  <si>
    <t>(d) The rate is 0.15% for the first $300,000 of taxable capital.</t>
  </si>
  <si>
    <t xml:space="preserve">10.75% sales tax </t>
  </si>
  <si>
    <t>15% excise tax (wholesale price), 10% retail sales tax</t>
  </si>
  <si>
    <t>37% excise tax (retail price)</t>
  </si>
  <si>
    <t>10% excise tax (retail price)</t>
  </si>
  <si>
    <t xml:space="preserve">Note: District of Columbia voters approved legalization and purchase of marijuana in 2014 but federal law prohibits any action to implement it. In 2018, the New Hampshire legislature voted to legalize the possession and growing of marijuana, but sales are not permitted. Alabama, Georgia, Idaho, Indiana, Iowa, Kansas, Kentucky, Louisiana, Minnesota, Nebraska, Oklahoma, Rhode Island, Tennessee, and Wisconsin impose a controlled substance tax on the purchase of illegal products. </t>
  </si>
  <si>
    <t>$0.10/ml</t>
  </si>
  <si>
    <t>State and Local Vapor Excise Tax Rates</t>
  </si>
  <si>
    <t>65.08% of wholesale</t>
  </si>
  <si>
    <t>$0.80/unit plus $0.55/ml (c); $0.20/ml (d)</t>
  </si>
  <si>
    <t xml:space="preserve">(c) Tax is only applicable in the city of Chicago. </t>
  </si>
  <si>
    <t xml:space="preserve">(d) Tax is only applicable in Cook County. </t>
  </si>
  <si>
    <t>(e) Tax is only applicable in Montgomery County.</t>
  </si>
  <si>
    <t>40% of wholesale</t>
  </si>
  <si>
    <t xml:space="preserve">(f) Tax is on the wholesale cost of any product containing or derived from tobacco. The tax on an e-cigarette starter kit is calculated on the total cost unless the nicotine cartridges are sold separately and then the tax is levied only on the value of the nicotine cartridge. </t>
  </si>
  <si>
    <t>30% of wholesale (e)</t>
  </si>
  <si>
    <t xml:space="preserve">95% of wholesale (f) </t>
  </si>
  <si>
    <t>N.J. (d)</t>
  </si>
  <si>
    <t>(b) Maryland has both an estate tax and an inheritance tax. See table 37.</t>
  </si>
  <si>
    <t>10.0%-16.0%</t>
  </si>
  <si>
    <t>Uses Census Population Estimates as of July 1, 2015,  July 1, 2016. and July 1 2017</t>
  </si>
  <si>
    <t>(e) Includes the wholesale tax rate in Kentucky (10%) and Tennessee (17%), converted into a gallonage excise tax rate.</t>
  </si>
  <si>
    <t>Source: 2017 American Community Survey, available from the Census Bureau; Tax Foundation calculations.</t>
  </si>
  <si>
    <t>(48)</t>
  </si>
  <si>
    <t>(c ) The Medical Device Tax is suspended from January 1, 2016 - January 1, 2020.</t>
  </si>
  <si>
    <t xml:space="preserve">(c) Illinois' rate includes two separate corporate income taxes, one at a 7% rate and one at a 2.5% rate. </t>
  </si>
  <si>
    <t>(d) Indiana's rate will change to 5.5% on July 1, 2019. The rate is scheduled to decrease to 4.9% by 2022.</t>
  </si>
  <si>
    <t>Ga. (b)</t>
  </si>
  <si>
    <t>Ind. (d)</t>
  </si>
  <si>
    <t>Miss. (e)</t>
  </si>
  <si>
    <t>(a)</t>
  </si>
  <si>
    <t>0.331% -  0.75%</t>
  </si>
  <si>
    <t>0.0945% - 0.7468%</t>
  </si>
  <si>
    <t>96% of wholesale</t>
  </si>
  <si>
    <t xml:space="preserve">15% sales tax </t>
  </si>
  <si>
    <t xml:space="preserve">Tenn. </t>
  </si>
  <si>
    <t>Note: Excise taxes are sales and other special taxes imposed on select items, such as tobacco products, alcoholic beverages, and motor fuels. This table also includes excise taxes, or selective sales taxes, on amusements, insurance premiums, parimutuels, and public utilities. D.C.’s rank does not affect states’ ranks, but the figure in parentheses indicates where it would rank if included. See Table 39 for average people per household by state.</t>
  </si>
  <si>
    <t>Source: The Pew Charitable Trusts, "The State Pension Funding Gap: 2016" (2018).</t>
  </si>
  <si>
    <t>12.0% - 16.0%</t>
  </si>
  <si>
    <t>13.0% - 16.0%</t>
  </si>
  <si>
    <t xml:space="preserve">(e) Tax will be fully phased out by 2027. </t>
  </si>
  <si>
    <t>N.J. (f)</t>
  </si>
  <si>
    <t>(a) Nevada, Ohio, Texas, and Washington do not have a corporate income tax but do have a gross receipts tax with rates not strictly comparable to corporate income tax rates. See Table 18 for more information. Delaware has gross receipts taxes in addition to corporate income taxes, as do several states like Pennsylvania, Virginia, and West Virginia, which permit gross receipts taxes at the local (but not state) level.</t>
  </si>
  <si>
    <t>Note: Figures are calculated by dividing each state's "Intergovernmental Revenue" by its "General Revenue." "General Revenue" includes all tax revenue but excludes utility revenue, liquor store revenue, and investment income from state pension funds. D.C. is included only in combined state-local data.</t>
  </si>
  <si>
    <r>
      <t>Source: Tax Foundation, "Summary of Latest Federal Individual Income Tax Data</t>
    </r>
    <r>
      <rPr>
        <sz val="11"/>
        <color indexed="8"/>
        <rFont val="Arial"/>
        <family val="2"/>
      </rPr>
      <t xml:space="preserve"> (2018 Update)."</t>
    </r>
  </si>
  <si>
    <r>
      <t xml:space="preserve">Note: There are </t>
    </r>
    <r>
      <rPr>
        <sz val="11"/>
        <rFont val="Arial"/>
        <family val="2"/>
      </rPr>
      <t>140,888,785</t>
    </r>
    <r>
      <rPr>
        <sz val="11"/>
        <color rgb="FFFF0000"/>
        <rFont val="Arial"/>
        <family val="2"/>
      </rPr>
      <t xml:space="preserve"> </t>
    </r>
    <r>
      <rPr>
        <sz val="11"/>
        <color theme="1"/>
        <rFont val="Arial"/>
        <family val="2"/>
      </rPr>
      <t>total federal income tax filers. Total adjusted gross income (AGI) is $10,156,612,000,000.</t>
    </r>
    <r>
      <rPr>
        <sz val="11"/>
        <rFont val="Arial"/>
        <family val="2"/>
      </rPr>
      <t xml:space="preserve"> The top 1% of earners have AGI above $480,803; the top 5% have AGI above $197,650; the top 10% have AGI above $139,712; the top 25% have AGI above $80,920; and the top 50% have AGI above $40,077.</t>
    </r>
  </si>
  <si>
    <t>Medical Devices (c)</t>
  </si>
  <si>
    <t>(e) Certain jurisdictions are not subject to statewide sales tax rates and collect a local rate of 3.3125%. New Jersey’s local score is represented as a negative.</t>
  </si>
  <si>
    <t>(c) The Census Bureau does not classify revenue from gross receipts taxes such as those in Delaware, Nevada, Ohio, Texas, and Washington as corporate tax revenue. See Table 18 for gross receipts taxes.</t>
  </si>
  <si>
    <t>Del. (b, c)</t>
  </si>
  <si>
    <t>Nev. (a, c)</t>
  </si>
  <si>
    <t>Ohio (a, c)</t>
  </si>
  <si>
    <t>Tex. (a, c)</t>
  </si>
  <si>
    <t>Wash. (a, c)</t>
  </si>
  <si>
    <t>Va. (c)</t>
  </si>
  <si>
    <t>(b) Delaware collects both corporate income taxes and gross receipts taxes.</t>
  </si>
  <si>
    <t>(b) The sales taxes in Hawaii, New Mexico, North Dakota, and South Dakota have broad bases that include many services, so figures are not strictly comparable to other states.</t>
  </si>
  <si>
    <t>N.D. (b)</t>
  </si>
  <si>
    <t xml:space="preserve">Source: Professor Emeritus John Mikesell (Indiana University). </t>
  </si>
  <si>
    <t>(a) The sales taxes in Hawaii, New Mexico, North Dakota, and South Dakota have broad bases that include many business-to-business services.</t>
  </si>
  <si>
    <t>Ark. (a)</t>
  </si>
  <si>
    <t>(a) While Arkansas does not have a state-mandated sales tax, it allows sales taxes on the local level.</t>
  </si>
  <si>
    <t>Source: Tax Foundation; Internal Revenue Service; Bloomberg Tax; American Petroleum Institute; Alchohol and Tobacco Tax and Trade Bureau.</t>
  </si>
  <si>
    <t>Source: Tax Foundation; state tax statutes, forms, and instructions; Bloomberg Tax.</t>
  </si>
  <si>
    <t>Source: Tax Foundation; state tax statutes, forms, and instructions; Bloomberg Tax</t>
  </si>
  <si>
    <t>Source: Bloomberg Tax; state revenue departments;</t>
  </si>
  <si>
    <t>Source: State statutes; Bloomberg Tax; Vapor Products Tax.</t>
  </si>
  <si>
    <t xml:space="preserve">Source: State statutes; Bloomberg Tax. </t>
  </si>
  <si>
    <t xml:space="preserve">Source: Bloomberg Tax. </t>
  </si>
  <si>
    <t>Source: State statutes; Bloomberg Tax.</t>
  </si>
  <si>
    <t>Source: Bloomberg Tax; state statutes.</t>
  </si>
  <si>
    <t>Note: This shows debt at the end of the fiscal year. D.C. is included only in combined state and local data. See Table 43 for average people per household by state.</t>
  </si>
  <si>
    <t>(a) Maine legalized recreational marijuana in November 2016 by ballot inititative, but the state has not implemented a legal market.</t>
  </si>
  <si>
    <t>(e) Mississippi continues to phase out the 3 percent bracket by increasing the exemption by $1,000 a year. By the start of 2022, the 3 percent bracket will be fully eliminated.</t>
  </si>
  <si>
    <t>(f) In New Jersey, the rates indicated apply to a corporation's entire net income rather than just income over the threshold. A temporary surcharge is in effect, bringing the rate to 11.5 percent for businesses with income over $1 million.</t>
  </si>
  <si>
    <t>(b) Georgia's corporate income tax rate will revert to 6% on January 1, 2026. The state could see a drop to 5.5% in 2019, pending legislative approval.</t>
  </si>
  <si>
    <t>Note: Rates are those applicable to off-premise sales of 40% alcohol by volume (a.b.v.) distilled spirits in 750ml containers. At the federal level, spirits are subject to a tiered tax system. For 2019-2020, federal rates are  $2.70 per proof gallon on the first 100,000 gallons per calendar year, $13.34/proof gallon for more than 100,000 gallons but less than 22,23,000 and $13.50/proof gallon for more than 22,230,000 gallons. D.C.’s rank does not affect states’ ranks, but the figure in parentheses indicates where it would rank if included.</t>
  </si>
  <si>
    <t>(a) Connecticut's exclusion is scheduled to rise further in 2020. There is a potential statutory conflict about whether it will keep rising to match the federal threshold by 2023, an ambiguity not resolved as of the date of this publication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</si>
</sst>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1">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409]#,##0;[Red]\-[$$-409]#,##0"/>
    <numFmt numFmtId="165" formatCode="#,##0&quot;    &quot;;#,##0&quot;    &quot;;&quot;--    &quot;;@&quot;    &quot;"/>
    <numFmt numFmtId="166" formatCode="0.0%"/>
    <numFmt numFmtId="167" formatCode="&quot;$&quot;#,##0"/>
    <numFmt numFmtId="168" formatCode="_(* #,##0.00000_);_(* \(#,##0.00000\);_(* &quot;-&quot;??_);_(@_)"/>
    <numFmt numFmtId="169" formatCode="_(* #,##0_);_(* \(#,##0\);_(* &quot;-&quot;??_);_(@_)"/>
    <numFmt numFmtId="170" formatCode="###,###,###,##0;\-#,###,###,##0;\-"/>
    <numFmt numFmtId="171" formatCode="0.000%"/>
    <numFmt numFmtId="172" formatCode="0.0"/>
    <numFmt numFmtId="173" formatCode="&quot;$&quot;#,##0.00"/>
    <numFmt numFmtId="174" formatCode="\$#,##0"/>
    <numFmt numFmtId="175" formatCode="[$-409]mmmm\ d;@"/>
    <numFmt numFmtId="176" formatCode="_(&quot;$&quot;* #,##0_);_(&quot;$&quot;* \(#,##0\);_(&quot;$&quot;* &quot;-&quot;??_);_(@_)"/>
    <numFmt numFmtId="177" formatCode="0.0000%"/>
    <numFmt numFmtId="178" formatCode="&quot;$&quot;#,##0\ ;\(&quot;$&quot;#,##0\)"/>
    <numFmt numFmtId="179" formatCode="&quot;$&quot;#,##0.0_);[Red]\(&quot;$&quot;#,##0.0\)"/>
    <numFmt numFmtId="180" formatCode="&quot;$&quot;#,##0.000"/>
    <numFmt numFmtId="181" formatCode="&quot;$&quot;#,##0.0000"/>
    <numFmt numFmtId="182" formatCode="[$-409]mmmm\ d\,\ yyyy;@"/>
    <numFmt numFmtId="183" formatCode="0_);\(0\)"/>
    <numFmt numFmtId="184" formatCode="\(General\)"/>
    <numFmt numFmtId="185" formatCode="\(0\)"/>
    <numFmt numFmtId="186" formatCode="General_)"/>
    <numFmt numFmtId="187" formatCode="0.00_);\(0.00\)"/>
    <numFmt numFmtId="188" formatCode="&quot;$&quot;#,##0.00000"/>
  </numFmts>
  <fonts count="64">
    <font>
      <sz val="11"/>
      <color theme="1"/>
      <name val="Calibri"/>
      <family val="2"/>
      <scheme val="minor"/>
    </font>
    <font>
      <sz val="11"/>
      <color theme="1"/>
      <name val="Calibri"/>
      <family val="2"/>
      <scheme val="minor"/>
    </font>
    <font>
      <sz val="11"/>
      <color rgb="FF9C0006"/>
      <name val="Calibri"/>
      <family val="2"/>
      <scheme val="minor"/>
    </font>
    <font>
      <b/>
      <sz val="11"/>
      <color theme="1"/>
      <name val="Calibri"/>
      <family val="2"/>
      <scheme val="minor"/>
    </font>
    <font>
      <u/>
      <sz val="11"/>
      <color theme="10"/>
      <name val="Calibri"/>
      <family val="2"/>
      <scheme val="minor"/>
    </font>
    <font>
      <u/>
      <sz val="11"/>
      <color theme="10"/>
      <name val="Arial"/>
      <family val="2"/>
    </font>
    <font>
      <sz val="11"/>
      <color theme="1"/>
      <name val="Arial"/>
      <family val="2"/>
    </font>
    <font>
      <sz val="10"/>
      <name val="Arial"/>
      <family val="2"/>
    </font>
    <font>
      <b/>
      <sz val="11"/>
      <color theme="1"/>
      <name val="Arial"/>
      <family val="2"/>
    </font>
    <font>
      <sz val="14"/>
      <name val="Arial"/>
      <family val="2"/>
    </font>
    <font>
      <b/>
      <sz val="14"/>
      <name val="Arial"/>
      <family val="2"/>
    </font>
    <font>
      <sz val="11"/>
      <name val="Arial"/>
      <family val="2"/>
    </font>
    <font>
      <b/>
      <sz val="11"/>
      <name val="Arial"/>
      <family val="2"/>
    </font>
    <font>
      <sz val="11"/>
      <color indexed="20"/>
      <name val="Calibri"/>
      <family val="2"/>
    </font>
    <font>
      <sz val="6.5"/>
      <name val="Arial"/>
      <family val="2"/>
    </font>
    <font>
      <sz val="14"/>
      <color theme="1"/>
      <name val="Calibri"/>
      <family val="2"/>
      <scheme val="minor"/>
    </font>
    <font>
      <b/>
      <sz val="10"/>
      <name val="Arial"/>
      <family val="2"/>
    </font>
    <font>
      <sz val="10"/>
      <color theme="1"/>
      <name val="Arial"/>
      <family val="2"/>
    </font>
    <font>
      <b/>
      <sz val="10"/>
      <color theme="1"/>
      <name val="Arial"/>
      <family val="2"/>
    </font>
    <font>
      <b/>
      <sz val="14"/>
      <color theme="1"/>
      <name val="Arial"/>
      <family val="2"/>
    </font>
    <font>
      <b/>
      <sz val="14"/>
      <color theme="1"/>
      <name val="Calibri"/>
      <family val="2"/>
      <scheme val="minor"/>
    </font>
    <font>
      <u/>
      <sz val="10"/>
      <color indexed="12"/>
      <name val="Arial"/>
      <family val="2"/>
    </font>
    <font>
      <sz val="11"/>
      <color indexed="8"/>
      <name val="Arial"/>
      <family val="2"/>
    </font>
    <font>
      <b/>
      <sz val="12"/>
      <name val="Arial"/>
      <family val="2"/>
    </font>
    <font>
      <sz val="12"/>
      <color theme="1"/>
      <name val="Arial"/>
      <family val="2"/>
    </font>
    <font>
      <sz val="14"/>
      <color theme="1"/>
      <name val="Arial"/>
      <family val="2"/>
    </font>
    <font>
      <i/>
      <sz val="11"/>
      <name val="Arial"/>
      <family val="2"/>
    </font>
    <font>
      <b/>
      <sz val="14"/>
      <color indexed="10"/>
      <name val="Arial"/>
      <family val="2"/>
    </font>
    <font>
      <sz val="11"/>
      <color indexed="9"/>
      <name val="Arial"/>
      <family val="2"/>
    </font>
    <font>
      <sz val="11"/>
      <color indexed="10"/>
      <name val="Arial"/>
      <family val="2"/>
    </font>
    <font>
      <b/>
      <i/>
      <sz val="14"/>
      <color theme="1"/>
      <name val="Arial"/>
      <family val="2"/>
    </font>
    <font>
      <b/>
      <sz val="18"/>
      <color theme="1"/>
      <name val="Arial"/>
      <family val="2"/>
    </font>
    <font>
      <b/>
      <sz val="18"/>
      <color theme="3"/>
      <name val="Cambria"/>
      <family val="2"/>
      <scheme val="major"/>
    </font>
    <font>
      <sz val="10"/>
      <name val="MS Sans Serif"/>
      <family val="2"/>
    </font>
    <font>
      <u/>
      <sz val="10"/>
      <color indexed="12"/>
      <name val="MS Sans Serif"/>
      <family val="2"/>
    </font>
    <font>
      <i/>
      <sz val="10"/>
      <name val="Arial"/>
      <family val="2"/>
    </font>
    <font>
      <u/>
      <sz val="11"/>
      <color theme="11"/>
      <name val="Calibri"/>
      <family val="2"/>
      <scheme val="minor"/>
    </font>
    <font>
      <b/>
      <sz val="18"/>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name val="Calibri"/>
      <family val="2"/>
      <scheme val="minor"/>
    </font>
    <font>
      <sz val="10"/>
      <name val="Gill Sans MT"/>
      <family val="2"/>
    </font>
    <font>
      <sz val="10"/>
      <color theme="1"/>
      <name val="Gill Sans MT"/>
      <family val="2"/>
    </font>
    <font>
      <sz val="12"/>
      <name val="Arial"/>
      <family val="2"/>
    </font>
    <font>
      <i/>
      <sz val="11"/>
      <color theme="1"/>
      <name val="Arial"/>
      <family val="2"/>
    </font>
    <font>
      <sz val="10"/>
      <color indexed="8"/>
      <name val="SansSerif"/>
    </font>
    <font>
      <sz val="9"/>
      <color indexed="81"/>
      <name val="Tahoma"/>
      <family val="2"/>
    </font>
    <font>
      <b/>
      <sz val="9"/>
      <color indexed="81"/>
      <name val="Tahoma"/>
      <family val="2"/>
    </font>
    <font>
      <sz val="10"/>
      <name val="Arial"/>
      <family val="2"/>
    </font>
    <font>
      <sz val="10"/>
      <name val="Courier"/>
      <family val="3"/>
    </font>
    <font>
      <sz val="11"/>
      <color rgb="FFFF0000"/>
      <name val="Arial"/>
      <family val="2"/>
    </font>
    <font>
      <sz val="10"/>
      <color rgb="FFC00000"/>
      <name val="Arial"/>
      <family val="2"/>
    </font>
    <font>
      <sz val="11"/>
      <color theme="1"/>
      <name val="Calibri"/>
      <family val="2"/>
    </font>
  </fonts>
  <fills count="38">
    <fill>
      <patternFill patternType="none"/>
    </fill>
    <fill>
      <patternFill patternType="gray125"/>
    </fill>
    <fill>
      <patternFill patternType="solid">
        <fgColor rgb="FFFFC7CE"/>
      </patternFill>
    </fill>
    <fill>
      <patternFill patternType="solid">
        <fgColor theme="3" tint="0.79998168889431442"/>
        <bgColor indexed="64"/>
      </patternFill>
    </fill>
    <fill>
      <patternFill patternType="solid">
        <fgColor indexed="45"/>
        <bgColor indexed="29"/>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indexed="9"/>
        <bgColor indexed="64"/>
      </patternFill>
    </fill>
  </fills>
  <borders count="27">
    <border>
      <left/>
      <right/>
      <top/>
      <bottom/>
      <diagonal/>
    </border>
    <border>
      <left/>
      <right/>
      <top/>
      <bottom style="thin">
        <color indexed="64"/>
      </bottom>
      <diagonal/>
    </border>
    <border>
      <left style="thin">
        <color indexed="64"/>
      </left>
      <right/>
      <top/>
      <bottom/>
      <diagonal/>
    </border>
    <border>
      <left/>
      <right/>
      <top style="double">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2"/>
      </left>
      <right style="thin">
        <color theme="2"/>
      </right>
      <top style="thin">
        <color theme="2"/>
      </top>
      <bottom style="thin">
        <color theme="2"/>
      </bottom>
      <diagonal/>
    </border>
    <border>
      <left style="thin">
        <color indexed="8"/>
      </left>
      <right style="thin">
        <color indexed="8"/>
      </right>
      <top style="thin">
        <color indexed="8"/>
      </top>
      <bottom style="thin">
        <color indexed="8"/>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right/>
      <top/>
      <bottom style="medium">
        <color indexed="64"/>
      </bottom>
      <diagonal/>
    </border>
    <border>
      <left style="medium">
        <color indexed="64"/>
      </left>
      <right/>
      <top style="medium">
        <color indexed="64"/>
      </top>
      <bottom/>
      <diagonal/>
    </border>
  </borders>
  <cellStyleXfs count="58279">
    <xf numFmtId="0" fontId="0" fillId="0" borderId="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21" fillId="0" borderId="0" applyNumberFormat="0" applyFill="0" applyBorder="0" applyAlignment="0" applyProtection="0">
      <alignment vertical="top"/>
      <protection locked="0"/>
    </xf>
    <xf numFmtId="0" fontId="34" fillId="0" borderId="0" applyNumberFormat="0" applyFill="0" applyBorder="0" applyAlignment="0" applyProtection="0"/>
    <xf numFmtId="44" fontId="33" fillId="0" borderId="0" applyFont="0" applyFill="0" applyBorder="0" applyAlignment="0" applyProtection="0"/>
    <xf numFmtId="0" fontId="33" fillId="0" borderId="0"/>
    <xf numFmtId="165" fontId="14" fillId="0" borderId="2">
      <alignment horizontal="right"/>
    </xf>
    <xf numFmtId="9" fontId="7" fillId="0" borderId="0" applyFont="0" applyFill="0" applyBorder="0" applyAlignment="0" applyProtection="0"/>
    <xf numFmtId="0" fontId="7" fillId="0" borderId="0"/>
    <xf numFmtId="0" fontId="6" fillId="3" borderId="0" applyAlignment="0"/>
    <xf numFmtId="0" fontId="13" fillId="4" borderId="0" applyNumberFormat="0" applyBorder="0" applyAlignment="0" applyProtection="0"/>
    <xf numFmtId="0" fontId="7" fillId="0" borderId="0"/>
    <xf numFmtId="0" fontId="4" fillId="0" borderId="0" applyNumberFormat="0" applyFill="0" applyBorder="0" applyAlignment="0" applyProtection="0"/>
    <xf numFmtId="0" fontId="7" fillId="0" borderId="3" applyNumberFormat="0" applyFont="0" applyFill="0" applyAlignment="0" applyProtection="0"/>
    <xf numFmtId="0" fontId="23" fillId="0" borderId="0" applyNumberFormat="0" applyFill="0" applyBorder="0" applyAlignment="0" applyProtection="0"/>
    <xf numFmtId="0" fontId="37" fillId="0" borderId="0" applyNumberFormat="0" applyFill="0" applyBorder="0" applyAlignment="0" applyProtection="0"/>
    <xf numFmtId="2" fontId="7" fillId="0" borderId="0" applyFont="0" applyFill="0" applyBorder="0" applyAlignment="0" applyProtection="0"/>
    <xf numFmtId="0" fontId="7" fillId="0" borderId="0" applyFont="0" applyFill="0" applyBorder="0" applyAlignment="0" applyProtection="0"/>
    <xf numFmtId="178" fontId="7" fillId="0" borderId="0" applyFont="0" applyFill="0" applyBorder="0" applyAlignment="0" applyProtection="0"/>
    <xf numFmtId="3" fontId="7" fillId="0" borderId="0" applyFont="0" applyFill="0" applyBorder="0" applyAlignment="0" applyProtection="0"/>
    <xf numFmtId="0" fontId="7" fillId="0" borderId="0"/>
    <xf numFmtId="0" fontId="50" fillId="35" borderId="0" applyNumberFormat="0" applyBorder="0" applyAlignment="0" applyProtection="0"/>
    <xf numFmtId="0" fontId="1" fillId="34" borderId="0" applyNumberFormat="0" applyBorder="0" applyAlignment="0" applyProtection="0"/>
    <xf numFmtId="0" fontId="1" fillId="33" borderId="0" applyNumberFormat="0" applyBorder="0" applyAlignment="0" applyProtection="0"/>
    <xf numFmtId="0" fontId="50" fillId="32" borderId="0" applyNumberFormat="0" applyBorder="0" applyAlignment="0" applyProtection="0"/>
    <xf numFmtId="0" fontId="50" fillId="31" borderId="0" applyNumberFormat="0" applyBorder="0" applyAlignment="0" applyProtection="0"/>
    <xf numFmtId="0" fontId="1" fillId="30" borderId="0" applyNumberFormat="0" applyBorder="0" applyAlignment="0" applyProtection="0"/>
    <xf numFmtId="0" fontId="1" fillId="29" borderId="0" applyNumberFormat="0" applyBorder="0" applyAlignment="0" applyProtection="0"/>
    <xf numFmtId="0" fontId="50" fillId="28" borderId="0" applyNumberFormat="0" applyBorder="0" applyAlignment="0" applyProtection="0"/>
    <xf numFmtId="0" fontId="50" fillId="27" borderId="0" applyNumberFormat="0" applyBorder="0" applyAlignment="0" applyProtection="0"/>
    <xf numFmtId="0" fontId="1" fillId="26" borderId="0" applyNumberFormat="0" applyBorder="0" applyAlignment="0" applyProtection="0"/>
    <xf numFmtId="0" fontId="1" fillId="25" borderId="0" applyNumberFormat="0" applyBorder="0" applyAlignment="0" applyProtection="0"/>
    <xf numFmtId="0" fontId="50" fillId="24" borderId="0" applyNumberFormat="0" applyBorder="0" applyAlignment="0" applyProtection="0"/>
    <xf numFmtId="0" fontId="50" fillId="23" borderId="0" applyNumberFormat="0" applyBorder="0" applyAlignment="0" applyProtection="0"/>
    <xf numFmtId="0" fontId="1" fillId="22" borderId="0" applyNumberFormat="0" applyBorder="0" applyAlignment="0" applyProtection="0"/>
    <xf numFmtId="0" fontId="1" fillId="21" borderId="0" applyNumberFormat="0" applyBorder="0" applyAlignment="0" applyProtection="0"/>
    <xf numFmtId="0" fontId="50" fillId="20" borderId="0" applyNumberFormat="0" applyBorder="0" applyAlignment="0" applyProtection="0"/>
    <xf numFmtId="0" fontId="50" fillId="19" borderId="0" applyNumberFormat="0" applyBorder="0" applyAlignment="0" applyProtection="0"/>
    <xf numFmtId="0" fontId="1" fillId="18" borderId="0" applyNumberFormat="0" applyBorder="0" applyAlignment="0" applyProtection="0"/>
    <xf numFmtId="0" fontId="1" fillId="17" borderId="0" applyNumberFormat="0" applyBorder="0" applyAlignment="0" applyProtection="0"/>
    <xf numFmtId="0" fontId="50" fillId="16" borderId="0" applyNumberFormat="0" applyBorder="0" applyAlignment="0" applyProtection="0"/>
    <xf numFmtId="0" fontId="50" fillId="15" borderId="0" applyNumberFormat="0" applyBorder="0" applyAlignment="0" applyProtection="0"/>
    <xf numFmtId="0" fontId="1" fillId="14" borderId="0" applyNumberFormat="0" applyBorder="0" applyAlignment="0" applyProtection="0"/>
    <xf numFmtId="0" fontId="1" fillId="13" borderId="0" applyNumberFormat="0" applyBorder="0" applyAlignment="0" applyProtection="0"/>
    <xf numFmtId="0" fontId="50" fillId="12" borderId="0" applyNumberFormat="0" applyBorder="0" applyAlignment="0" applyProtection="0"/>
    <xf numFmtId="0" fontId="3" fillId="0" borderId="12" applyNumberFormat="0" applyFill="0" applyAlignment="0" applyProtection="0"/>
    <xf numFmtId="0" fontId="49" fillId="0" borderId="0" applyNumberFormat="0" applyFill="0" applyBorder="0" applyAlignment="0" applyProtection="0"/>
    <xf numFmtId="0" fontId="1" fillId="11" borderId="11" applyNumberFormat="0" applyFont="0" applyAlignment="0" applyProtection="0"/>
    <xf numFmtId="0" fontId="48" fillId="0" borderId="0" applyNumberFormat="0" applyFill="0" applyBorder="0" applyAlignment="0" applyProtection="0"/>
    <xf numFmtId="0" fontId="47" fillId="10" borderId="10" applyNumberFormat="0" applyAlignment="0" applyProtection="0"/>
    <xf numFmtId="0" fontId="46" fillId="0" borderId="9" applyNumberFormat="0" applyFill="0" applyAlignment="0" applyProtection="0"/>
    <xf numFmtId="0" fontId="45" fillId="9" borderId="7" applyNumberFormat="0" applyAlignment="0" applyProtection="0"/>
    <xf numFmtId="0" fontId="44" fillId="9" borderId="8" applyNumberFormat="0" applyAlignment="0" applyProtection="0"/>
    <xf numFmtId="0" fontId="43" fillId="8" borderId="7" applyNumberFormat="0" applyAlignment="0" applyProtection="0"/>
    <xf numFmtId="0" fontId="42" fillId="7" borderId="0" applyNumberFormat="0" applyBorder="0" applyAlignment="0" applyProtection="0"/>
    <xf numFmtId="0" fontId="2" fillId="2" borderId="0" applyNumberFormat="0" applyBorder="0" applyAlignment="0" applyProtection="0"/>
    <xf numFmtId="0" fontId="41" fillId="6" borderId="0" applyNumberFormat="0" applyBorder="0" applyAlignment="0" applyProtection="0"/>
    <xf numFmtId="0" fontId="40" fillId="0" borderId="0" applyNumberFormat="0" applyFill="0" applyBorder="0" applyAlignment="0" applyProtection="0"/>
    <xf numFmtId="0" fontId="40" fillId="0" borderId="6" applyNumberFormat="0" applyFill="0" applyAlignment="0" applyProtection="0"/>
    <xf numFmtId="0" fontId="39" fillId="0" borderId="5" applyNumberFormat="0" applyFill="0" applyAlignment="0" applyProtection="0"/>
    <xf numFmtId="0" fontId="38" fillId="0" borderId="4" applyNumberFormat="0" applyFill="0" applyAlignment="0" applyProtection="0"/>
    <xf numFmtId="0" fontId="32"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59" fillId="0" borderId="0"/>
    <xf numFmtId="0" fontId="4" fillId="0" borderId="0" applyNumberFormat="0" applyFill="0" applyBorder="0" applyAlignment="0" applyProtection="0"/>
    <xf numFmtId="186" fontId="60" fillId="0" borderId="0"/>
  </cellStyleXfs>
  <cellXfs count="738">
    <xf numFmtId="0" fontId="0" fillId="0" borderId="0" xfId="0"/>
    <xf numFmtId="173" fontId="54" fillId="0" borderId="0" xfId="58114" applyNumberFormat="1" applyFont="1" applyBorder="1"/>
    <xf numFmtId="9" fontId="11" fillId="0" borderId="0" xfId="0" applyNumberFormat="1" applyFont="1" applyFill="1" applyAlignment="1">
      <alignment horizontal="left"/>
    </xf>
    <xf numFmtId="0" fontId="6" fillId="0" borderId="0" xfId="0" applyFont="1"/>
    <xf numFmtId="0" fontId="8" fillId="0" borderId="1" xfId="0" applyFont="1" applyBorder="1" applyAlignment="1">
      <alignment horizontal="right" wrapText="1"/>
    </xf>
    <xf numFmtId="1" fontId="8" fillId="0" borderId="1" xfId="0" applyNumberFormat="1" applyFont="1" applyBorder="1" applyAlignment="1">
      <alignment horizontal="center" wrapText="1"/>
    </xf>
    <xf numFmtId="0" fontId="8" fillId="0" borderId="1" xfId="0" applyFont="1" applyBorder="1" applyAlignment="1">
      <alignment wrapText="1"/>
    </xf>
    <xf numFmtId="0" fontId="7" fillId="0" borderId="0" xfId="0" applyFont="1"/>
    <xf numFmtId="0" fontId="7" fillId="3" borderId="0" xfId="0" applyFont="1" applyFill="1"/>
    <xf numFmtId="1" fontId="0" fillId="0" borderId="0" xfId="0" applyNumberFormat="1"/>
    <xf numFmtId="167" fontId="0" fillId="0" borderId="0" xfId="0" applyNumberFormat="1"/>
    <xf numFmtId="3" fontId="0" fillId="0" borderId="0" xfId="0" applyNumberFormat="1"/>
    <xf numFmtId="168" fontId="1" fillId="0" borderId="0" xfId="0" applyNumberFormat="1" applyFont="1"/>
    <xf numFmtId="169" fontId="1" fillId="0" borderId="0" xfId="0" applyNumberFormat="1" applyFont="1"/>
    <xf numFmtId="0" fontId="0" fillId="0" borderId="0" xfId="0" applyBorder="1"/>
    <xf numFmtId="0" fontId="7" fillId="0" borderId="0" xfId="0" applyFont="1"/>
    <xf numFmtId="1" fontId="6" fillId="0" borderId="0" xfId="0" applyNumberFormat="1" applyFont="1"/>
    <xf numFmtId="0" fontId="8" fillId="0" borderId="0" xfId="0" applyFont="1"/>
    <xf numFmtId="0" fontId="0" fillId="0" borderId="0" xfId="0" applyFill="1"/>
    <xf numFmtId="0" fontId="17" fillId="0" borderId="0" xfId="0" applyFont="1" applyBorder="1"/>
    <xf numFmtId="170" fontId="7" fillId="0" borderId="0" xfId="0" applyNumberFormat="1" applyFont="1" applyBorder="1" applyAlignment="1">
      <alignment horizontal="right"/>
    </xf>
    <xf numFmtId="9" fontId="17" fillId="0" borderId="0" xfId="0" applyNumberFormat="1" applyFont="1" applyBorder="1"/>
    <xf numFmtId="0" fontId="17" fillId="0" borderId="0" xfId="0" applyFont="1"/>
    <xf numFmtId="0" fontId="8" fillId="0" borderId="1" xfId="0" applyFont="1" applyBorder="1" applyAlignment="1">
      <alignment horizontal="left"/>
    </xf>
    <xf numFmtId="0" fontId="18" fillId="0" borderId="0" xfId="0" applyFont="1"/>
    <xf numFmtId="0" fontId="9" fillId="0" borderId="0" xfId="0" applyFont="1" applyBorder="1" applyAlignment="1">
      <alignment wrapText="1" shrinkToFit="1"/>
    </xf>
    <xf numFmtId="0" fontId="9" fillId="0" borderId="0" xfId="0" applyFont="1" applyBorder="1" applyAlignment="1">
      <alignment horizontal="center" wrapText="1" shrinkToFit="1"/>
    </xf>
    <xf numFmtId="0" fontId="17" fillId="0" borderId="0" xfId="0" applyFont="1" applyFill="1" applyBorder="1"/>
    <xf numFmtId="0" fontId="18" fillId="0" borderId="0" xfId="0" applyFont="1" applyBorder="1" applyAlignment="1">
      <alignment horizontal="left"/>
    </xf>
    <xf numFmtId="0" fontId="7" fillId="0" borderId="0" xfId="0" applyFont="1" applyFill="1" applyAlignment="1">
      <alignment horizontal="center"/>
    </xf>
    <xf numFmtId="0" fontId="7" fillId="0" borderId="0" xfId="0" applyFont="1" applyFill="1" applyAlignment="1"/>
    <xf numFmtId="0" fontId="7" fillId="0" borderId="0" xfId="0" applyFont="1" applyFill="1" applyAlignment="1">
      <alignment horizontal="left" vertical="top"/>
    </xf>
    <xf numFmtId="0" fontId="7" fillId="0" borderId="0" xfId="0" applyFont="1" applyFill="1" applyAlignment="1">
      <alignment vertical="top"/>
    </xf>
    <xf numFmtId="10" fontId="7" fillId="0" borderId="0" xfId="0" applyNumberFormat="1" applyFont="1" applyFill="1" applyAlignment="1">
      <alignment horizontal="left"/>
    </xf>
    <xf numFmtId="10" fontId="7" fillId="0" borderId="0" xfId="0" applyNumberFormat="1" applyFont="1" applyFill="1" applyAlignment="1">
      <alignment horizontal="left" vertical="top" wrapText="1"/>
    </xf>
    <xf numFmtId="166" fontId="7" fillId="0" borderId="0" xfId="0" applyNumberFormat="1" applyFont="1" applyFill="1" applyAlignment="1">
      <alignment horizontal="left" vertical="top" wrapText="1"/>
    </xf>
    <xf numFmtId="6" fontId="17" fillId="0" borderId="0" xfId="0" applyNumberFormat="1" applyFont="1"/>
    <xf numFmtId="9" fontId="7" fillId="0" borderId="0" xfId="0" applyNumberFormat="1" applyFont="1" applyFill="1" applyAlignment="1">
      <alignment horizontal="left" vertical="top" wrapText="1"/>
    </xf>
    <xf numFmtId="6" fontId="7" fillId="0" borderId="0" xfId="0" applyNumberFormat="1" applyFont="1" applyFill="1" applyAlignment="1">
      <alignment horizontal="right"/>
    </xf>
    <xf numFmtId="6" fontId="7" fillId="0" borderId="0" xfId="0" applyNumberFormat="1" applyFont="1" applyAlignment="1">
      <alignment horizontal="right"/>
    </xf>
    <xf numFmtId="6" fontId="7" fillId="0" borderId="0" xfId="0" applyNumberFormat="1" applyFont="1" applyFill="1" applyAlignment="1">
      <alignment horizontal="right" vertical="top"/>
    </xf>
    <xf numFmtId="10" fontId="17" fillId="0" borderId="0" xfId="0" applyNumberFormat="1" applyFont="1" applyAlignment="1">
      <alignment horizontal="left" vertical="top"/>
    </xf>
    <xf numFmtId="6" fontId="7" fillId="0" borderId="0" xfId="0" applyNumberFormat="1" applyFont="1" applyFill="1"/>
    <xf numFmtId="171" fontId="7" fillId="0" borderId="0" xfId="0" applyNumberFormat="1" applyFont="1" applyFill="1" applyAlignment="1">
      <alignment horizontal="left" vertical="top" wrapText="1"/>
    </xf>
    <xf numFmtId="0" fontId="7" fillId="0" borderId="0" xfId="0" applyFont="1" applyFill="1" applyAlignment="1">
      <alignment horizontal="right"/>
    </xf>
    <xf numFmtId="10" fontId="7" fillId="0" borderId="0" xfId="0" applyNumberFormat="1" applyFont="1" applyFill="1" applyAlignment="1">
      <alignment horizontal="left" vertical="top"/>
    </xf>
    <xf numFmtId="10" fontId="17" fillId="0" borderId="0" xfId="0" applyNumberFormat="1" applyFont="1" applyAlignment="1">
      <alignment horizontal="left" vertical="top" wrapText="1"/>
    </xf>
    <xf numFmtId="6" fontId="6" fillId="0" borderId="0" xfId="0" applyNumberFormat="1" applyFont="1" applyAlignment="1">
      <alignment horizontal="right"/>
    </xf>
    <xf numFmtId="6" fontId="22" fillId="3" borderId="0" xfId="0" applyNumberFormat="1" applyFont="1" applyFill="1" applyAlignment="1">
      <alignment horizontal="right"/>
    </xf>
    <xf numFmtId="0" fontId="17" fillId="0" borderId="0" xfId="0" applyFont="1" applyAlignment="1">
      <alignment horizontal="right"/>
    </xf>
    <xf numFmtId="167" fontId="17" fillId="0" borderId="0" xfId="0" applyNumberFormat="1" applyFont="1"/>
    <xf numFmtId="0" fontId="16" fillId="0" borderId="0" xfId="0" applyFont="1"/>
    <xf numFmtId="0" fontId="17" fillId="0" borderId="0" xfId="0" applyFont="1" applyAlignment="1">
      <alignment horizontal="center"/>
    </xf>
    <xf numFmtId="0" fontId="23" fillId="0" borderId="0" xfId="0" applyFont="1" applyAlignment="1">
      <alignment horizontal="center"/>
    </xf>
    <xf numFmtId="0" fontId="24" fillId="0" borderId="0" xfId="0" applyFont="1" applyAlignment="1">
      <alignment horizontal="center"/>
    </xf>
    <xf numFmtId="0" fontId="17" fillId="0" borderId="0" xfId="0" applyFont="1" applyFill="1" applyAlignment="1">
      <alignment vertical="top"/>
    </xf>
    <xf numFmtId="10" fontId="17" fillId="0" borderId="0" xfId="0" applyNumberFormat="1" applyFont="1"/>
    <xf numFmtId="1" fontId="17" fillId="0" borderId="0" xfId="0" applyNumberFormat="1" applyFont="1"/>
    <xf numFmtId="0" fontId="16" fillId="0" borderId="0" xfId="0" applyFont="1" applyAlignment="1">
      <alignment horizontal="center"/>
    </xf>
    <xf numFmtId="0" fontId="17" fillId="0" borderId="0" xfId="0" applyFont="1" applyAlignment="1"/>
    <xf numFmtId="0" fontId="0" fillId="0" borderId="0" xfId="0" applyBorder="1" applyAlignment="1">
      <alignment vertical="center"/>
    </xf>
    <xf numFmtId="0" fontId="16" fillId="0" borderId="0" xfId="0" applyFont="1" applyBorder="1" applyAlignment="1">
      <alignment vertical="center"/>
    </xf>
    <xf numFmtId="3" fontId="0" fillId="0" borderId="0" xfId="0" applyNumberFormat="1" applyBorder="1" applyAlignment="1">
      <alignment horizontal="center"/>
    </xf>
    <xf numFmtId="0" fontId="16" fillId="0" borderId="0" xfId="0" applyFont="1" applyBorder="1" applyAlignment="1">
      <alignment horizontal="center" vertical="center"/>
    </xf>
    <xf numFmtId="0" fontId="11" fillId="0" borderId="0" xfId="0" applyFont="1"/>
    <xf numFmtId="0" fontId="6" fillId="0" borderId="1" xfId="0" applyFont="1" applyBorder="1"/>
    <xf numFmtId="0" fontId="12" fillId="0" borderId="1" xfId="0" applyFont="1" applyBorder="1" applyAlignment="1">
      <alignment horizontal="center" wrapText="1"/>
    </xf>
    <xf numFmtId="0" fontId="0" fillId="0" borderId="1" xfId="0" applyBorder="1"/>
    <xf numFmtId="0" fontId="19" fillId="0" borderId="0" xfId="0" applyFont="1"/>
    <xf numFmtId="0" fontId="11" fillId="0" borderId="0" xfId="0" applyFont="1" applyAlignment="1" applyProtection="1">
      <alignment vertical="top"/>
    </xf>
    <xf numFmtId="0" fontId="6" fillId="3" borderId="0" xfId="0" applyFont="1" applyFill="1" applyAlignment="1">
      <alignment horizontal="left" wrapText="1"/>
    </xf>
    <xf numFmtId="0" fontId="6" fillId="0" borderId="1" xfId="0" applyFont="1" applyBorder="1" applyAlignment="1">
      <alignment horizontal="center"/>
    </xf>
    <xf numFmtId="0" fontId="8" fillId="0" borderId="1" xfId="0" applyFont="1" applyBorder="1" applyAlignment="1">
      <alignment horizontal="center"/>
    </xf>
    <xf numFmtId="0" fontId="19" fillId="0" borderId="0" xfId="0" applyFont="1" applyAlignment="1">
      <alignment horizontal="right"/>
    </xf>
    <xf numFmtId="0" fontId="10" fillId="0" borderId="0" xfId="0" applyFont="1"/>
    <xf numFmtId="0" fontId="10" fillId="0" borderId="0" xfId="0" applyFont="1" applyAlignment="1">
      <alignment horizontal="right"/>
    </xf>
    <xf numFmtId="0" fontId="6" fillId="0" borderId="0" xfId="0" applyNumberFormat="1" applyFont="1"/>
    <xf numFmtId="172" fontId="6" fillId="0" borderId="0" xfId="0" applyNumberFormat="1" applyFont="1"/>
    <xf numFmtId="172" fontId="11" fillId="0" borderId="0" xfId="0" applyNumberFormat="1" applyFont="1" applyAlignment="1">
      <alignment horizontal="right"/>
    </xf>
    <xf numFmtId="172" fontId="11" fillId="0" borderId="0" xfId="0" applyNumberFormat="1" applyFont="1"/>
    <xf numFmtId="0" fontId="25" fillId="0" borderId="0" xfId="0" applyFont="1"/>
    <xf numFmtId="0" fontId="11" fillId="0" borderId="0" xfId="0" applyFont="1" applyAlignment="1">
      <alignment vertical="top"/>
    </xf>
    <xf numFmtId="0" fontId="27" fillId="0" borderId="0" xfId="0" applyFont="1"/>
    <xf numFmtId="0" fontId="6" fillId="0" borderId="0" xfId="0" applyFont="1" applyFill="1"/>
    <xf numFmtId="7" fontId="6" fillId="0" borderId="0" xfId="0" applyNumberFormat="1" applyFont="1"/>
    <xf numFmtId="0" fontId="8" fillId="0" borderId="1" xfId="0" applyFont="1" applyBorder="1"/>
    <xf numFmtId="173" fontId="11" fillId="0" borderId="0" xfId="0" applyNumberFormat="1" applyFont="1" applyBorder="1" applyAlignment="1">
      <alignment horizontal="right"/>
    </xf>
    <xf numFmtId="0" fontId="6" fillId="0" borderId="0" xfId="0" applyFont="1" applyAlignment="1"/>
    <xf numFmtId="173" fontId="11" fillId="0" borderId="0" xfId="0" applyNumberFormat="1" applyFont="1" applyBorder="1"/>
    <xf numFmtId="0" fontId="6" fillId="3" borderId="0" xfId="0" applyFont="1" applyFill="1" applyBorder="1"/>
    <xf numFmtId="173" fontId="11" fillId="3" borderId="0" xfId="0" applyNumberFormat="1" applyFont="1" applyFill="1" applyBorder="1"/>
    <xf numFmtId="0" fontId="6" fillId="0" borderId="0" xfId="0" applyFont="1" applyFill="1" applyBorder="1"/>
    <xf numFmtId="173" fontId="11" fillId="0" borderId="0" xfId="0" applyNumberFormat="1" applyFont="1" applyFill="1" applyBorder="1"/>
    <xf numFmtId="0" fontId="6" fillId="0" borderId="0" xfId="0" applyFont="1" applyAlignment="1">
      <alignment horizontal="left"/>
    </xf>
    <xf numFmtId="10" fontId="6" fillId="0" borderId="0" xfId="0" applyNumberFormat="1" applyFont="1" applyAlignment="1">
      <alignment horizontal="left"/>
    </xf>
    <xf numFmtId="0" fontId="6" fillId="0" borderId="0" xfId="0" applyFont="1" applyFill="1" applyAlignment="1">
      <alignment horizontal="center"/>
    </xf>
    <xf numFmtId="0" fontId="8" fillId="0" borderId="0" xfId="0" applyFont="1" applyAlignment="1">
      <alignment horizontal="left"/>
    </xf>
    <xf numFmtId="10" fontId="11" fillId="3" borderId="0" xfId="0" applyNumberFormat="1" applyFont="1" applyFill="1" applyAlignment="1">
      <alignment horizontal="left"/>
    </xf>
    <xf numFmtId="10" fontId="11" fillId="3" borderId="0" xfId="0" applyNumberFormat="1" applyFont="1" applyFill="1"/>
    <xf numFmtId="0" fontId="10" fillId="0" borderId="0" xfId="0" applyFont="1" applyFill="1"/>
    <xf numFmtId="167" fontId="6" fillId="0" borderId="0" xfId="0" applyNumberFormat="1" applyFont="1" applyFill="1" applyBorder="1"/>
    <xf numFmtId="167" fontId="11" fillId="0" borderId="0" xfId="0" applyNumberFormat="1" applyFont="1"/>
    <xf numFmtId="0" fontId="6" fillId="0" borderId="1" xfId="0" applyFont="1" applyFill="1" applyBorder="1"/>
    <xf numFmtId="0" fontId="12" fillId="0" borderId="1" xfId="0" applyFont="1" applyFill="1" applyBorder="1" applyAlignment="1">
      <alignment horizontal="center" wrapText="1"/>
    </xf>
    <xf numFmtId="0" fontId="25" fillId="0" borderId="0" xfId="0" applyFont="1" applyFill="1" applyBorder="1"/>
    <xf numFmtId="0" fontId="8" fillId="0" borderId="0" xfId="0" applyFont="1" applyFill="1" applyBorder="1"/>
    <xf numFmtId="0" fontId="11" fillId="0" borderId="0" xfId="0" applyFont="1"/>
    <xf numFmtId="0" fontId="12" fillId="0" borderId="0" xfId="0" applyFont="1"/>
    <xf numFmtId="0" fontId="9" fillId="0" borderId="0" xfId="0" applyFont="1"/>
    <xf numFmtId="0" fontId="10" fillId="0" borderId="1" xfId="0" applyFont="1" applyBorder="1" applyAlignment="1">
      <alignment horizontal="center"/>
    </xf>
    <xf numFmtId="0" fontId="6" fillId="0" borderId="1" xfId="0" applyFont="1" applyBorder="1" applyAlignment="1">
      <alignment wrapText="1"/>
    </xf>
    <xf numFmtId="9" fontId="8" fillId="0" borderId="1" xfId="0" applyNumberFormat="1" applyFont="1" applyBorder="1" applyAlignment="1">
      <alignment horizontal="left" wrapText="1"/>
    </xf>
    <xf numFmtId="167" fontId="8" fillId="0" borderId="1" xfId="0" applyNumberFormat="1" applyFont="1" applyBorder="1" applyAlignment="1">
      <alignment horizontal="left" wrapText="1"/>
    </xf>
    <xf numFmtId="167" fontId="6" fillId="3" borderId="0" xfId="0" applyNumberFormat="1" applyFont="1" applyFill="1" applyAlignment="1">
      <alignment horizontal="right"/>
    </xf>
    <xf numFmtId="0" fontId="8" fillId="0" borderId="1" xfId="0" applyFont="1" applyBorder="1" applyAlignment="1">
      <alignment horizontal="center" wrapText="1"/>
    </xf>
    <xf numFmtId="3" fontId="11" fillId="0" borderId="0" xfId="0" quotePrefix="1" applyNumberFormat="1" applyFont="1" applyFill="1" applyBorder="1" applyAlignment="1" applyProtection="1">
      <alignment horizontal="right"/>
      <protection locked="0"/>
    </xf>
    <xf numFmtId="0" fontId="28" fillId="0" borderId="0" xfId="0" applyNumberFormat="1" applyFont="1" applyBorder="1" applyProtection="1">
      <protection locked="0"/>
    </xf>
    <xf numFmtId="3" fontId="6" fillId="0" borderId="0" xfId="0" applyNumberFormat="1" applyFont="1"/>
    <xf numFmtId="0" fontId="12" fillId="0" borderId="0" xfId="0" applyFont="1" applyFill="1" applyBorder="1" applyAlignment="1">
      <alignment horizontal="center"/>
    </xf>
    <xf numFmtId="0" fontId="19" fillId="0" borderId="0" xfId="0" applyFont="1" applyAlignment="1"/>
    <xf numFmtId="0" fontId="11" fillId="0" borderId="0" xfId="0" applyFont="1" applyAlignment="1">
      <alignment horizontal="center"/>
    </xf>
    <xf numFmtId="0" fontId="29" fillId="0" borderId="1" xfId="0" applyFont="1" applyBorder="1"/>
    <xf numFmtId="3" fontId="12" fillId="0" borderId="1" xfId="0" applyNumberFormat="1" applyFont="1" applyBorder="1" applyAlignment="1">
      <alignment horizontal="center" wrapText="1"/>
    </xf>
    <xf numFmtId="169" fontId="6" fillId="0" borderId="0" xfId="0" applyNumberFormat="1" applyFont="1" applyFill="1" applyBorder="1"/>
    <xf numFmtId="2" fontId="6" fillId="0" borderId="0" xfId="0" applyNumberFormat="1" applyFont="1"/>
    <xf numFmtId="2" fontId="6" fillId="0" borderId="0" xfId="0" applyNumberFormat="1" applyFont="1" applyAlignment="1">
      <alignment wrapText="1"/>
    </xf>
    <xf numFmtId="0" fontId="12" fillId="0" borderId="0" xfId="0" applyFont="1" applyFill="1" applyBorder="1"/>
    <xf numFmtId="164" fontId="11" fillId="0" borderId="0" xfId="0" applyNumberFormat="1" applyFont="1"/>
    <xf numFmtId="0" fontId="6" fillId="0" borderId="0" xfId="0" applyFont="1" applyBorder="1"/>
    <xf numFmtId="167" fontId="11" fillId="0" borderId="0" xfId="0" applyNumberFormat="1" applyFont="1" applyBorder="1" applyProtection="1">
      <protection locked="0"/>
    </xf>
    <xf numFmtId="0" fontId="8" fillId="0" borderId="0" xfId="0" applyFont="1" applyBorder="1" applyAlignment="1">
      <alignment horizontal="left"/>
    </xf>
    <xf numFmtId="0" fontId="8" fillId="0" borderId="0" xfId="0" applyFont="1" applyFill="1" applyBorder="1" applyAlignment="1">
      <alignment horizontal="left" wrapText="1"/>
    </xf>
    <xf numFmtId="0" fontId="8" fillId="3" borderId="0" xfId="0" applyFont="1" applyFill="1" applyBorder="1" applyAlignment="1">
      <alignment horizontal="left" wrapText="1"/>
    </xf>
    <xf numFmtId="0" fontId="6" fillId="0" borderId="0" xfId="0" applyFont="1" applyFill="1" applyBorder="1" applyAlignment="1">
      <alignment horizontal="left" vertical="center"/>
    </xf>
    <xf numFmtId="0" fontId="11" fillId="3" borderId="0" xfId="0" applyFont="1" applyFill="1" applyProtection="1"/>
    <xf numFmtId="0" fontId="12" fillId="3" borderId="0" xfId="0" applyFont="1" applyFill="1" applyAlignment="1">
      <alignment horizontal="center" wrapText="1"/>
    </xf>
    <xf numFmtId="0" fontId="11" fillId="3" borderId="0" xfId="0" applyFont="1" applyFill="1" applyAlignment="1">
      <alignment horizontal="center"/>
    </xf>
    <xf numFmtId="0" fontId="12" fillId="3" borderId="0" xfId="0" applyFont="1" applyFill="1" applyAlignment="1">
      <alignment horizontal="center"/>
    </xf>
    <xf numFmtId="9" fontId="11" fillId="3" borderId="0" xfId="0" applyNumberFormat="1" applyFont="1" applyFill="1" applyProtection="1"/>
    <xf numFmtId="167" fontId="11" fillId="3" borderId="0" xfId="0" applyNumberFormat="1" applyFont="1" applyFill="1"/>
    <xf numFmtId="167" fontId="11" fillId="3" borderId="0" xfId="0" applyNumberFormat="1" applyFont="1" applyFill="1" applyProtection="1"/>
    <xf numFmtId="0" fontId="11" fillId="0" borderId="0" xfId="0" applyFont="1" applyFill="1" applyProtection="1"/>
    <xf numFmtId="0" fontId="12" fillId="0" borderId="0" xfId="0" applyFont="1" applyFill="1" applyAlignment="1">
      <alignment horizontal="center" wrapText="1"/>
    </xf>
    <xf numFmtId="0" fontId="12" fillId="0" borderId="0" xfId="0" applyFont="1" applyFill="1" applyAlignment="1">
      <alignment horizontal="center"/>
    </xf>
    <xf numFmtId="0" fontId="11" fillId="3" borderId="0" xfId="0" applyFont="1" applyFill="1" applyAlignment="1">
      <alignment horizontal="left" vertical="top" wrapText="1"/>
    </xf>
    <xf numFmtId="9" fontId="11" fillId="3" borderId="0" xfId="0" applyNumberFormat="1" applyFont="1" applyFill="1" applyAlignment="1">
      <alignment horizontal="left" vertical="top" wrapText="1"/>
    </xf>
    <xf numFmtId="9" fontId="11" fillId="0" borderId="0" xfId="0" applyNumberFormat="1" applyFont="1" applyFill="1" applyAlignment="1">
      <alignment horizontal="left" vertical="top" wrapText="1"/>
    </xf>
    <xf numFmtId="6" fontId="11" fillId="3" borderId="0" xfId="0" applyNumberFormat="1" applyFont="1" applyFill="1" applyAlignment="1">
      <alignment horizontal="right"/>
    </xf>
    <xf numFmtId="0" fontId="11" fillId="0" borderId="0" xfId="0" applyFont="1" applyFill="1" applyAlignment="1">
      <alignment horizontal="center" vertical="top"/>
    </xf>
    <xf numFmtId="0" fontId="11" fillId="0" borderId="0" xfId="0" applyFont="1" applyFill="1" applyAlignment="1">
      <alignment horizontal="right"/>
    </xf>
    <xf numFmtId="10" fontId="11" fillId="3" borderId="0" xfId="0" applyNumberFormat="1" applyFont="1" applyFill="1" applyAlignment="1">
      <alignment horizontal="left" vertical="top" wrapText="1"/>
    </xf>
    <xf numFmtId="10" fontId="11" fillId="0" borderId="0" xfId="0" applyNumberFormat="1" applyFont="1" applyFill="1" applyAlignment="1">
      <alignment horizontal="left" vertical="top" wrapText="1"/>
    </xf>
    <xf numFmtId="0" fontId="11" fillId="0" borderId="0" xfId="0" applyFont="1" applyFill="1" applyBorder="1" applyAlignment="1">
      <alignment horizontal="center" vertical="top"/>
    </xf>
    <xf numFmtId="6" fontId="11" fillId="0" borderId="0" xfId="0" applyNumberFormat="1" applyFont="1" applyFill="1" applyAlignment="1">
      <alignment horizontal="right"/>
    </xf>
    <xf numFmtId="166" fontId="11" fillId="0" borderId="0" xfId="0" applyNumberFormat="1" applyFont="1" applyFill="1" applyAlignment="1">
      <alignment horizontal="left" vertical="top" wrapText="1"/>
    </xf>
    <xf numFmtId="10" fontId="11" fillId="3" borderId="0" xfId="0" applyNumberFormat="1" applyFont="1" applyFill="1" applyAlignment="1">
      <alignment horizontal="left" vertical="top"/>
    </xf>
    <xf numFmtId="0" fontId="11" fillId="3" borderId="0" xfId="0" applyFont="1" applyFill="1" applyBorder="1" applyAlignment="1">
      <alignment horizontal="center" vertical="top"/>
    </xf>
    <xf numFmtId="10" fontId="11" fillId="0" borderId="0" xfId="0" applyNumberFormat="1" applyFont="1" applyFill="1" applyAlignment="1">
      <alignment horizontal="left" vertical="top"/>
    </xf>
    <xf numFmtId="0" fontId="11" fillId="3" borderId="0" xfId="0" applyFont="1" applyFill="1" applyAlignment="1">
      <alignment horizontal="left" vertical="top"/>
    </xf>
    <xf numFmtId="0" fontId="11" fillId="0" borderId="0" xfId="0" applyFont="1" applyFill="1" applyAlignment="1">
      <alignment horizontal="left" vertical="top"/>
    </xf>
    <xf numFmtId="0" fontId="11" fillId="3" borderId="0" xfId="0" applyFont="1" applyFill="1" applyAlignment="1" applyProtection="1">
      <alignment horizontal="center"/>
    </xf>
    <xf numFmtId="0" fontId="11" fillId="3" borderId="0" xfId="0" applyFont="1" applyFill="1" applyAlignment="1">
      <alignment horizontal="center" vertical="top"/>
    </xf>
    <xf numFmtId="166" fontId="11" fillId="3" borderId="0" xfId="0" applyNumberFormat="1" applyFont="1" applyFill="1" applyAlignment="1">
      <alignment horizontal="left" vertical="top" wrapText="1"/>
    </xf>
    <xf numFmtId="6" fontId="11" fillId="3" borderId="0" xfId="0" applyNumberFormat="1" applyFont="1" applyFill="1" applyAlignment="1">
      <alignment horizontal="right" vertical="top"/>
    </xf>
    <xf numFmtId="6" fontId="11" fillId="0" borderId="0" xfId="0" applyNumberFormat="1" applyFont="1" applyFill="1" applyAlignment="1">
      <alignment horizontal="right" vertical="top"/>
    </xf>
    <xf numFmtId="9" fontId="11" fillId="3" borderId="0" xfId="0" applyNumberFormat="1" applyFont="1" applyFill="1" applyAlignment="1">
      <alignment horizontal="left" vertical="top"/>
    </xf>
    <xf numFmtId="6" fontId="22" fillId="3" borderId="0" xfId="0" applyNumberFormat="1" applyFont="1" applyFill="1"/>
    <xf numFmtId="10" fontId="22" fillId="3" borderId="0" xfId="0" applyNumberFormat="1" applyFont="1" applyFill="1" applyAlignment="1">
      <alignment horizontal="left" vertical="top"/>
    </xf>
    <xf numFmtId="10" fontId="22" fillId="0" borderId="0" xfId="0" applyNumberFormat="1" applyFont="1" applyFill="1" applyAlignment="1">
      <alignment horizontal="left" vertical="top"/>
    </xf>
    <xf numFmtId="0" fontId="11" fillId="0" borderId="0" xfId="0" applyFont="1" applyFill="1" applyAlignment="1">
      <alignment horizontal="right" vertical="top"/>
    </xf>
    <xf numFmtId="9" fontId="11" fillId="3" borderId="0" xfId="0" applyNumberFormat="1" applyFont="1" applyFill="1" applyAlignment="1">
      <alignment horizontal="left" wrapText="1"/>
    </xf>
    <xf numFmtId="171" fontId="11" fillId="0" borderId="0" xfId="0" applyNumberFormat="1" applyFont="1" applyFill="1" applyAlignment="1">
      <alignment horizontal="left" vertical="top" wrapText="1"/>
    </xf>
    <xf numFmtId="6" fontId="22" fillId="0" borderId="0" xfId="0" applyNumberFormat="1" applyFont="1" applyFill="1"/>
    <xf numFmtId="171" fontId="11" fillId="3" borderId="0" xfId="0" applyNumberFormat="1" applyFont="1" applyFill="1" applyAlignment="1">
      <alignment horizontal="left" vertical="top" wrapText="1"/>
    </xf>
    <xf numFmtId="10" fontId="11" fillId="0" borderId="0" xfId="0" applyNumberFormat="1" applyFont="1" applyFill="1"/>
    <xf numFmtId="0" fontId="11" fillId="3" borderId="0" xfId="0" applyFont="1" applyFill="1" applyAlignment="1">
      <alignment horizontal="right" vertical="top"/>
    </xf>
    <xf numFmtId="8" fontId="11" fillId="0" borderId="0" xfId="0" applyNumberFormat="1" applyFont="1" applyFill="1"/>
    <xf numFmtId="10" fontId="11" fillId="0" borderId="0" xfId="0" applyNumberFormat="1" applyFont="1" applyFill="1" applyAlignment="1">
      <alignment horizontal="left"/>
    </xf>
    <xf numFmtId="0" fontId="22" fillId="0" borderId="0" xfId="0" applyFont="1" applyFill="1" applyAlignment="1">
      <alignment wrapText="1"/>
    </xf>
    <xf numFmtId="0" fontId="6" fillId="3" borderId="0" xfId="0" applyFont="1" applyFill="1" applyAlignment="1">
      <alignment vertical="top"/>
    </xf>
    <xf numFmtId="0" fontId="12" fillId="0" borderId="0" xfId="0" applyFont="1" applyBorder="1" applyAlignment="1">
      <alignment wrapText="1"/>
    </xf>
    <xf numFmtId="0" fontId="12" fillId="0" borderId="0" xfId="0" applyFont="1" applyAlignment="1">
      <alignment horizontal="center" wrapText="1"/>
    </xf>
    <xf numFmtId="0" fontId="11" fillId="5" borderId="0" xfId="0" applyFont="1" applyFill="1"/>
    <xf numFmtId="0" fontId="12" fillId="0" borderId="0" xfId="0" applyFont="1" applyBorder="1"/>
    <xf numFmtId="0" fontId="12" fillId="0" borderId="0" xfId="0" applyFont="1" applyAlignment="1">
      <alignment horizontal="right"/>
    </xf>
    <xf numFmtId="0" fontId="12" fillId="0" borderId="0" xfId="0" applyFont="1" applyBorder="1" applyAlignment="1">
      <alignment horizontal="left"/>
    </xf>
    <xf numFmtId="0" fontId="22" fillId="3" borderId="0" xfId="0" applyFont="1" applyFill="1" applyBorder="1" applyAlignment="1" applyProtection="1">
      <alignment horizontal="left"/>
    </xf>
    <xf numFmtId="166" fontId="11" fillId="3" borderId="0" xfId="0" applyNumberFormat="1" applyFont="1" applyFill="1" applyAlignment="1">
      <alignment horizontal="right"/>
    </xf>
    <xf numFmtId="0" fontId="22" fillId="0" borderId="0" xfId="0" applyFont="1" applyFill="1" applyBorder="1" applyAlignment="1" applyProtection="1">
      <alignment horizontal="left"/>
    </xf>
    <xf numFmtId="9" fontId="11" fillId="0" borderId="0" xfId="0" applyNumberFormat="1" applyFont="1" applyFill="1" applyAlignment="1">
      <alignment horizontal="right"/>
    </xf>
    <xf numFmtId="166" fontId="11" fillId="0" borderId="0" xfId="0" applyNumberFormat="1" applyFont="1" applyFill="1" applyAlignment="1">
      <alignment horizontal="right"/>
    </xf>
    <xf numFmtId="10" fontId="11" fillId="3" borderId="0" xfId="0" applyNumberFormat="1" applyFont="1" applyFill="1" applyAlignment="1">
      <alignment horizontal="right"/>
    </xf>
    <xf numFmtId="10" fontId="11" fillId="0" borderId="0" xfId="0" applyNumberFormat="1" applyFont="1" applyFill="1" applyAlignment="1">
      <alignment horizontal="right"/>
    </xf>
    <xf numFmtId="9" fontId="11" fillId="3" borderId="0" xfId="0" applyNumberFormat="1" applyFont="1" applyFill="1" applyAlignment="1">
      <alignment horizontal="right"/>
    </xf>
    <xf numFmtId="9" fontId="11" fillId="0" borderId="0" xfId="0" applyNumberFormat="1" applyFont="1" applyAlignment="1">
      <alignment horizontal="right"/>
    </xf>
    <xf numFmtId="10" fontId="11" fillId="0" borderId="0" xfId="0" applyNumberFormat="1" applyFont="1" applyAlignment="1">
      <alignment horizontal="right"/>
    </xf>
    <xf numFmtId="0" fontId="11" fillId="0" borderId="0" xfId="0" applyFont="1" applyFill="1" applyBorder="1" applyAlignment="1" applyProtection="1">
      <alignment horizontal="left"/>
    </xf>
    <xf numFmtId="10" fontId="6" fillId="0" borderId="0" xfId="0" applyNumberFormat="1" applyFont="1"/>
    <xf numFmtId="0" fontId="11" fillId="0" borderId="0" xfId="0" applyFont="1" applyAlignment="1">
      <alignment horizontal="left"/>
    </xf>
    <xf numFmtId="0" fontId="6" fillId="0" borderId="0" xfId="0" applyFont="1" applyFill="1" applyAlignment="1">
      <alignment horizontal="right"/>
    </xf>
    <xf numFmtId="10" fontId="29" fillId="0" borderId="0" xfId="0" applyNumberFormat="1" applyFont="1" applyAlignment="1">
      <alignment horizontal="right"/>
    </xf>
    <xf numFmtId="0" fontId="22" fillId="5" borderId="0" xfId="0" applyFont="1" applyFill="1" applyBorder="1" applyAlignment="1" applyProtection="1">
      <alignment horizontal="left"/>
    </xf>
    <xf numFmtId="10" fontId="11" fillId="5" borderId="0" xfId="0" applyNumberFormat="1" applyFont="1" applyFill="1" applyAlignment="1">
      <alignment horizontal="right"/>
    </xf>
    <xf numFmtId="0" fontId="11" fillId="5" borderId="0" xfId="0" applyFont="1" applyFill="1" applyAlignment="1">
      <alignment horizontal="right"/>
    </xf>
    <xf numFmtId="6" fontId="11" fillId="5" borderId="0" xfId="0" applyNumberFormat="1" applyFont="1" applyFill="1" applyAlignment="1">
      <alignment horizontal="right"/>
    </xf>
    <xf numFmtId="0" fontId="11" fillId="3" borderId="0" xfId="0" applyFont="1" applyFill="1" applyBorder="1" applyAlignment="1" applyProtection="1">
      <alignment horizontal="left"/>
    </xf>
    <xf numFmtId="0" fontId="29" fillId="3" borderId="0" xfId="0" applyFont="1" applyFill="1" applyAlignment="1">
      <alignment horizontal="right"/>
    </xf>
    <xf numFmtId="0" fontId="8" fillId="0" borderId="0" xfId="0" applyFont="1" applyBorder="1" applyAlignment="1">
      <alignment horizontal="center" wrapText="1"/>
    </xf>
    <xf numFmtId="10" fontId="6" fillId="3" borderId="0" xfId="0" applyNumberFormat="1" applyFont="1" applyFill="1" applyBorder="1" applyAlignment="1">
      <alignment horizontal="center"/>
    </xf>
    <xf numFmtId="0" fontId="7" fillId="0" borderId="0" xfId="0" applyNumberFormat="1" applyFont="1"/>
    <xf numFmtId="0" fontId="7" fillId="0" borderId="0" xfId="0" applyFont="1" applyFill="1"/>
    <xf numFmtId="0" fontId="7" fillId="0" borderId="0" xfId="0" applyFont="1" applyAlignment="1"/>
    <xf numFmtId="0" fontId="7" fillId="0" borderId="0" xfId="0" applyFont="1" applyAlignment="1">
      <alignment vertical="top"/>
    </xf>
    <xf numFmtId="175" fontId="7" fillId="3" borderId="0" xfId="0" applyNumberFormat="1" applyFont="1" applyFill="1" applyAlignment="1" applyProtection="1">
      <alignment horizontal="center"/>
      <protection locked="0"/>
    </xf>
    <xf numFmtId="175" fontId="7" fillId="0" borderId="0" xfId="0" applyNumberFormat="1" applyFont="1" applyFill="1" applyAlignment="1" applyProtection="1">
      <alignment horizontal="center"/>
      <protection locked="0"/>
    </xf>
    <xf numFmtId="0" fontId="7" fillId="3" borderId="0" xfId="0" applyFont="1" applyFill="1" applyAlignment="1" applyProtection="1">
      <alignment horizontal="center"/>
      <protection locked="0"/>
    </xf>
    <xf numFmtId="0" fontId="16" fillId="0" borderId="0" xfId="0" applyFont="1" applyFill="1" applyAlignment="1">
      <alignment horizontal="center"/>
    </xf>
    <xf numFmtId="0" fontId="16" fillId="0" borderId="0" xfId="0" applyFont="1" applyFill="1" applyAlignment="1">
      <alignment horizontal="center" wrapText="1"/>
    </xf>
    <xf numFmtId="0" fontId="16" fillId="0" borderId="0" xfId="0" applyFont="1" applyFill="1"/>
    <xf numFmtId="0" fontId="17" fillId="0" borderId="0" xfId="0" applyFont="1" applyAlignment="1">
      <alignment vertical="top"/>
    </xf>
    <xf numFmtId="0" fontId="17" fillId="0" borderId="0" xfId="0" applyNumberFormat="1" applyFont="1" applyAlignment="1">
      <alignment horizontal="center"/>
    </xf>
    <xf numFmtId="0" fontId="17" fillId="0" borderId="0" xfId="0" applyFont="1" applyAlignment="1">
      <alignment wrapText="1"/>
    </xf>
    <xf numFmtId="49" fontId="17" fillId="3" borderId="0" xfId="0" applyNumberFormat="1" applyFont="1" applyFill="1" applyAlignment="1">
      <alignment horizontal="center"/>
    </xf>
    <xf numFmtId="0" fontId="7" fillId="3" borderId="0" xfId="0" applyFont="1" applyFill="1" applyBorder="1" applyAlignment="1">
      <alignment wrapText="1"/>
    </xf>
    <xf numFmtId="0" fontId="17" fillId="3" borderId="0" xfId="0" applyFont="1" applyFill="1" applyAlignment="1">
      <alignment vertical="top"/>
    </xf>
    <xf numFmtId="0" fontId="16" fillId="0" borderId="0" xfId="0" applyFont="1" applyAlignment="1">
      <alignment vertical="top"/>
    </xf>
    <xf numFmtId="0" fontId="17" fillId="3" borderId="0" xfId="0" applyFont="1" applyFill="1" applyAlignment="1">
      <alignment wrapText="1"/>
    </xf>
    <xf numFmtId="49" fontId="17" fillId="0" borderId="0" xfId="0" applyNumberFormat="1" applyFont="1" applyFill="1" applyAlignment="1">
      <alignment horizontal="center"/>
    </xf>
    <xf numFmtId="0" fontId="17" fillId="0" borderId="0" xfId="0" applyNumberFormat="1" applyFont="1" applyFill="1" applyAlignment="1">
      <alignment horizontal="center"/>
    </xf>
    <xf numFmtId="0" fontId="18" fillId="0" borderId="0" xfId="0" applyFont="1" applyAlignment="1"/>
    <xf numFmtId="49" fontId="17" fillId="0" borderId="0" xfId="0" quotePrefix="1" applyNumberFormat="1" applyFont="1" applyFill="1" applyAlignment="1">
      <alignment horizontal="center"/>
    </xf>
    <xf numFmtId="0" fontId="7" fillId="0" borderId="0" xfId="0" applyFont="1" applyAlignment="1">
      <alignment wrapText="1"/>
    </xf>
    <xf numFmtId="0" fontId="7" fillId="3" borderId="0" xfId="0" applyFont="1" applyFill="1" applyAlignment="1">
      <alignment wrapText="1"/>
    </xf>
    <xf numFmtId="0" fontId="7" fillId="0" borderId="0" xfId="0" applyFont="1" applyFill="1" applyAlignment="1">
      <alignment wrapText="1"/>
    </xf>
    <xf numFmtId="0" fontId="11" fillId="0" borderId="0" xfId="0" applyFont="1" applyFill="1" applyAlignment="1">
      <alignment vertical="top"/>
    </xf>
    <xf numFmtId="0" fontId="17" fillId="3" borderId="0" xfId="0" applyFont="1" applyFill="1" applyAlignment="1"/>
    <xf numFmtId="0" fontId="17" fillId="0" borderId="0" xfId="0" applyFont="1" applyFill="1" applyAlignment="1"/>
    <xf numFmtId="166" fontId="11" fillId="3" borderId="0" xfId="0" applyNumberFormat="1" applyFont="1" applyFill="1" applyAlignment="1">
      <alignment horizontal="left" vertical="top"/>
    </xf>
    <xf numFmtId="166" fontId="22" fillId="3" borderId="0" xfId="0" applyNumberFormat="1" applyFont="1" applyFill="1" applyAlignment="1">
      <alignment horizontal="left" vertical="top"/>
    </xf>
    <xf numFmtId="6" fontId="6" fillId="3" borderId="0" xfId="0" applyNumberFormat="1" applyFont="1" applyFill="1"/>
    <xf numFmtId="49" fontId="6" fillId="0" borderId="0" xfId="0" applyNumberFormat="1" applyFont="1" applyAlignment="1">
      <alignment horizontal="right"/>
    </xf>
    <xf numFmtId="0" fontId="6" fillId="3" borderId="0" xfId="0" applyFont="1" applyFill="1" applyAlignment="1">
      <alignment horizontal="left"/>
    </xf>
    <xf numFmtId="167" fontId="11" fillId="0" borderId="0" xfId="0" applyNumberFormat="1" applyFont="1" applyFill="1" applyBorder="1"/>
    <xf numFmtId="167" fontId="11" fillId="0" borderId="0" xfId="0" applyNumberFormat="1" applyFont="1" applyFill="1" applyBorder="1" applyProtection="1"/>
    <xf numFmtId="0" fontId="12" fillId="0" borderId="0" xfId="0" applyFont="1" applyAlignment="1">
      <alignment horizontal="center" vertical="center" wrapText="1"/>
    </xf>
    <xf numFmtId="9" fontId="11" fillId="0" borderId="0" xfId="0" applyNumberFormat="1" applyFont="1" applyFill="1" applyProtection="1"/>
    <xf numFmtId="0" fontId="8" fillId="0" borderId="0" xfId="0" applyFont="1" applyBorder="1" applyAlignment="1">
      <alignment horizontal="right" wrapText="1"/>
    </xf>
    <xf numFmtId="0" fontId="6" fillId="3" borderId="0" xfId="0" applyNumberFormat="1" applyFont="1" applyFill="1" applyBorder="1" applyAlignment="1">
      <alignment horizontal="right"/>
    </xf>
    <xf numFmtId="0" fontId="11" fillId="0" borderId="1" xfId="0" applyFont="1" applyBorder="1"/>
    <xf numFmtId="167" fontId="6" fillId="3" borderId="0" xfId="0" applyNumberFormat="1" applyFont="1" applyFill="1" applyAlignment="1">
      <alignment horizontal="left"/>
    </xf>
    <xf numFmtId="9" fontId="6" fillId="3" borderId="0" xfId="0" applyNumberFormat="1" applyFont="1" applyFill="1" applyAlignment="1">
      <alignment horizontal="center"/>
    </xf>
    <xf numFmtId="49" fontId="7" fillId="0" borderId="0" xfId="0" applyNumberFormat="1" applyFont="1" applyFill="1" applyAlignment="1">
      <alignment horizontal="center"/>
    </xf>
    <xf numFmtId="9" fontId="6" fillId="0" borderId="0" xfId="0" applyNumberFormat="1" applyFont="1" applyFill="1" applyAlignment="1">
      <alignment horizontal="center"/>
    </xf>
    <xf numFmtId="167" fontId="6" fillId="0" borderId="0" xfId="0" applyNumberFormat="1" applyFont="1" applyFill="1" applyAlignment="1">
      <alignment horizontal="left"/>
    </xf>
    <xf numFmtId="167" fontId="6" fillId="0" borderId="0" xfId="0" applyNumberFormat="1" applyFont="1" applyBorder="1"/>
    <xf numFmtId="0" fontId="6" fillId="0" borderId="0" xfId="0" applyFont="1" applyBorder="1" applyAlignment="1">
      <alignment horizontal="right"/>
    </xf>
    <xf numFmtId="167" fontId="11" fillId="3" borderId="0" xfId="0" applyNumberFormat="1" applyFont="1" applyFill="1" applyBorder="1"/>
    <xf numFmtId="166" fontId="6" fillId="0" borderId="0" xfId="0" applyNumberFormat="1" applyFont="1"/>
    <xf numFmtId="166" fontId="6" fillId="3" borderId="0" xfId="0" applyNumberFormat="1" applyFont="1" applyFill="1"/>
    <xf numFmtId="167" fontId="6" fillId="0" borderId="0" xfId="0" applyNumberFormat="1" applyFont="1"/>
    <xf numFmtId="167" fontId="6" fillId="3" borderId="0" xfId="0" applyNumberFormat="1" applyFont="1" applyFill="1"/>
    <xf numFmtId="0" fontId="12" fillId="0" borderId="0" xfId="0" applyFont="1"/>
    <xf numFmtId="0" fontId="11" fillId="3" borderId="0" xfId="0" applyNumberFormat="1" applyFont="1" applyFill="1" applyBorder="1" applyProtection="1">
      <protection locked="0"/>
    </xf>
    <xf numFmtId="0" fontId="11" fillId="0" borderId="0" xfId="0" applyFont="1" applyAlignment="1">
      <alignment horizontal="right"/>
    </xf>
    <xf numFmtId="0" fontId="11" fillId="3" borderId="0" xfId="0" applyFont="1" applyFill="1" applyAlignment="1">
      <alignment horizontal="right"/>
    </xf>
    <xf numFmtId="0" fontId="6" fillId="0" borderId="0" xfId="0" applyFont="1"/>
    <xf numFmtId="0" fontId="6" fillId="0" borderId="0" xfId="0" applyFont="1" applyAlignment="1">
      <alignment horizontal="right"/>
    </xf>
    <xf numFmtId="0" fontId="11" fillId="0" borderId="0" xfId="0" applyNumberFormat="1" applyFont="1" applyBorder="1" applyProtection="1">
      <protection locked="0"/>
    </xf>
    <xf numFmtId="0" fontId="6" fillId="3" borderId="0" xfId="0" applyFont="1" applyFill="1"/>
    <xf numFmtId="0" fontId="12" fillId="0" borderId="1" xfId="0" applyFont="1" applyBorder="1"/>
    <xf numFmtId="0" fontId="19" fillId="0" borderId="0" xfId="0" applyFont="1" applyFill="1" applyBorder="1"/>
    <xf numFmtId="0" fontId="37" fillId="0" borderId="0" xfId="0" applyFont="1" applyAlignment="1">
      <alignment wrapText="1"/>
    </xf>
    <xf numFmtId="0" fontId="5" fillId="0" borderId="0" xfId="0" applyFont="1"/>
    <xf numFmtId="0" fontId="11" fillId="0" borderId="0" xfId="0" applyFont="1" applyFill="1" applyAlignment="1">
      <alignment horizontal="left"/>
    </xf>
    <xf numFmtId="0" fontId="8" fillId="0" borderId="0" xfId="0" applyFont="1" applyAlignment="1">
      <alignment horizontal="center"/>
    </xf>
    <xf numFmtId="0" fontId="19" fillId="0" borderId="0" xfId="0" applyFont="1" applyAlignment="1">
      <alignment horizontal="center"/>
    </xf>
    <xf numFmtId="0" fontId="25" fillId="0" borderId="0" xfId="0" applyFont="1" applyAlignment="1">
      <alignment horizontal="center"/>
    </xf>
    <xf numFmtId="0" fontId="6" fillId="0" borderId="0" xfId="0" applyFont="1" applyAlignment="1">
      <alignment horizontal="center"/>
    </xf>
    <xf numFmtId="10" fontId="6" fillId="0" borderId="0" xfId="0" applyNumberFormat="1" applyFont="1" applyFill="1" applyBorder="1" applyAlignment="1">
      <alignment horizontal="center"/>
    </xf>
    <xf numFmtId="0" fontId="6" fillId="0" borderId="0" xfId="0" applyNumberFormat="1" applyFont="1" applyFill="1" applyBorder="1" applyAlignment="1">
      <alignment horizontal="right"/>
    </xf>
    <xf numFmtId="171" fontId="11" fillId="0" borderId="0" xfId="0" applyNumberFormat="1" applyFont="1" applyFill="1" applyAlignment="1">
      <alignment horizontal="left"/>
    </xf>
    <xf numFmtId="0" fontId="0" fillId="0" borderId="0" xfId="0" applyAlignment="1">
      <alignment vertical="center" wrapText="1"/>
    </xf>
    <xf numFmtId="0" fontId="6" fillId="0" borderId="1" xfId="0" applyFont="1" applyFill="1" applyBorder="1" applyAlignment="1">
      <alignment horizontal="left" vertical="center" wrapText="1"/>
    </xf>
    <xf numFmtId="0" fontId="6" fillId="0" borderId="1" xfId="0" applyFont="1" applyFill="1" applyBorder="1" applyAlignment="1">
      <alignment horizontal="center" vertical="center" wrapText="1"/>
    </xf>
    <xf numFmtId="0" fontId="10" fillId="0" borderId="0" xfId="0" applyFont="1" applyAlignment="1"/>
    <xf numFmtId="0" fontId="6" fillId="0" borderId="0" xfId="0" applyFont="1" applyFill="1" applyBorder="1" applyAlignment="1">
      <alignment vertical="center"/>
    </xf>
    <xf numFmtId="0" fontId="6" fillId="0" borderId="0" xfId="0" applyFont="1" applyFill="1" applyBorder="1" applyAlignment="1">
      <alignment horizontal="center" vertical="center"/>
    </xf>
    <xf numFmtId="0" fontId="6" fillId="0" borderId="0" xfId="0" quotePrefix="1" applyFont="1" applyFill="1" applyBorder="1" applyAlignment="1">
      <alignment horizontal="center" vertical="center"/>
    </xf>
    <xf numFmtId="0" fontId="6" fillId="3" borderId="0" xfId="0" applyFont="1" applyFill="1" applyAlignment="1">
      <alignment horizontal="right"/>
    </xf>
    <xf numFmtId="0" fontId="0" fillId="0" borderId="0" xfId="0"/>
    <xf numFmtId="0" fontId="11" fillId="0" borderId="0" xfId="0" applyFont="1" applyFill="1" applyAlignment="1">
      <alignment horizontal="center"/>
    </xf>
    <xf numFmtId="166" fontId="11" fillId="0" borderId="0" xfId="0" applyNumberFormat="1" applyFont="1" applyFill="1" applyProtection="1"/>
    <xf numFmtId="167" fontId="11" fillId="0" borderId="0" xfId="0" applyNumberFormat="1" applyFont="1" applyFill="1"/>
    <xf numFmtId="166" fontId="12" fillId="0" borderId="0" xfId="0" applyNumberFormat="1" applyFont="1" applyFill="1" applyProtection="1"/>
    <xf numFmtId="0" fontId="11" fillId="0" borderId="0" xfId="0" applyFont="1" applyFill="1"/>
    <xf numFmtId="39" fontId="11" fillId="0" borderId="0" xfId="0" applyNumberFormat="1" applyFont="1" applyFill="1"/>
    <xf numFmtId="37" fontId="12" fillId="0" borderId="0" xfId="0" applyNumberFormat="1" applyFont="1" applyFill="1"/>
    <xf numFmtId="0" fontId="6" fillId="0" borderId="0" xfId="0" applyFont="1"/>
    <xf numFmtId="166" fontId="0" fillId="0" borderId="0" xfId="0" applyNumberFormat="1" applyFont="1"/>
    <xf numFmtId="10" fontId="0" fillId="0" borderId="0" xfId="0" applyNumberFormat="1" applyFont="1"/>
    <xf numFmtId="171" fontId="0" fillId="0" borderId="0" xfId="0" applyNumberFormat="1" applyFont="1"/>
    <xf numFmtId="177" fontId="0" fillId="0" borderId="0" xfId="0" applyNumberFormat="1" applyFont="1"/>
    <xf numFmtId="0" fontId="12" fillId="0" borderId="1" xfId="0" applyFont="1" applyFill="1" applyBorder="1"/>
    <xf numFmtId="166" fontId="6" fillId="0" borderId="0" xfId="0" applyNumberFormat="1" applyFont="1" applyAlignment="1">
      <alignment horizontal="right"/>
    </xf>
    <xf numFmtId="37" fontId="11" fillId="0" borderId="0" xfId="0" applyNumberFormat="1" applyFont="1" applyFill="1" applyAlignment="1">
      <alignment horizontal="right"/>
    </xf>
    <xf numFmtId="171" fontId="6" fillId="3" borderId="0" xfId="0" applyNumberFormat="1" applyFont="1" applyFill="1" applyAlignment="1">
      <alignment horizontal="right"/>
    </xf>
    <xf numFmtId="0" fontId="7" fillId="0" borderId="0" xfId="0" applyFont="1"/>
    <xf numFmtId="0" fontId="11" fillId="3" borderId="0" xfId="0" applyFont="1" applyFill="1"/>
    <xf numFmtId="0" fontId="11" fillId="0" borderId="0" xfId="0" applyFont="1"/>
    <xf numFmtId="171" fontId="6" fillId="0" borderId="0" xfId="0" applyNumberFormat="1" applyFont="1" applyFill="1" applyBorder="1" applyAlignment="1">
      <alignment horizontal="right"/>
    </xf>
    <xf numFmtId="10" fontId="6" fillId="0" borderId="0" xfId="0" applyNumberFormat="1" applyFont="1" applyBorder="1" applyAlignment="1">
      <alignment horizontal="right"/>
    </xf>
    <xf numFmtId="10" fontId="6" fillId="3" borderId="0" xfId="0" applyNumberFormat="1" applyFont="1" applyFill="1" applyBorder="1" applyAlignment="1">
      <alignment horizontal="right"/>
    </xf>
    <xf numFmtId="0" fontId="6" fillId="3" borderId="0" xfId="0" applyFont="1" applyFill="1" applyBorder="1" applyAlignment="1">
      <alignment horizontal="right"/>
    </xf>
    <xf numFmtId="166" fontId="7" fillId="0" borderId="0" xfId="0" applyNumberFormat="1" applyFont="1" applyFill="1" applyBorder="1" applyAlignment="1">
      <alignment horizontal="center"/>
    </xf>
    <xf numFmtId="171" fontId="6" fillId="3" borderId="0" xfId="0" applyNumberFormat="1" applyFont="1" applyFill="1" applyBorder="1" applyAlignment="1">
      <alignment horizontal="right"/>
    </xf>
    <xf numFmtId="10" fontId="6" fillId="0" borderId="0" xfId="0" applyNumberFormat="1" applyFont="1" applyAlignment="1"/>
    <xf numFmtId="0" fontId="0" fillId="0" borderId="0" xfId="0"/>
    <xf numFmtId="0" fontId="3" fillId="0" borderId="0" xfId="0" applyFont="1"/>
    <xf numFmtId="0" fontId="0" fillId="0" borderId="0" xfId="0" applyFont="1"/>
    <xf numFmtId="0" fontId="51" fillId="0" borderId="0" xfId="0" applyFont="1" applyAlignment="1">
      <alignment vertical="top"/>
    </xf>
    <xf numFmtId="0" fontId="51" fillId="0" borderId="0" xfId="0" applyFont="1" applyFill="1" applyBorder="1" applyAlignment="1" applyProtection="1">
      <alignment horizontal="left"/>
    </xf>
    <xf numFmtId="166" fontId="12" fillId="0" borderId="1" xfId="0" applyNumberFormat="1" applyFont="1" applyFill="1" applyBorder="1" applyAlignment="1">
      <alignment horizontal="center" wrapText="1"/>
    </xf>
    <xf numFmtId="0" fontId="6" fillId="3" borderId="0" xfId="0" applyFont="1" applyFill="1" applyAlignment="1">
      <alignment horizontal="center"/>
    </xf>
    <xf numFmtId="0" fontId="53" fillId="0" borderId="0" xfId="0" applyFont="1" applyFill="1" applyAlignment="1">
      <alignment horizontal="center" vertical="center"/>
    </xf>
    <xf numFmtId="176" fontId="52" fillId="0" borderId="0" xfId="0" applyNumberFormat="1" applyFont="1" applyFill="1" applyAlignment="1">
      <alignment horizontal="right" vertical="center"/>
    </xf>
    <xf numFmtId="0" fontId="52" fillId="0" borderId="0" xfId="0" applyFont="1" applyFill="1" applyAlignment="1">
      <alignment horizontal="center" vertical="center"/>
    </xf>
    <xf numFmtId="6" fontId="52" fillId="0" borderId="0" xfId="0" applyNumberFormat="1" applyFont="1" applyFill="1" applyAlignment="1">
      <alignment horizontal="right" vertical="center"/>
    </xf>
    <xf numFmtId="0" fontId="11" fillId="0" borderId="0" xfId="0" applyFont="1" applyBorder="1"/>
    <xf numFmtId="0" fontId="11" fillId="3" borderId="0" xfId="0" applyFont="1" applyFill="1" applyBorder="1"/>
    <xf numFmtId="0" fontId="11" fillId="0" borderId="0" xfId="0" applyFont="1" applyFill="1" applyBorder="1"/>
    <xf numFmtId="166" fontId="6" fillId="3" borderId="0" xfId="58273" applyNumberFormat="1" applyFont="1" applyFill="1" applyAlignment="1">
      <alignment horizontal="center" vertical="center"/>
    </xf>
    <xf numFmtId="166" fontId="6" fillId="0" borderId="0" xfId="58273" applyNumberFormat="1" applyFont="1" applyFill="1" applyBorder="1" applyAlignment="1">
      <alignment horizontal="center" vertical="center"/>
    </xf>
    <xf numFmtId="0" fontId="17" fillId="0" borderId="0" xfId="0" applyFont="1" applyFill="1" applyAlignment="1">
      <alignment wrapText="1"/>
    </xf>
    <xf numFmtId="49" fontId="7" fillId="3" borderId="0" xfId="0" applyNumberFormat="1" applyFont="1" applyFill="1" applyAlignment="1">
      <alignment horizontal="center"/>
    </xf>
    <xf numFmtId="49" fontId="17" fillId="3" borderId="0" xfId="0" quotePrefix="1" applyNumberFormat="1" applyFont="1" applyFill="1" applyAlignment="1">
      <alignment horizontal="center"/>
    </xf>
    <xf numFmtId="0" fontId="17" fillId="3" borderId="0" xfId="0" applyNumberFormat="1" applyFont="1" applyFill="1" applyAlignment="1">
      <alignment horizontal="center"/>
    </xf>
    <xf numFmtId="167" fontId="11" fillId="0" borderId="0" xfId="0" applyNumberFormat="1" applyFont="1" applyFill="1" applyAlignment="1">
      <alignment horizontal="right"/>
    </xf>
    <xf numFmtId="166" fontId="6" fillId="3" borderId="0" xfId="58273" applyNumberFormat="1" applyFont="1" applyFill="1" applyAlignment="1">
      <alignment horizontal="right"/>
    </xf>
    <xf numFmtId="10" fontId="6" fillId="3" borderId="0" xfId="58273" applyNumberFormat="1" applyFont="1" applyFill="1" applyAlignment="1">
      <alignment horizontal="right"/>
    </xf>
    <xf numFmtId="177" fontId="6" fillId="3" borderId="0" xfId="58273" applyNumberFormat="1" applyFont="1" applyFill="1" applyAlignment="1">
      <alignment horizontal="right"/>
    </xf>
    <xf numFmtId="10" fontId="6" fillId="0" borderId="0" xfId="58273" applyNumberFormat="1" applyFont="1" applyAlignment="1">
      <alignment horizontal="right"/>
    </xf>
    <xf numFmtId="166" fontId="6" fillId="0" borderId="0" xfId="58273" applyNumberFormat="1" applyFont="1" applyAlignment="1">
      <alignment horizontal="right"/>
    </xf>
    <xf numFmtId="0" fontId="6" fillId="0" borderId="0" xfId="0" applyFont="1" applyBorder="1" applyAlignment="1">
      <alignment horizontal="center"/>
    </xf>
    <xf numFmtId="166" fontId="6" fillId="0" borderId="0" xfId="0" applyNumberFormat="1" applyFont="1" applyFill="1" applyAlignment="1">
      <alignment horizontal="center"/>
    </xf>
    <xf numFmtId="0" fontId="6" fillId="0" borderId="0" xfId="0" applyFont="1" applyAlignment="1">
      <alignment horizontal="center"/>
    </xf>
    <xf numFmtId="0" fontId="22" fillId="36" borderId="0" xfId="0" applyFont="1" applyFill="1" applyBorder="1" applyAlignment="1" applyProtection="1">
      <alignment horizontal="left"/>
    </xf>
    <xf numFmtId="166" fontId="11" fillId="36" borderId="0" xfId="0" applyNumberFormat="1" applyFont="1" applyFill="1" applyAlignment="1">
      <alignment horizontal="right"/>
    </xf>
    <xf numFmtId="0" fontId="11" fillId="36" borderId="0" xfId="0" applyFont="1" applyFill="1" applyAlignment="1">
      <alignment horizontal="right"/>
    </xf>
    <xf numFmtId="6" fontId="11" fillId="36" borderId="0" xfId="0" applyNumberFormat="1" applyFont="1" applyFill="1" applyAlignment="1">
      <alignment horizontal="right"/>
    </xf>
    <xf numFmtId="10" fontId="11" fillId="36" borderId="0" xfId="0" applyNumberFormat="1" applyFont="1" applyFill="1" applyAlignment="1">
      <alignment horizontal="right"/>
    </xf>
    <xf numFmtId="0" fontId="6" fillId="0" borderId="0" xfId="0" quotePrefix="1" applyNumberFormat="1" applyFont="1" applyFill="1" applyBorder="1" applyAlignment="1">
      <alignment horizontal="center" vertical="center"/>
    </xf>
    <xf numFmtId="167" fontId="6" fillId="0" borderId="0" xfId="0" applyNumberFormat="1" applyFont="1" applyFill="1"/>
    <xf numFmtId="49" fontId="6" fillId="0" borderId="0" xfId="0" applyNumberFormat="1" applyFont="1" applyFill="1" applyAlignment="1">
      <alignment horizontal="right"/>
    </xf>
    <xf numFmtId="174" fontId="6" fillId="0" borderId="0" xfId="0" applyNumberFormat="1" applyFont="1"/>
    <xf numFmtId="166" fontId="6" fillId="0" borderId="0" xfId="58273" applyNumberFormat="1" applyFont="1"/>
    <xf numFmtId="173" fontId="11" fillId="0" borderId="0" xfId="0" applyNumberFormat="1" applyFont="1" applyFill="1" applyBorder="1" applyAlignment="1">
      <alignment horizontal="right"/>
    </xf>
    <xf numFmtId="0" fontId="6" fillId="0" borderId="0" xfId="0" applyFont="1" applyFill="1" applyBorder="1" applyAlignment="1">
      <alignment horizontal="right"/>
    </xf>
    <xf numFmtId="173" fontId="6" fillId="3" borderId="0" xfId="0" applyNumberFormat="1" applyFont="1" applyFill="1"/>
    <xf numFmtId="173" fontId="6" fillId="0" borderId="0" xfId="0" applyNumberFormat="1" applyFont="1"/>
    <xf numFmtId="173" fontId="11" fillId="0" borderId="0" xfId="0" applyNumberFormat="1" applyFont="1"/>
    <xf numFmtId="180" fontId="6" fillId="3" borderId="0" xfId="0" applyNumberFormat="1" applyFont="1" applyFill="1"/>
    <xf numFmtId="180" fontId="6" fillId="0" borderId="0" xfId="0" applyNumberFormat="1" applyFont="1"/>
    <xf numFmtId="1" fontId="11" fillId="3" borderId="0" xfId="0" applyNumberFormat="1" applyFont="1" applyFill="1" applyAlignment="1">
      <alignment horizontal="right"/>
    </xf>
    <xf numFmtId="173" fontId="11" fillId="3" borderId="0" xfId="0" applyNumberFormat="1" applyFont="1" applyFill="1"/>
    <xf numFmtId="6" fontId="18" fillId="0" borderId="13" xfId="0" applyNumberFormat="1" applyFont="1" applyFill="1" applyBorder="1"/>
    <xf numFmtId="9" fontId="11" fillId="0" borderId="13" xfId="0" applyNumberFormat="1" applyFont="1" applyFill="1" applyBorder="1" applyAlignment="1">
      <alignment horizontal="left" vertical="top" wrapText="1"/>
    </xf>
    <xf numFmtId="0" fontId="11" fillId="0" borderId="13" xfId="0" applyFont="1" applyFill="1" applyBorder="1" applyAlignment="1">
      <alignment horizontal="center"/>
    </xf>
    <xf numFmtId="6" fontId="11" fillId="0" borderId="13" xfId="0" applyNumberFormat="1" applyFont="1" applyFill="1" applyBorder="1" applyAlignment="1">
      <alignment horizontal="right" vertical="top"/>
    </xf>
    <xf numFmtId="167" fontId="53" fillId="0" borderId="0" xfId="0" applyNumberFormat="1" applyFont="1" applyFill="1" applyAlignment="1">
      <alignment horizontal="right" vertical="center"/>
    </xf>
    <xf numFmtId="179" fontId="52" fillId="0" borderId="0" xfId="0" applyNumberFormat="1" applyFont="1" applyFill="1" applyAlignment="1">
      <alignment horizontal="right" vertical="center"/>
    </xf>
    <xf numFmtId="6" fontId="17" fillId="0" borderId="0" xfId="0" applyNumberFormat="1" applyFont="1" applyFill="1"/>
    <xf numFmtId="167" fontId="6" fillId="0" borderId="0" xfId="0" applyNumberFormat="1" applyFont="1" applyAlignment="1">
      <alignment horizontal="right"/>
    </xf>
    <xf numFmtId="49" fontId="7" fillId="0" borderId="0" xfId="0" applyNumberFormat="1" applyFont="1" applyFill="1" applyAlignment="1">
      <alignment horizontal="center" vertical="center"/>
    </xf>
    <xf numFmtId="49" fontId="17" fillId="3" borderId="0" xfId="0" applyNumberFormat="1" applyFont="1" applyFill="1" applyAlignment="1">
      <alignment horizontal="center" vertical="center"/>
    </xf>
    <xf numFmtId="181" fontId="6" fillId="0" borderId="0" xfId="0" applyNumberFormat="1" applyFont="1" applyAlignment="1">
      <alignment horizontal="right"/>
    </xf>
    <xf numFmtId="0" fontId="2" fillId="0" borderId="0" xfId="0" applyFont="1"/>
    <xf numFmtId="6" fontId="7" fillId="0" borderId="0" xfId="0" applyNumberFormat="1" applyFont="1" applyFill="1" applyAlignment="1"/>
    <xf numFmtId="0" fontId="7" fillId="0" borderId="0" xfId="0" applyFont="1" applyFill="1" applyAlignment="1">
      <alignment horizontal="left"/>
    </xf>
    <xf numFmtId="166" fontId="11" fillId="0" borderId="0" xfId="58273" applyNumberFormat="1" applyFont="1"/>
    <xf numFmtId="166" fontId="22" fillId="3" borderId="0" xfId="58273" applyNumberFormat="1" applyFont="1" applyFill="1" applyBorder="1" applyAlignment="1">
      <alignment horizontal="right" vertical="top"/>
    </xf>
    <xf numFmtId="166" fontId="22" fillId="0" borderId="0" xfId="58273" applyNumberFormat="1" applyFont="1" applyFill="1" applyBorder="1" applyAlignment="1">
      <alignment horizontal="right" vertical="top"/>
    </xf>
    <xf numFmtId="1" fontId="22" fillId="0" borderId="0" xfId="0" applyNumberFormat="1" applyFont="1" applyFill="1" applyBorder="1" applyAlignment="1">
      <alignment horizontal="right" vertical="top"/>
    </xf>
    <xf numFmtId="167" fontId="11" fillId="3" borderId="0" xfId="0" applyNumberFormat="1" applyFont="1" applyFill="1" applyAlignment="1">
      <alignment horizontal="right"/>
    </xf>
    <xf numFmtId="167" fontId="11" fillId="0" borderId="0" xfId="0" applyNumberFormat="1" applyFont="1" applyAlignment="1">
      <alignment horizontal="right"/>
    </xf>
    <xf numFmtId="9" fontId="6" fillId="3" borderId="0" xfId="58273" applyFont="1" applyFill="1" applyAlignment="1">
      <alignment horizontal="center"/>
    </xf>
    <xf numFmtId="9" fontId="6" fillId="0" borderId="0" xfId="58273" applyFont="1" applyFill="1" applyAlignment="1">
      <alignment horizontal="center"/>
    </xf>
    <xf numFmtId="0" fontId="15" fillId="0" borderId="0" xfId="0" applyFont="1" applyAlignment="1">
      <alignment horizontal="center"/>
    </xf>
    <xf numFmtId="0" fontId="8" fillId="0" borderId="0" xfId="0" applyFont="1" applyAlignment="1">
      <alignment horizontal="center"/>
    </xf>
    <xf numFmtId="0" fontId="11" fillId="0" borderId="0" xfId="0" applyFont="1" applyAlignment="1">
      <alignment horizontal="left" wrapText="1"/>
    </xf>
    <xf numFmtId="0" fontId="6" fillId="0" borderId="0" xfId="0" applyFont="1" applyAlignment="1">
      <alignment wrapText="1"/>
    </xf>
    <xf numFmtId="0" fontId="12" fillId="0" borderId="1" xfId="0" applyFont="1" applyBorder="1" applyAlignment="1">
      <alignment horizontal="center"/>
    </xf>
    <xf numFmtId="0" fontId="0" fillId="0" borderId="0" xfId="0" applyAlignment="1">
      <alignment wrapText="1"/>
    </xf>
    <xf numFmtId="0" fontId="6" fillId="0" borderId="0" xfId="0" applyFont="1" applyAlignment="1"/>
    <xf numFmtId="0" fontId="6" fillId="0" borderId="0" xfId="0" applyFont="1" applyAlignment="1">
      <alignment vertical="top" wrapText="1"/>
    </xf>
    <xf numFmtId="0" fontId="11" fillId="0" borderId="0" xfId="0" applyFont="1" applyFill="1" applyBorder="1" applyAlignment="1">
      <alignment horizontal="left" wrapText="1"/>
    </xf>
    <xf numFmtId="0" fontId="8" fillId="0" borderId="0" xfId="0" applyFont="1" applyBorder="1" applyAlignment="1">
      <alignment horizontal="center"/>
    </xf>
    <xf numFmtId="0" fontId="19" fillId="0" borderId="0" xfId="0" applyFont="1" applyAlignment="1">
      <alignment horizontal="center"/>
    </xf>
    <xf numFmtId="0" fontId="25" fillId="0" borderId="0" xfId="0" applyFont="1" applyAlignment="1">
      <alignment horizontal="center"/>
    </xf>
    <xf numFmtId="0" fontId="0" fillId="0" borderId="0" xfId="0" applyAlignment="1">
      <alignment vertical="top" wrapText="1"/>
    </xf>
    <xf numFmtId="0" fontId="6" fillId="0" borderId="0" xfId="0" applyFont="1" applyAlignment="1">
      <alignment horizontal="center"/>
    </xf>
    <xf numFmtId="0" fontId="0" fillId="0" borderId="0" xfId="0" applyAlignment="1"/>
    <xf numFmtId="0" fontId="0" fillId="0" borderId="0" xfId="0" applyFont="1" applyAlignment="1"/>
    <xf numFmtId="0" fontId="6" fillId="0" borderId="0" xfId="0" applyFont="1" applyAlignment="1">
      <alignment horizontal="left" wrapText="1"/>
    </xf>
    <xf numFmtId="10" fontId="19" fillId="0" borderId="0" xfId="0" applyNumberFormat="1" applyFont="1" applyAlignment="1">
      <alignment horizontal="center"/>
    </xf>
    <xf numFmtId="0" fontId="11" fillId="0" borderId="0" xfId="0" applyFont="1" applyAlignment="1"/>
    <xf numFmtId="0" fontId="5" fillId="0" borderId="0" xfId="0" applyFont="1" applyAlignment="1" applyProtection="1"/>
    <xf numFmtId="0" fontId="6" fillId="0" borderId="0" xfId="0" applyFont="1" applyAlignment="1">
      <alignment horizontal="left" vertical="top" wrapText="1"/>
    </xf>
    <xf numFmtId="0" fontId="6" fillId="0" borderId="0" xfId="0" applyFont="1" applyAlignment="1">
      <alignment horizontal="left"/>
    </xf>
    <xf numFmtId="3" fontId="11" fillId="3" borderId="0" xfId="0" applyNumberFormat="1" applyFont="1" applyFill="1"/>
    <xf numFmtId="3" fontId="11" fillId="0" borderId="0" xfId="0" applyNumberFormat="1" applyFont="1"/>
    <xf numFmtId="3" fontId="11" fillId="3" borderId="0" xfId="0" applyNumberFormat="1" applyFont="1" applyFill="1" applyAlignment="1">
      <alignment horizontal="right"/>
    </xf>
    <xf numFmtId="166" fontId="11" fillId="3" borderId="0" xfId="0" applyNumberFormat="1" applyFont="1" applyFill="1"/>
    <xf numFmtId="166" fontId="11" fillId="0" borderId="0" xfId="0" applyNumberFormat="1" applyFont="1"/>
    <xf numFmtId="167" fontId="11" fillId="5" borderId="0" xfId="0" applyNumberFormat="1" applyFont="1" applyFill="1" applyAlignment="1">
      <alignment horizontal="right"/>
    </xf>
    <xf numFmtId="10" fontId="11" fillId="0" borderId="0" xfId="0" applyNumberFormat="1" applyFont="1"/>
    <xf numFmtId="0" fontId="55" fillId="0" borderId="0" xfId="0" applyFont="1"/>
    <xf numFmtId="0" fontId="26" fillId="0" borderId="0" xfId="0" applyFont="1"/>
    <xf numFmtId="0" fontId="56" fillId="37" borderId="14" xfId="0" applyFont="1" applyFill="1" applyBorder="1" applyAlignment="1">
      <alignment horizontal="left" vertical="top" wrapText="1"/>
    </xf>
    <xf numFmtId="6" fontId="6" fillId="0" borderId="0" xfId="0" applyNumberFormat="1" applyFont="1" applyAlignment="1">
      <alignment horizontal="left"/>
    </xf>
    <xf numFmtId="6" fontId="6" fillId="0" borderId="0" xfId="0" applyNumberFormat="1" applyFont="1" applyFill="1" applyAlignment="1">
      <alignment horizontal="left"/>
    </xf>
    <xf numFmtId="0" fontId="56" fillId="37" borderId="14" xfId="0" applyFont="1" applyFill="1" applyBorder="1" applyAlignment="1">
      <alignment horizontal="left" vertical="top" wrapText="1"/>
    </xf>
    <xf numFmtId="0" fontId="11" fillId="0" borderId="0" xfId="0" applyFont="1" applyAlignment="1"/>
    <xf numFmtId="176" fontId="17" fillId="0" borderId="0" xfId="58274" applyNumberFormat="1" applyFont="1" applyBorder="1"/>
    <xf numFmtId="0" fontId="6" fillId="5" borderId="0" xfId="0" applyFont="1" applyFill="1"/>
    <xf numFmtId="0" fontId="6" fillId="5" borderId="0" xfId="0" applyFont="1" applyFill="1" applyAlignment="1">
      <alignment horizontal="left" wrapText="1"/>
    </xf>
    <xf numFmtId="0" fontId="6" fillId="5" borderId="0" xfId="0" applyFont="1" applyFill="1" applyAlignment="1">
      <alignment horizontal="center"/>
    </xf>
    <xf numFmtId="10" fontId="6" fillId="3" borderId="0" xfId="0" applyNumberFormat="1" applyFont="1" applyFill="1" applyAlignment="1">
      <alignment horizontal="center"/>
    </xf>
    <xf numFmtId="0" fontId="11" fillId="5" borderId="0" xfId="0" applyFont="1" applyFill="1" applyAlignment="1">
      <alignment horizontal="center"/>
    </xf>
    <xf numFmtId="10" fontId="0" fillId="0" borderId="0" xfId="58273" applyNumberFormat="1" applyFont="1"/>
    <xf numFmtId="10" fontId="0" fillId="0" borderId="0" xfId="0" applyNumberFormat="1"/>
    <xf numFmtId="0" fontId="0" fillId="0" borderId="16" xfId="0" applyBorder="1"/>
    <xf numFmtId="10" fontId="0" fillId="0" borderId="16" xfId="58273" applyNumberFormat="1" applyFont="1" applyBorder="1"/>
    <xf numFmtId="10" fontId="0" fillId="0" borderId="16" xfId="0" applyNumberFormat="1" applyBorder="1"/>
    <xf numFmtId="10" fontId="0" fillId="0" borderId="17" xfId="0" applyNumberFormat="1" applyBorder="1"/>
    <xf numFmtId="183" fontId="6" fillId="0" borderId="0" xfId="0" quotePrefix="1" applyNumberFormat="1" applyFont="1" applyFill="1" applyBorder="1" applyAlignment="1">
      <alignment horizontal="center" vertical="center"/>
    </xf>
    <xf numFmtId="3" fontId="11" fillId="5" borderId="0" xfId="0" applyNumberFormat="1" applyFont="1" applyFill="1"/>
    <xf numFmtId="0" fontId="6" fillId="3" borderId="0" xfId="0" applyFont="1" applyFill="1" applyBorder="1" applyAlignment="1">
      <alignment horizontal="center" vertical="center"/>
    </xf>
    <xf numFmtId="166" fontId="6" fillId="5" borderId="0" xfId="58273" applyNumberFormat="1" applyFont="1" applyFill="1" applyBorder="1" applyAlignment="1">
      <alignment horizontal="center" vertical="center"/>
    </xf>
    <xf numFmtId="3" fontId="6" fillId="3" borderId="0" xfId="0" applyNumberFormat="1" applyFont="1" applyFill="1"/>
    <xf numFmtId="1" fontId="11" fillId="5" borderId="0" xfId="0" applyNumberFormat="1" applyFont="1" applyFill="1" applyAlignment="1">
      <alignment horizontal="right"/>
    </xf>
    <xf numFmtId="0" fontId="6" fillId="5" borderId="0" xfId="0" applyFont="1" applyFill="1" applyBorder="1"/>
    <xf numFmtId="7" fontId="6" fillId="5" borderId="0" xfId="0" applyNumberFormat="1" applyFont="1" applyFill="1"/>
    <xf numFmtId="0" fontId="6" fillId="3" borderId="0" xfId="0" quotePrefix="1" applyNumberFormat="1" applyFont="1" applyFill="1" applyBorder="1" applyAlignment="1">
      <alignment horizontal="right"/>
    </xf>
    <xf numFmtId="0" fontId="6" fillId="3" borderId="0" xfId="0" quotePrefix="1" applyFont="1" applyFill="1" applyBorder="1" applyAlignment="1">
      <alignment horizontal="right"/>
    </xf>
    <xf numFmtId="0" fontId="6" fillId="0" borderId="0" xfId="0" quotePrefix="1" applyNumberFormat="1" applyFont="1" applyFill="1" applyBorder="1" applyAlignment="1">
      <alignment horizontal="right"/>
    </xf>
    <xf numFmtId="10" fontId="6" fillId="0" borderId="0" xfId="0" applyNumberFormat="1" applyFont="1" applyFill="1" applyBorder="1" applyAlignment="1">
      <alignment horizontal="right"/>
    </xf>
    <xf numFmtId="0" fontId="6" fillId="0" borderId="0" xfId="0" quotePrefix="1" applyFont="1" applyFill="1" applyBorder="1" applyAlignment="1">
      <alignment horizontal="right"/>
    </xf>
    <xf numFmtId="166" fontId="11" fillId="5" borderId="0" xfId="0" applyNumberFormat="1" applyFont="1" applyFill="1"/>
    <xf numFmtId="166" fontId="11" fillId="5" borderId="0" xfId="0" applyNumberFormat="1" applyFont="1" applyFill="1" applyBorder="1"/>
    <xf numFmtId="166" fontId="6" fillId="0" borderId="0" xfId="58273" applyNumberFormat="1" applyFont="1" applyFill="1" applyAlignment="1">
      <alignment horizontal="center" vertical="center"/>
    </xf>
    <xf numFmtId="0" fontId="8" fillId="0" borderId="0" xfId="0" applyFont="1" applyAlignment="1">
      <alignment horizontal="center"/>
    </xf>
    <xf numFmtId="0" fontId="10" fillId="0" borderId="0" xfId="0" applyFont="1" applyAlignment="1">
      <alignment horizontal="center" wrapText="1" shrinkToFit="1"/>
    </xf>
    <xf numFmtId="0" fontId="9" fillId="0" borderId="0" xfId="0" applyFont="1" applyAlignment="1">
      <alignment horizontal="center" wrapText="1" shrinkToFit="1"/>
    </xf>
    <xf numFmtId="0" fontId="11" fillId="0" borderId="0" xfId="0" applyFont="1" applyAlignment="1">
      <alignment horizontal="left" wrapText="1"/>
    </xf>
    <xf numFmtId="0" fontId="12" fillId="0" borderId="1" xfId="0" applyFont="1" applyBorder="1" applyAlignment="1">
      <alignment horizontal="center"/>
    </xf>
    <xf numFmtId="0" fontId="0" fillId="0" borderId="0" xfId="0" applyAlignment="1">
      <alignment wrapText="1"/>
    </xf>
    <xf numFmtId="0" fontId="6" fillId="0" borderId="0" xfId="0" applyFont="1" applyAlignment="1"/>
    <xf numFmtId="0" fontId="10" fillId="0" borderId="0" xfId="0" applyFont="1" applyAlignment="1">
      <alignment horizontal="center"/>
    </xf>
    <xf numFmtId="0" fontId="19" fillId="0" borderId="0" xfId="0" applyFont="1" applyAlignment="1">
      <alignment horizontal="center"/>
    </xf>
    <xf numFmtId="0" fontId="25" fillId="0" borderId="0" xfId="0" applyFont="1" applyAlignment="1">
      <alignment horizontal="center"/>
    </xf>
    <xf numFmtId="0" fontId="6" fillId="0" borderId="0" xfId="0" applyFont="1" applyAlignment="1">
      <alignment horizontal="center"/>
    </xf>
    <xf numFmtId="0" fontId="11" fillId="0" borderId="0" xfId="0" applyFont="1" applyFill="1" applyAlignment="1">
      <alignment horizontal="left" vertical="top" wrapText="1"/>
    </xf>
    <xf numFmtId="0" fontId="0" fillId="0" borderId="0" xfId="0" applyAlignment="1"/>
    <xf numFmtId="0" fontId="3" fillId="0" borderId="0" xfId="0" applyFont="1" applyAlignment="1">
      <alignment horizontal="center"/>
    </xf>
    <xf numFmtId="0" fontId="6" fillId="0" borderId="0" xfId="0" applyFont="1" applyFill="1" applyAlignment="1"/>
    <xf numFmtId="0" fontId="11" fillId="0" borderId="0" xfId="0" applyFont="1" applyFill="1" applyAlignment="1"/>
    <xf numFmtId="0" fontId="0" fillId="0" borderId="0" xfId="0" applyAlignment="1">
      <alignment horizontal="center"/>
    </xf>
    <xf numFmtId="0" fontId="6" fillId="0" borderId="0" xfId="0" applyFont="1" applyAlignment="1">
      <alignment horizontal="left" wrapText="1"/>
    </xf>
    <xf numFmtId="0" fontId="11" fillId="0" borderId="0" xfId="0" applyFont="1" applyAlignment="1"/>
    <xf numFmtId="0" fontId="11" fillId="0" borderId="0" xfId="0" applyFont="1" applyAlignment="1">
      <alignment vertical="top" wrapText="1"/>
    </xf>
    <xf numFmtId="0" fontId="5" fillId="0" borderId="0" xfId="0" applyFont="1" applyAlignment="1" applyProtection="1"/>
    <xf numFmtId="0" fontId="6" fillId="0" borderId="0" xfId="0" applyFont="1" applyAlignment="1">
      <alignment horizontal="left" vertical="top" wrapText="1"/>
    </xf>
    <xf numFmtId="0" fontId="6" fillId="0" borderId="0" xfId="0" applyFont="1" applyAlignment="1">
      <alignment horizontal="left"/>
    </xf>
    <xf numFmtId="183" fontId="11" fillId="3" borderId="0" xfId="0" applyNumberFormat="1" applyFont="1" applyFill="1" applyBorder="1" applyAlignment="1">
      <alignment horizontal="right"/>
    </xf>
    <xf numFmtId="0" fontId="10" fillId="0" borderId="0" xfId="0" applyFont="1" applyAlignment="1">
      <alignment horizontal="center" wrapText="1" shrinkToFit="1"/>
    </xf>
    <xf numFmtId="0" fontId="9" fillId="0" borderId="0" xfId="0" applyFont="1" applyAlignment="1">
      <alignment horizontal="center" wrapText="1" shrinkToFit="1"/>
    </xf>
    <xf numFmtId="0" fontId="6" fillId="0" borderId="0" xfId="0" applyFont="1" applyAlignment="1">
      <alignment vertical="top" wrapText="1"/>
    </xf>
    <xf numFmtId="169" fontId="11" fillId="0" borderId="0" xfId="58275" applyNumberFormat="1" applyFont="1"/>
    <xf numFmtId="0" fontId="10" fillId="0" borderId="0" xfId="0" applyFont="1" applyAlignment="1">
      <alignment horizontal="center" wrapText="1" shrinkToFit="1"/>
    </xf>
    <xf numFmtId="0" fontId="9" fillId="0" borderId="0" xfId="0" applyFont="1" applyAlignment="1">
      <alignment horizontal="center" wrapText="1" shrinkToFit="1"/>
    </xf>
    <xf numFmtId="0" fontId="6" fillId="0" borderId="0" xfId="0" applyFont="1" applyAlignment="1"/>
    <xf numFmtId="0" fontId="11" fillId="0" borderId="0" xfId="0" applyFont="1" applyAlignment="1"/>
    <xf numFmtId="0" fontId="5" fillId="0" borderId="0" xfId="0" applyFont="1" applyAlignment="1" applyProtection="1"/>
    <xf numFmtId="10" fontId="6" fillId="0" borderId="0" xfId="0" applyNumberFormat="1" applyFont="1" applyAlignment="1">
      <alignment horizontal="right"/>
    </xf>
    <xf numFmtId="10" fontId="0" fillId="0" borderId="0" xfId="0" applyNumberFormat="1" applyAlignment="1"/>
    <xf numFmtId="0" fontId="6" fillId="0" borderId="0" xfId="0" applyFont="1" applyAlignment="1"/>
    <xf numFmtId="0" fontId="8" fillId="0" borderId="0" xfId="0" applyFont="1" applyAlignment="1">
      <alignment horizontal="center"/>
    </xf>
    <xf numFmtId="0" fontId="6" fillId="0" borderId="0" xfId="0" applyFont="1" applyAlignment="1">
      <alignment horizontal="center"/>
    </xf>
    <xf numFmtId="0" fontId="6" fillId="0" borderId="0" xfId="0" applyFont="1" applyAlignment="1">
      <alignment horizontal="left"/>
    </xf>
    <xf numFmtId="0" fontId="11" fillId="0" borderId="0" xfId="0" quotePrefix="1" applyFont="1" applyAlignment="1">
      <alignment horizontal="right"/>
    </xf>
    <xf numFmtId="0" fontId="11" fillId="3" borderId="0" xfId="0" quotePrefix="1" applyFont="1" applyFill="1" applyAlignment="1">
      <alignment horizontal="right"/>
    </xf>
    <xf numFmtId="0" fontId="11" fillId="0" borderId="0" xfId="0" applyFont="1" applyFill="1" applyAlignment="1">
      <alignment horizontal="left" vertical="top" wrapText="1"/>
    </xf>
    <xf numFmtId="0" fontId="12" fillId="0" borderId="0" xfId="0" applyFont="1" applyAlignment="1">
      <alignment horizontal="center"/>
    </xf>
    <xf numFmtId="0" fontId="12" fillId="0" borderId="0" xfId="0" applyFont="1" applyAlignment="1">
      <alignment horizontal="right" wrapText="1"/>
    </xf>
    <xf numFmtId="3" fontId="6" fillId="0" borderId="0" xfId="0" applyNumberFormat="1" applyFont="1" applyAlignment="1">
      <alignment horizontal="right"/>
    </xf>
    <xf numFmtId="3" fontId="11" fillId="0" borderId="0" xfId="0" quotePrefix="1" applyNumberFormat="1" applyFont="1" applyAlignment="1">
      <alignment horizontal="right"/>
    </xf>
    <xf numFmtId="3" fontId="11" fillId="0" borderId="0" xfId="0" applyNumberFormat="1" applyFont="1" applyAlignment="1">
      <alignment horizontal="right"/>
    </xf>
    <xf numFmtId="3" fontId="11" fillId="3" borderId="0" xfId="0" quotePrefix="1" applyNumberFormat="1" applyFont="1" applyFill="1" applyAlignment="1">
      <alignment horizontal="right"/>
    </xf>
    <xf numFmtId="0" fontId="0" fillId="0" borderId="0" xfId="0" applyAlignment="1">
      <alignment horizontal="right"/>
    </xf>
    <xf numFmtId="14" fontId="17" fillId="0" borderId="0" xfId="0" applyNumberFormat="1" applyFont="1"/>
    <xf numFmtId="0" fontId="6" fillId="0" borderId="0" xfId="0" applyFont="1" applyAlignment="1">
      <alignment horizontal="left" wrapText="1"/>
    </xf>
    <xf numFmtId="166" fontId="19" fillId="0" borderId="0" xfId="0" applyNumberFormat="1" applyFont="1" applyAlignment="1">
      <alignment horizontal="center"/>
    </xf>
    <xf numFmtId="166" fontId="0" fillId="0" borderId="0" xfId="0" applyNumberFormat="1"/>
    <xf numFmtId="166" fontId="12" fillId="0" borderId="1" xfId="0" applyNumberFormat="1" applyFont="1" applyFill="1" applyBorder="1" applyAlignment="1">
      <alignment horizontal="center" vertical="center" wrapText="1"/>
    </xf>
    <xf numFmtId="166" fontId="7" fillId="0" borderId="0" xfId="0" applyNumberFormat="1" applyFont="1" applyFill="1" applyBorder="1" applyAlignment="1"/>
    <xf numFmtId="166" fontId="11" fillId="0" borderId="0" xfId="0" applyNumberFormat="1" applyFont="1" applyFill="1" applyBorder="1" applyAlignment="1">
      <alignment horizontal="left" wrapText="1"/>
    </xf>
    <xf numFmtId="184" fontId="6" fillId="3" borderId="0" xfId="0" applyNumberFormat="1" applyFont="1" applyFill="1" applyBorder="1" applyAlignment="1">
      <alignment horizontal="right"/>
    </xf>
    <xf numFmtId="0" fontId="6" fillId="5" borderId="0" xfId="0" quotePrefix="1" applyFont="1" applyFill="1" applyBorder="1" applyAlignment="1">
      <alignment horizontal="right"/>
    </xf>
    <xf numFmtId="14" fontId="6" fillId="0" borderId="0" xfId="0" applyNumberFormat="1" applyFont="1"/>
    <xf numFmtId="0" fontId="6" fillId="0" borderId="0" xfId="0" applyFont="1" applyAlignment="1">
      <alignment wrapText="1"/>
    </xf>
    <xf numFmtId="10" fontId="11" fillId="0" borderId="0" xfId="58273" applyNumberFormat="1" applyFont="1"/>
    <xf numFmtId="185" fontId="11" fillId="0" borderId="0" xfId="0" applyNumberFormat="1" applyFont="1" applyAlignment="1">
      <alignment horizontal="right"/>
    </xf>
    <xf numFmtId="171" fontId="6" fillId="3" borderId="0" xfId="0" quotePrefix="1" applyNumberFormat="1" applyFont="1" applyFill="1" applyBorder="1" applyAlignment="1">
      <alignment horizontal="right"/>
    </xf>
    <xf numFmtId="10" fontId="11" fillId="3" borderId="0" xfId="0" quotePrefix="1" applyNumberFormat="1" applyFont="1" applyFill="1" applyAlignment="1">
      <alignment horizontal="left"/>
    </xf>
    <xf numFmtId="0" fontId="11" fillId="3" borderId="0" xfId="0" quotePrefix="1" applyFont="1" applyFill="1"/>
    <xf numFmtId="0" fontId="11" fillId="0" borderId="0" xfId="0" quotePrefix="1" applyFont="1" applyFill="1"/>
    <xf numFmtId="171" fontId="6" fillId="0" borderId="0" xfId="0" quotePrefix="1" applyNumberFormat="1" applyFont="1" applyFill="1" applyBorder="1" applyAlignment="1">
      <alignment horizontal="right"/>
    </xf>
    <xf numFmtId="10" fontId="11" fillId="0" borderId="0" xfId="0" quotePrefix="1" applyNumberFormat="1" applyFont="1" applyFill="1" applyAlignment="1">
      <alignment horizontal="left"/>
    </xf>
    <xf numFmtId="9" fontId="0" fillId="0" borderId="0" xfId="58273" applyFont="1"/>
    <xf numFmtId="0" fontId="4" fillId="0" borderId="0" xfId="58277"/>
    <xf numFmtId="9" fontId="6" fillId="0" borderId="0" xfId="58273" applyFont="1"/>
    <xf numFmtId="9" fontId="12" fillId="0" borderId="1" xfId="58273" applyFont="1" applyBorder="1" applyAlignment="1">
      <alignment horizontal="center" wrapText="1"/>
    </xf>
    <xf numFmtId="9" fontId="28" fillId="0" borderId="0" xfId="58273" applyFont="1" applyBorder="1" applyProtection="1">
      <protection locked="0"/>
    </xf>
    <xf numFmtId="9" fontId="6" fillId="3" borderId="0" xfId="58273" applyFont="1" applyFill="1" applyAlignment="1">
      <alignment horizontal="right"/>
    </xf>
    <xf numFmtId="9" fontId="11" fillId="0" borderId="0" xfId="58273" applyFont="1" applyAlignment="1">
      <alignment horizontal="right"/>
    </xf>
    <xf numFmtId="9" fontId="11" fillId="3" borderId="0" xfId="58273" applyFont="1" applyFill="1" applyAlignment="1">
      <alignment horizontal="right"/>
    </xf>
    <xf numFmtId="0" fontId="11" fillId="0" borderId="0" xfId="0" applyFont="1" applyAlignment="1">
      <alignment horizontal="left" wrapText="1"/>
    </xf>
    <xf numFmtId="0" fontId="10" fillId="0" borderId="0" xfId="0" applyFont="1" applyAlignment="1">
      <alignment horizontal="center"/>
    </xf>
    <xf numFmtId="0" fontId="19" fillId="0" borderId="0" xfId="0" applyFont="1" applyAlignment="1">
      <alignment horizontal="center"/>
    </xf>
    <xf numFmtId="0" fontId="5" fillId="0" borderId="0" xfId="0" applyFont="1" applyAlignment="1" applyProtection="1"/>
    <xf numFmtId="9" fontId="11" fillId="3" borderId="0" xfId="58273" applyFont="1" applyFill="1" applyAlignment="1">
      <alignment horizontal="right" wrapText="1"/>
    </xf>
    <xf numFmtId="166" fontId="0" fillId="0" borderId="0" xfId="58273" applyNumberFormat="1" applyFont="1"/>
    <xf numFmtId="0" fontId="0" fillId="0" borderId="0" xfId="0"/>
    <xf numFmtId="0" fontId="8" fillId="0" borderId="0" xfId="0" applyFont="1"/>
    <xf numFmtId="0" fontId="8" fillId="0" borderId="0" xfId="0" applyFont="1" applyFill="1" applyBorder="1"/>
    <xf numFmtId="0" fontId="25" fillId="0" borderId="0" xfId="0" applyFont="1"/>
    <xf numFmtId="0" fontId="25" fillId="0" borderId="0" xfId="0" applyFont="1" applyFill="1" applyBorder="1"/>
    <xf numFmtId="0" fontId="6" fillId="0" borderId="0" xfId="0" applyFont="1"/>
    <xf numFmtId="0" fontId="12" fillId="0" borderId="0" xfId="0" applyFont="1" applyFill="1" applyBorder="1" applyAlignment="1">
      <alignment horizontal="center"/>
    </xf>
    <xf numFmtId="0" fontId="6" fillId="0" borderId="1" xfId="0" applyFont="1" applyBorder="1"/>
    <xf numFmtId="0" fontId="12" fillId="0" borderId="0" xfId="0" applyFont="1"/>
    <xf numFmtId="0" fontId="12" fillId="0" borderId="0" xfId="0" applyFont="1" applyAlignment="1">
      <alignment horizontal="center" wrapText="1"/>
    </xf>
    <xf numFmtId="0" fontId="11" fillId="0" borderId="0" xfId="0" applyFont="1"/>
    <xf numFmtId="167" fontId="11" fillId="0" borderId="0" xfId="0" applyNumberFormat="1" applyFont="1"/>
    <xf numFmtId="167" fontId="6" fillId="0" borderId="0" xfId="0" applyNumberFormat="1" applyFont="1"/>
    <xf numFmtId="0" fontId="11" fillId="3" borderId="0" xfId="0" applyFont="1" applyFill="1"/>
    <xf numFmtId="167" fontId="11" fillId="3" borderId="0" xfId="0" applyNumberFormat="1" applyFont="1" applyFill="1"/>
    <xf numFmtId="3" fontId="11" fillId="0" borderId="0" xfId="0" quotePrefix="1" applyNumberFormat="1" applyFont="1" applyFill="1" applyBorder="1" applyAlignment="1" applyProtection="1">
      <alignment horizontal="right"/>
      <protection locked="0"/>
    </xf>
    <xf numFmtId="0" fontId="11" fillId="0" borderId="0" xfId="58273" applyNumberFormat="1" applyFont="1"/>
    <xf numFmtId="176" fontId="6" fillId="0" borderId="0" xfId="58274" applyNumberFormat="1" applyFont="1"/>
    <xf numFmtId="0" fontId="11" fillId="0" borderId="0" xfId="0" applyFont="1" applyFill="1" applyBorder="1" applyAlignment="1">
      <alignment horizontal="left" wrapText="1"/>
    </xf>
    <xf numFmtId="0" fontId="5" fillId="0" borderId="0" xfId="0" applyFont="1" applyAlignment="1" applyProtection="1"/>
    <xf numFmtId="0" fontId="10" fillId="0" borderId="0" xfId="0" applyFont="1" applyFill="1" applyBorder="1" applyAlignment="1">
      <alignment horizontal="center"/>
    </xf>
    <xf numFmtId="0" fontId="8" fillId="0" borderId="0" xfId="0" applyFont="1" applyFill="1" applyBorder="1" applyAlignment="1">
      <alignment horizontal="center"/>
    </xf>
    <xf numFmtId="0" fontId="6" fillId="0" borderId="0" xfId="0" applyFont="1" applyAlignment="1">
      <alignment wrapText="1"/>
    </xf>
    <xf numFmtId="0" fontId="5" fillId="0" borderId="0" xfId="0" applyFont="1" applyAlignment="1" applyProtection="1"/>
    <xf numFmtId="14" fontId="7" fillId="0" borderId="0" xfId="0" applyNumberFormat="1" applyFont="1"/>
    <xf numFmtId="14" fontId="0" fillId="0" borderId="0" xfId="0" applyNumberFormat="1"/>
    <xf numFmtId="1" fontId="7" fillId="0" borderId="0" xfId="0" applyNumberFormat="1" applyFont="1" applyBorder="1" applyAlignment="1">
      <alignment horizontal="center" vertical="center"/>
    </xf>
    <xf numFmtId="3" fontId="7" fillId="0" borderId="24" xfId="0" applyNumberFormat="1" applyFont="1" applyBorder="1" applyAlignment="1">
      <alignment horizontal="right" wrapText="1"/>
    </xf>
    <xf numFmtId="0" fontId="0" fillId="0" borderId="0" xfId="0"/>
    <xf numFmtId="3" fontId="0" fillId="0" borderId="25" xfId="0" applyNumberFormat="1" applyBorder="1"/>
    <xf numFmtId="183" fontId="11" fillId="0" borderId="0" xfId="0" applyNumberFormat="1" applyFont="1"/>
    <xf numFmtId="0" fontId="0" fillId="0" borderId="15" xfId="0" applyBorder="1"/>
    <xf numFmtId="0" fontId="0" fillId="0" borderId="25" xfId="0" applyBorder="1"/>
    <xf numFmtId="14" fontId="17" fillId="0" borderId="0" xfId="0" applyNumberFormat="1" applyFont="1" applyBorder="1"/>
    <xf numFmtId="14" fontId="0" fillId="0" borderId="0" xfId="0" applyNumberFormat="1" applyFill="1"/>
    <xf numFmtId="0" fontId="6" fillId="0" borderId="0" xfId="0" applyFont="1" applyAlignment="1">
      <alignment wrapText="1"/>
    </xf>
    <xf numFmtId="0" fontId="6" fillId="0" borderId="0" xfId="0" applyFont="1" applyAlignment="1"/>
    <xf numFmtId="0" fontId="6" fillId="0" borderId="0" xfId="0" applyFont="1" applyAlignment="1">
      <alignment horizontal="left" vertical="center" wrapText="1"/>
    </xf>
    <xf numFmtId="0" fontId="6" fillId="0" borderId="0" xfId="0" applyFont="1" applyFill="1" applyAlignment="1">
      <alignment vertical="top" wrapText="1"/>
    </xf>
    <xf numFmtId="166" fontId="6" fillId="3" borderId="0" xfId="58273" applyNumberFormat="1" applyFont="1" applyFill="1"/>
    <xf numFmtId="5" fontId="6" fillId="0" borderId="0" xfId="58274" applyNumberFormat="1" applyFont="1" applyFill="1" applyBorder="1" applyAlignment="1">
      <alignment horizontal="center" wrapText="1"/>
    </xf>
    <xf numFmtId="5" fontId="6" fillId="3" borderId="0" xfId="58274" applyNumberFormat="1" applyFont="1" applyFill="1" applyBorder="1" applyAlignment="1">
      <alignment horizontal="center" wrapText="1"/>
    </xf>
    <xf numFmtId="49" fontId="62" fillId="3" borderId="0" xfId="0" applyNumberFormat="1" applyFont="1" applyFill="1" applyAlignment="1">
      <alignment horizontal="center"/>
    </xf>
    <xf numFmtId="171" fontId="11" fillId="0" borderId="0" xfId="0" applyNumberFormat="1" applyFont="1" applyFill="1" applyAlignment="1">
      <alignment horizontal="right"/>
    </xf>
    <xf numFmtId="14" fontId="16" fillId="0" borderId="0" xfId="0" applyNumberFormat="1" applyFont="1" applyBorder="1" applyAlignment="1">
      <alignment horizontal="center" vertical="center"/>
    </xf>
    <xf numFmtId="10" fontId="6" fillId="0" borderId="0" xfId="0" quotePrefix="1" applyNumberFormat="1" applyFont="1" applyFill="1" applyBorder="1" applyAlignment="1">
      <alignment horizontal="right"/>
    </xf>
    <xf numFmtId="10" fontId="6" fillId="3" borderId="0" xfId="0" quotePrefix="1" applyNumberFormat="1" applyFont="1" applyFill="1" applyBorder="1" applyAlignment="1">
      <alignment horizontal="right"/>
    </xf>
    <xf numFmtId="0" fontId="6" fillId="0" borderId="0" xfId="0" applyFont="1" applyAlignment="1">
      <alignment wrapText="1"/>
    </xf>
    <xf numFmtId="14" fontId="6" fillId="0" borderId="0" xfId="0" applyNumberFormat="1" applyFont="1" applyAlignment="1">
      <alignment horizontal="center"/>
    </xf>
    <xf numFmtId="0" fontId="6" fillId="0" borderId="0" xfId="0" applyFont="1" applyAlignment="1">
      <alignment horizontal="center"/>
    </xf>
    <xf numFmtId="0" fontId="6" fillId="0" borderId="0" xfId="0" applyFont="1" applyAlignment="1">
      <alignment horizontal="left"/>
    </xf>
    <xf numFmtId="0" fontId="11" fillId="0" borderId="0" xfId="0" applyFont="1" applyFill="1" applyAlignment="1">
      <alignment horizontal="left" wrapText="1"/>
    </xf>
    <xf numFmtId="0" fontId="0" fillId="0" borderId="0" xfId="0"/>
    <xf numFmtId="0" fontId="6" fillId="0" borderId="0" xfId="0" applyFont="1" applyAlignment="1">
      <alignment wrapText="1"/>
    </xf>
    <xf numFmtId="0" fontId="6" fillId="0" borderId="0" xfId="0" applyFont="1" applyAlignment="1">
      <alignment horizontal="center" wrapText="1"/>
    </xf>
    <xf numFmtId="0" fontId="6" fillId="0" borderId="0" xfId="0" applyFont="1" applyAlignment="1">
      <alignment horizontal="center" vertical="top" wrapText="1"/>
    </xf>
    <xf numFmtId="0" fontId="0" fillId="0" borderId="0" xfId="0" applyAlignment="1">
      <alignment horizontal="left" wrapText="1"/>
    </xf>
    <xf numFmtId="0" fontId="11" fillId="0" borderId="0" xfId="0" applyFont="1" applyAlignment="1"/>
    <xf numFmtId="0" fontId="10" fillId="0" borderId="0" xfId="0" applyFont="1" applyFill="1" applyBorder="1" applyAlignment="1">
      <alignment horizontal="center"/>
    </xf>
    <xf numFmtId="10" fontId="6" fillId="0" borderId="0" xfId="0" applyNumberFormat="1" applyFont="1" applyAlignment="1">
      <alignment horizontal="center"/>
    </xf>
    <xf numFmtId="10" fontId="11" fillId="3" borderId="0" xfId="58273" applyNumberFormat="1" applyFont="1" applyFill="1" applyAlignment="1">
      <alignment horizontal="center"/>
    </xf>
    <xf numFmtId="10" fontId="11" fillId="0" borderId="0" xfId="58273" applyNumberFormat="1" applyFont="1" applyAlignment="1">
      <alignment horizontal="center"/>
    </xf>
    <xf numFmtId="10" fontId="11" fillId="0" borderId="0" xfId="58273" applyNumberFormat="1" applyFont="1" applyFill="1" applyAlignment="1">
      <alignment horizontal="center"/>
    </xf>
    <xf numFmtId="10" fontId="11" fillId="0" borderId="0" xfId="0" applyNumberFormat="1" applyFont="1" applyFill="1" applyBorder="1" applyAlignment="1">
      <alignment horizontal="right"/>
    </xf>
    <xf numFmtId="0" fontId="6" fillId="0" borderId="0" xfId="0" applyFont="1" applyAlignment="1">
      <alignment wrapText="1"/>
    </xf>
    <xf numFmtId="9" fontId="11" fillId="0" borderId="0" xfId="58273" applyFont="1"/>
    <xf numFmtId="9" fontId="11" fillId="3" borderId="0" xfId="58273" applyFont="1" applyFill="1"/>
    <xf numFmtId="9" fontId="11" fillId="0" borderId="0" xfId="58273" applyFont="1" applyAlignment="1">
      <alignment horizontal="center"/>
    </xf>
    <xf numFmtId="9" fontId="11" fillId="3" borderId="0" xfId="58273" quotePrefix="1" applyFont="1" applyFill="1" applyAlignment="1">
      <alignment horizontal="center"/>
    </xf>
    <xf numFmtId="9" fontId="11" fillId="3" borderId="0" xfId="58273" applyFont="1" applyFill="1" applyAlignment="1">
      <alignment horizontal="center"/>
    </xf>
    <xf numFmtId="9" fontId="11" fillId="0" borderId="0" xfId="58273" quotePrefix="1" applyFont="1" applyAlignment="1">
      <alignment horizontal="center"/>
    </xf>
    <xf numFmtId="9" fontId="11" fillId="0" borderId="0" xfId="58273" applyFont="1" applyBorder="1" applyProtection="1">
      <protection locked="0"/>
    </xf>
    <xf numFmtId="187" fontId="11" fillId="0" borderId="0" xfId="0" applyNumberFormat="1" applyFont="1" applyBorder="1" applyProtection="1">
      <protection locked="0"/>
    </xf>
    <xf numFmtId="2" fontId="6" fillId="0" borderId="0" xfId="0" applyNumberFormat="1" applyFont="1" applyAlignment="1">
      <alignment horizontal="center"/>
    </xf>
    <xf numFmtId="2" fontId="11" fillId="3" borderId="0" xfId="0" applyNumberFormat="1" applyFont="1" applyFill="1" applyAlignment="1">
      <alignment horizontal="center"/>
    </xf>
    <xf numFmtId="2" fontId="11" fillId="0" borderId="0" xfId="0" applyNumberFormat="1" applyFont="1" applyAlignment="1">
      <alignment horizontal="center"/>
    </xf>
    <xf numFmtId="2" fontId="11" fillId="3" borderId="0" xfId="0" applyNumberFormat="1" applyFont="1" applyFill="1" applyBorder="1" applyAlignment="1" applyProtection="1">
      <alignment horizontal="center"/>
      <protection locked="0"/>
    </xf>
    <xf numFmtId="183" fontId="11" fillId="3" borderId="0" xfId="0" applyNumberFormat="1" applyFont="1" applyFill="1" applyBorder="1"/>
    <xf numFmtId="0" fontId="11" fillId="0" borderId="0" xfId="0" quotePrefix="1" applyFont="1" applyBorder="1"/>
    <xf numFmtId="49" fontId="6" fillId="3" borderId="0" xfId="0" applyNumberFormat="1" applyFont="1" applyFill="1" applyAlignment="1">
      <alignment horizontal="center"/>
    </xf>
    <xf numFmtId="167" fontId="6" fillId="0" borderId="0" xfId="0" applyNumberFormat="1" applyFont="1" applyFill="1" applyAlignment="1">
      <alignment horizontal="right"/>
    </xf>
    <xf numFmtId="171" fontId="6" fillId="3" borderId="0" xfId="58273" applyNumberFormat="1" applyFont="1" applyFill="1" applyAlignment="1">
      <alignment horizontal="right"/>
    </xf>
    <xf numFmtId="9" fontId="11" fillId="0" borderId="0" xfId="58273" applyFont="1" applyFill="1" applyAlignment="1">
      <alignment horizontal="right"/>
    </xf>
    <xf numFmtId="166" fontId="11" fillId="0" borderId="0" xfId="0" applyNumberFormat="1" applyFont="1" applyFill="1" applyAlignment="1">
      <alignment horizontal="center"/>
    </xf>
    <xf numFmtId="167" fontId="11" fillId="3" borderId="0" xfId="0" quotePrefix="1" applyNumberFormat="1" applyFont="1" applyFill="1" applyAlignment="1">
      <alignment horizontal="right"/>
    </xf>
    <xf numFmtId="0" fontId="7" fillId="0" borderId="0" xfId="0" applyFont="1" applyFill="1" applyAlignment="1" applyProtection="1">
      <alignment horizontal="center"/>
      <protection locked="0"/>
    </xf>
    <xf numFmtId="0" fontId="16" fillId="3" borderId="0" xfId="0" applyFont="1" applyFill="1" applyAlignment="1">
      <alignment horizontal="center"/>
    </xf>
    <xf numFmtId="0" fontId="7" fillId="3" borderId="0" xfId="0" applyFont="1" applyFill="1" applyAlignment="1">
      <alignment horizontal="center"/>
    </xf>
    <xf numFmtId="166" fontId="6" fillId="0" borderId="0" xfId="58273" applyNumberFormat="1" applyFont="1" applyFill="1" applyBorder="1" applyAlignment="1">
      <alignment horizontal="center" wrapText="1"/>
    </xf>
    <xf numFmtId="166" fontId="6" fillId="3" borderId="0" xfId="58273" applyNumberFormat="1" applyFont="1" applyFill="1" applyBorder="1" applyAlignment="1">
      <alignment horizontal="center" wrapText="1"/>
    </xf>
    <xf numFmtId="9" fontId="6" fillId="3" borderId="0" xfId="58273" applyFont="1" applyFill="1"/>
    <xf numFmtId="14" fontId="11" fillId="0" borderId="0" xfId="0" applyNumberFormat="1" applyFont="1"/>
    <xf numFmtId="10" fontId="11" fillId="0" borderId="0" xfId="58273" applyNumberFormat="1" applyFont="1" applyAlignment="1">
      <alignment horizontal="right"/>
    </xf>
    <xf numFmtId="9" fontId="11" fillId="3" borderId="0" xfId="0" applyNumberFormat="1" applyFont="1" applyFill="1" applyAlignment="1">
      <alignment horizontal="center"/>
    </xf>
    <xf numFmtId="14" fontId="0" fillId="0" borderId="0" xfId="0" applyNumberFormat="1" applyFont="1"/>
    <xf numFmtId="0" fontId="0" fillId="0" borderId="0" xfId="0"/>
    <xf numFmtId="0" fontId="11" fillId="0" borderId="0" xfId="0" applyFont="1" applyAlignment="1"/>
    <xf numFmtId="0" fontId="11" fillId="36" borderId="0" xfId="0" applyFont="1" applyFill="1" applyBorder="1" applyAlignment="1" applyProtection="1">
      <alignment horizontal="left"/>
    </xf>
    <xf numFmtId="3" fontId="11" fillId="0" borderId="0" xfId="0" applyNumberFormat="1" applyFont="1" applyFill="1" applyAlignment="1">
      <alignment horizontal="right"/>
    </xf>
    <xf numFmtId="173" fontId="6" fillId="0" borderId="0" xfId="0" applyNumberFormat="1" applyFont="1" applyAlignment="1">
      <alignment horizontal="right"/>
    </xf>
    <xf numFmtId="173" fontId="11" fillId="0" borderId="0" xfId="0" applyNumberFormat="1" applyFont="1" applyAlignment="1">
      <alignment horizontal="right"/>
    </xf>
    <xf numFmtId="173" fontId="11" fillId="3" borderId="0" xfId="0" applyNumberFormat="1" applyFont="1" applyFill="1" applyAlignment="1">
      <alignment horizontal="right"/>
    </xf>
    <xf numFmtId="173" fontId="11" fillId="0" borderId="0" xfId="0" applyNumberFormat="1" applyFont="1" applyFill="1" applyAlignment="1">
      <alignment horizontal="right"/>
    </xf>
    <xf numFmtId="0" fontId="63" fillId="0" borderId="0" xfId="0" applyFont="1"/>
    <xf numFmtId="183" fontId="11" fillId="3" borderId="0" xfId="0" applyNumberFormat="1" applyFont="1" applyFill="1" applyAlignment="1">
      <alignment horizontal="right"/>
    </xf>
    <xf numFmtId="1" fontId="22" fillId="3" borderId="0" xfId="0" applyNumberFormat="1" applyFont="1" applyFill="1" applyBorder="1" applyAlignment="1">
      <alignment horizontal="right" vertical="top"/>
    </xf>
    <xf numFmtId="183" fontId="22" fillId="3" borderId="0" xfId="0" applyNumberFormat="1" applyFont="1" applyFill="1" applyBorder="1" applyAlignment="1">
      <alignment horizontal="right" vertical="top"/>
    </xf>
    <xf numFmtId="173" fontId="6" fillId="0" borderId="0" xfId="58274" applyNumberFormat="1" applyFont="1" applyAlignment="1">
      <alignment horizontal="right"/>
    </xf>
    <xf numFmtId="173" fontId="6" fillId="3" borderId="0" xfId="58274" applyNumberFormat="1" applyFont="1" applyFill="1" applyAlignment="1">
      <alignment horizontal="right"/>
    </xf>
    <xf numFmtId="173" fontId="11" fillId="0" borderId="0" xfId="58274" applyNumberFormat="1" applyFont="1" applyAlignment="1">
      <alignment horizontal="right"/>
    </xf>
    <xf numFmtId="183" fontId="6" fillId="3" borderId="0" xfId="0" applyNumberFormat="1" applyFont="1" applyFill="1"/>
    <xf numFmtId="180" fontId="11" fillId="3" borderId="0" xfId="0" applyNumberFormat="1" applyFont="1" applyFill="1" applyAlignment="1">
      <alignment horizontal="right"/>
    </xf>
    <xf numFmtId="181" fontId="11" fillId="3" borderId="0" xfId="0" applyNumberFormat="1" applyFont="1" applyFill="1" applyAlignment="1">
      <alignment horizontal="right"/>
    </xf>
    <xf numFmtId="180" fontId="11" fillId="0" borderId="0" xfId="0" applyNumberFormat="1" applyFont="1" applyAlignment="1">
      <alignment horizontal="right"/>
    </xf>
    <xf numFmtId="181" fontId="11" fillId="0" borderId="0" xfId="0" applyNumberFormat="1" applyFont="1" applyAlignment="1">
      <alignment horizontal="right"/>
    </xf>
    <xf numFmtId="188" fontId="11" fillId="0" borderId="0" xfId="0" applyNumberFormat="1" applyFont="1" applyAlignment="1">
      <alignment horizontal="right"/>
    </xf>
    <xf numFmtId="180" fontId="6" fillId="0" borderId="0" xfId="58274" applyNumberFormat="1" applyFont="1" applyAlignment="1">
      <alignment horizontal="right"/>
    </xf>
    <xf numFmtId="180" fontId="6" fillId="3" borderId="0" xfId="58274" applyNumberFormat="1" applyFont="1" applyFill="1" applyAlignment="1">
      <alignment horizontal="right"/>
    </xf>
    <xf numFmtId="181" fontId="6" fillId="0" borderId="0" xfId="58274" applyNumberFormat="1" applyFont="1" applyAlignment="1">
      <alignment horizontal="right"/>
    </xf>
    <xf numFmtId="180" fontId="11" fillId="3" borderId="0" xfId="58274" applyNumberFormat="1" applyFont="1" applyFill="1" applyAlignment="1">
      <alignment horizontal="right"/>
    </xf>
    <xf numFmtId="180" fontId="11" fillId="0" borderId="0" xfId="0" applyNumberFormat="1" applyFont="1" applyFill="1" applyAlignment="1">
      <alignment horizontal="right"/>
    </xf>
    <xf numFmtId="181" fontId="11" fillId="0" borderId="0" xfId="0" applyNumberFormat="1" applyFont="1" applyFill="1" applyAlignment="1">
      <alignment horizontal="right"/>
    </xf>
    <xf numFmtId="188" fontId="11" fillId="0" borderId="0" xfId="0" applyNumberFormat="1" applyFont="1" applyFill="1" applyAlignment="1">
      <alignment horizontal="right"/>
    </xf>
    <xf numFmtId="37" fontId="11" fillId="5" borderId="0" xfId="0" quotePrefix="1" applyNumberFormat="1" applyFont="1" applyFill="1" applyAlignment="1">
      <alignment horizontal="right"/>
    </xf>
    <xf numFmtId="1" fontId="7" fillId="0" borderId="18" xfId="0" applyNumberFormat="1" applyFont="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4" fontId="16" fillId="0" borderId="20" xfId="0" applyNumberFormat="1" applyFont="1" applyBorder="1" applyAlignment="1">
      <alignment horizontal="center"/>
    </xf>
    <xf numFmtId="4" fontId="16" fillId="0" borderId="21" xfId="0" applyNumberFormat="1" applyFont="1" applyBorder="1" applyAlignment="1">
      <alignment horizontal="center"/>
    </xf>
    <xf numFmtId="4" fontId="16" fillId="0" borderId="22" xfId="0" applyNumberFormat="1" applyFont="1" applyBorder="1" applyAlignment="1">
      <alignment horizontal="center"/>
    </xf>
    <xf numFmtId="4" fontId="16" fillId="0" borderId="23" xfId="0" applyNumberFormat="1" applyFont="1" applyBorder="1" applyAlignment="1">
      <alignment horizontal="center"/>
    </xf>
    <xf numFmtId="0" fontId="0" fillId="0" borderId="0" xfId="0" applyFont="1" applyAlignment="1">
      <alignment horizontal="left"/>
    </xf>
    <xf numFmtId="0" fontId="0" fillId="0" borderId="0" xfId="0" applyAlignment="1">
      <alignment horizontal="left"/>
    </xf>
    <xf numFmtId="0" fontId="0" fillId="0" borderId="0" xfId="0"/>
    <xf numFmtId="0" fontId="0" fillId="0" borderId="0" xfId="0" applyAlignment="1">
      <alignment horizontal="center"/>
    </xf>
    <xf numFmtId="0" fontId="0" fillId="0" borderId="26"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0" xfId="0" applyBorder="1"/>
    <xf numFmtId="0" fontId="19" fillId="0" borderId="0" xfId="0" applyFont="1" applyAlignment="1">
      <alignment horizontal="center" vertical="top"/>
    </xf>
    <xf numFmtId="0" fontId="15" fillId="0" borderId="0" xfId="0" applyFont="1" applyAlignment="1">
      <alignment horizontal="center"/>
    </xf>
    <xf numFmtId="0" fontId="31" fillId="0" borderId="0" xfId="0" applyFont="1" applyAlignment="1">
      <alignment horizontal="center"/>
    </xf>
    <xf numFmtId="0" fontId="30" fillId="0" borderId="0" xfId="0" applyFont="1" applyAlignment="1">
      <alignment horizontal="center"/>
    </xf>
    <xf numFmtId="0" fontId="8" fillId="0" borderId="0" xfId="0" applyFont="1" applyAlignment="1">
      <alignment horizontal="center"/>
    </xf>
    <xf numFmtId="0" fontId="10" fillId="0" borderId="0" xfId="0" applyFont="1" applyAlignment="1">
      <alignment horizontal="center" wrapText="1"/>
    </xf>
    <xf numFmtId="0" fontId="9" fillId="0" borderId="0" xfId="0" applyFont="1" applyAlignment="1">
      <alignment horizontal="center" wrapText="1"/>
    </xf>
    <xf numFmtId="0" fontId="10" fillId="0" borderId="0" xfId="0" applyFont="1" applyAlignment="1">
      <alignment horizontal="center" wrapText="1" shrinkToFit="1"/>
    </xf>
    <xf numFmtId="0" fontId="9" fillId="0" borderId="0" xfId="0" applyFont="1" applyAlignment="1">
      <alignment horizontal="center" wrapText="1" shrinkToFit="1"/>
    </xf>
    <xf numFmtId="0" fontId="7" fillId="0" borderId="0" xfId="0" applyFont="1" applyAlignment="1">
      <alignment horizontal="left" vertical="top" wrapText="1"/>
    </xf>
    <xf numFmtId="0" fontId="11" fillId="0" borderId="0" xfId="0" applyFont="1" applyAlignment="1">
      <alignment wrapText="1"/>
    </xf>
    <xf numFmtId="0" fontId="11" fillId="0" borderId="0" xfId="0" applyFont="1" applyAlignment="1">
      <alignment horizontal="left" wrapText="1"/>
    </xf>
    <xf numFmtId="0" fontId="6" fillId="0" borderId="0" xfId="0" applyFont="1" applyAlignment="1">
      <alignment wrapText="1"/>
    </xf>
    <xf numFmtId="0" fontId="12" fillId="0" borderId="1" xfId="0" applyFont="1" applyBorder="1" applyAlignment="1">
      <alignment horizontal="center"/>
    </xf>
    <xf numFmtId="0" fontId="0" fillId="0" borderId="0" xfId="0" applyAlignment="1">
      <alignment wrapText="1"/>
    </xf>
    <xf numFmtId="0" fontId="6" fillId="0" borderId="0" xfId="0" applyFont="1" applyAlignment="1"/>
    <xf numFmtId="0" fontId="11" fillId="0" borderId="0" xfId="0" applyFont="1" applyAlignment="1">
      <alignment horizontal="left" vertical="top" wrapText="1"/>
    </xf>
    <xf numFmtId="0" fontId="11" fillId="0" borderId="0" xfId="0" applyFont="1" applyAlignment="1">
      <alignment horizontal="left" vertical="center" wrapText="1"/>
    </xf>
    <xf numFmtId="0" fontId="6" fillId="0" borderId="0" xfId="0" applyFont="1" applyAlignment="1">
      <alignment vertical="center" wrapText="1"/>
    </xf>
    <xf numFmtId="0" fontId="6" fillId="0" borderId="0" xfId="0" applyFont="1" applyAlignment="1">
      <alignment horizontal="center" wrapText="1"/>
    </xf>
    <xf numFmtId="0" fontId="6" fillId="0" borderId="0" xfId="0" applyFont="1" applyAlignment="1">
      <alignment horizontal="left" vertical="center" wrapText="1"/>
    </xf>
    <xf numFmtId="0" fontId="10" fillId="0" borderId="0" xfId="0" applyFont="1" applyAlignment="1">
      <alignment horizontal="center"/>
    </xf>
    <xf numFmtId="0" fontId="11" fillId="0" borderId="0" xfId="0" applyFont="1" applyFill="1" applyBorder="1" applyAlignment="1">
      <alignment horizontal="left" wrapText="1"/>
    </xf>
    <xf numFmtId="0" fontId="8" fillId="0" borderId="0" xfId="0" applyFont="1" applyBorder="1" applyAlignment="1">
      <alignment horizontal="center"/>
    </xf>
    <xf numFmtId="0" fontId="0" fillId="0" borderId="0" xfId="0" applyFont="1" applyAlignment="1">
      <alignment horizontal="center"/>
    </xf>
    <xf numFmtId="0" fontId="19" fillId="0" borderId="0" xfId="0" applyFont="1" applyAlignment="1">
      <alignment horizontal="center"/>
    </xf>
    <xf numFmtId="0" fontId="25" fillId="0" borderId="0" xfId="0" applyFont="1" applyAlignment="1">
      <alignment horizontal="center"/>
    </xf>
    <xf numFmtId="0" fontId="19" fillId="0" borderId="0" xfId="0" applyFont="1" applyBorder="1" applyAlignment="1">
      <alignment horizontal="center"/>
    </xf>
    <xf numFmtId="0" fontId="6" fillId="0" borderId="0" xfId="0" applyFont="1" applyFill="1" applyBorder="1" applyAlignment="1">
      <alignment horizontal="left" vertical="top" wrapText="1"/>
    </xf>
    <xf numFmtId="0" fontId="0" fillId="0" borderId="0" xfId="0" applyAlignment="1">
      <alignment vertical="top" wrapText="1"/>
    </xf>
    <xf numFmtId="0" fontId="6" fillId="0" borderId="0" xfId="0" applyFont="1" applyFill="1" applyBorder="1" applyAlignment="1">
      <alignment horizontal="left" vertical="center" wrapText="1"/>
    </xf>
    <xf numFmtId="0" fontId="6" fillId="0" borderId="0" xfId="0" applyFont="1" applyAlignment="1">
      <alignment horizontal="center" vertical="top" wrapText="1"/>
    </xf>
    <xf numFmtId="0" fontId="6" fillId="0" borderId="0" xfId="0" applyFont="1" applyAlignment="1">
      <alignment horizontal="center"/>
    </xf>
    <xf numFmtId="0" fontId="0" fillId="0" borderId="0" xfId="0" applyAlignment="1">
      <alignment horizontal="left" wrapText="1"/>
    </xf>
    <xf numFmtId="0" fontId="11" fillId="0" borderId="0" xfId="0" applyFont="1" applyFill="1" applyAlignment="1">
      <alignment horizontal="left" vertical="top" wrapText="1"/>
    </xf>
    <xf numFmtId="0" fontId="11" fillId="0" borderId="0" xfId="0" applyFont="1" applyFill="1" applyAlignment="1">
      <alignment vertical="top" wrapText="1"/>
    </xf>
    <xf numFmtId="10" fontId="18" fillId="0" borderId="13" xfId="0" applyNumberFormat="1" applyFont="1" applyFill="1" applyBorder="1" applyAlignment="1">
      <alignment horizontal="center" vertical="top"/>
    </xf>
    <xf numFmtId="6" fontId="18" fillId="0" borderId="13" xfId="0" applyNumberFormat="1" applyFont="1" applyFill="1" applyBorder="1" applyAlignment="1">
      <alignment horizontal="left"/>
    </xf>
    <xf numFmtId="182" fontId="10" fillId="0" borderId="0" xfId="0" applyNumberFormat="1" applyFont="1" applyAlignment="1">
      <alignment horizontal="center" wrapText="1" shrinkToFit="1"/>
    </xf>
    <xf numFmtId="182" fontId="9" fillId="0" borderId="0" xfId="0" applyNumberFormat="1" applyFont="1" applyAlignment="1">
      <alignment horizontal="center" wrapText="1" shrinkToFit="1"/>
    </xf>
    <xf numFmtId="0" fontId="10" fillId="0" borderId="0" xfId="0" applyFont="1" applyBorder="1" applyAlignment="1">
      <alignment horizontal="center"/>
    </xf>
    <xf numFmtId="0" fontId="15" fillId="0" borderId="0" xfId="0" applyFont="1" applyAlignment="1"/>
    <xf numFmtId="0" fontId="0" fillId="0" borderId="0" xfId="0" applyAlignment="1"/>
    <xf numFmtId="0" fontId="20" fillId="0" borderId="0" xfId="0" applyFont="1" applyAlignment="1">
      <alignment horizontal="center"/>
    </xf>
    <xf numFmtId="0" fontId="3" fillId="0" borderId="0" xfId="0" applyFont="1" applyAlignment="1">
      <alignment horizontal="center"/>
    </xf>
    <xf numFmtId="0" fontId="0" fillId="0" borderId="0" xfId="0" applyFont="1" applyAlignment="1"/>
    <xf numFmtId="0" fontId="11" fillId="0" borderId="0" xfId="0" applyFont="1" applyFill="1" applyAlignment="1">
      <alignment wrapText="1"/>
    </xf>
    <xf numFmtId="0" fontId="11" fillId="0" borderId="0" xfId="0" applyFont="1" applyFill="1" applyAlignment="1"/>
    <xf numFmtId="0" fontId="6" fillId="0" borderId="0" xfId="0" applyFont="1" applyFill="1" applyAlignment="1">
      <alignment wrapText="1"/>
    </xf>
    <xf numFmtId="0" fontId="8" fillId="0" borderId="0" xfId="0" applyFont="1" applyAlignment="1">
      <alignment horizontal="center" vertical="top"/>
    </xf>
    <xf numFmtId="0" fontId="6" fillId="0" borderId="0" xfId="0" applyFont="1" applyAlignment="1">
      <alignment horizontal="left" wrapText="1"/>
    </xf>
    <xf numFmtId="15" fontId="19" fillId="0" borderId="0" xfId="0" applyNumberFormat="1" applyFont="1" applyAlignment="1">
      <alignment horizontal="center"/>
    </xf>
    <xf numFmtId="10" fontId="8" fillId="0" borderId="0" xfId="0" applyNumberFormat="1" applyFont="1" applyAlignment="1">
      <alignment horizontal="center"/>
    </xf>
    <xf numFmtId="10" fontId="19" fillId="0" borderId="0" xfId="0" applyNumberFormat="1" applyFont="1" applyAlignment="1">
      <alignment horizontal="center"/>
    </xf>
    <xf numFmtId="0" fontId="11" fillId="0" borderId="0" xfId="0" applyFont="1" applyAlignment="1"/>
    <xf numFmtId="0" fontId="11" fillId="0" borderId="0" xfId="0" applyFont="1" applyAlignment="1">
      <alignment vertical="top" wrapText="1"/>
    </xf>
    <xf numFmtId="0" fontId="5" fillId="0" borderId="0" xfId="0" applyFont="1" applyAlignment="1" applyProtection="1"/>
    <xf numFmtId="0" fontId="6" fillId="0" borderId="0" xfId="0" applyFont="1" applyAlignment="1">
      <alignment horizontal="left" vertical="top" wrapText="1"/>
    </xf>
    <xf numFmtId="0" fontId="6" fillId="0" borderId="0" xfId="0" applyFont="1" applyAlignment="1">
      <alignment horizontal="left"/>
    </xf>
    <xf numFmtId="0" fontId="6" fillId="0" borderId="0" xfId="0" applyFont="1" applyFill="1" applyAlignment="1">
      <alignment horizontal="left"/>
    </xf>
    <xf numFmtId="0" fontId="7" fillId="0" borderId="0" xfId="0" applyFont="1" applyAlignment="1">
      <alignment wrapText="1"/>
    </xf>
    <xf numFmtId="0" fontId="26" fillId="0" borderId="0" xfId="0" applyFont="1" applyAlignment="1">
      <alignment horizontal="left" wrapText="1"/>
    </xf>
    <xf numFmtId="0" fontId="12" fillId="0" borderId="0" xfId="0" applyFont="1" applyAlignment="1">
      <alignment horizontal="center"/>
    </xf>
    <xf numFmtId="0" fontId="11" fillId="0" borderId="0" xfId="0" applyFont="1" applyFill="1" applyAlignment="1">
      <alignment horizontal="left" wrapText="1"/>
    </xf>
    <xf numFmtId="0" fontId="10" fillId="0" borderId="0" xfId="0" applyFont="1" applyFill="1" applyAlignment="1">
      <alignment horizontal="center"/>
    </xf>
    <xf numFmtId="0" fontId="6" fillId="0" borderId="0" xfId="0" applyFont="1" applyFill="1" applyBorder="1" applyAlignment="1">
      <alignment wrapText="1"/>
    </xf>
    <xf numFmtId="0" fontId="10" fillId="0" borderId="0" xfId="0" applyFont="1" applyFill="1" applyBorder="1" applyAlignment="1">
      <alignment horizontal="center"/>
    </xf>
  </cellXfs>
  <cellStyles count="58279">
    <cellStyle name="20% - Accent1" xfId="58137" builtinId="30" customBuiltin="1"/>
    <cellStyle name="20% - Accent2" xfId="58133" builtinId="34" customBuiltin="1"/>
    <cellStyle name="20% - Accent3" xfId="58129" builtinId="38" customBuiltin="1"/>
    <cellStyle name="20% - Accent4" xfId="58125" builtinId="42" customBuiltin="1"/>
    <cellStyle name="20% - Accent5" xfId="58121" builtinId="46" customBuiltin="1"/>
    <cellStyle name="20% - Accent6" xfId="58117" builtinId="50" customBuiltin="1"/>
    <cellStyle name="40% - Accent1" xfId="58136" builtinId="31" customBuiltin="1"/>
    <cellStyle name="40% - Accent2" xfId="58132" builtinId="35" customBuiltin="1"/>
    <cellStyle name="40% - Accent3" xfId="58128" builtinId="39" customBuiltin="1"/>
    <cellStyle name="40% - Accent4" xfId="58124" builtinId="43" customBuiltin="1"/>
    <cellStyle name="40% - Accent5" xfId="58120" builtinId="47" customBuiltin="1"/>
    <cellStyle name="40% - Accent6" xfId="58116" builtinId="51" customBuiltin="1"/>
    <cellStyle name="60% - Accent1" xfId="58135" builtinId="32" customBuiltin="1"/>
    <cellStyle name="60% - Accent2" xfId="58131" builtinId="36" customBuiltin="1"/>
    <cellStyle name="60% - Accent3" xfId="58127" builtinId="40" customBuiltin="1"/>
    <cellStyle name="60% - Accent4" xfId="58123" builtinId="44" customBuiltin="1"/>
    <cellStyle name="60% - Accent5" xfId="58119" builtinId="48" customBuiltin="1"/>
    <cellStyle name="60% - Accent6" xfId="58115" builtinId="52" customBuiltin="1"/>
    <cellStyle name="Accent1" xfId="58138" builtinId="29" customBuiltin="1"/>
    <cellStyle name="Accent2" xfId="58134" builtinId="33" customBuiltin="1"/>
    <cellStyle name="Accent3" xfId="58130" builtinId="37" customBuiltin="1"/>
    <cellStyle name="Accent4" xfId="58126" builtinId="41" customBuiltin="1"/>
    <cellStyle name="Accent5" xfId="58122" builtinId="45" customBuiltin="1"/>
    <cellStyle name="Accent6" xfId="58118" builtinId="49" customBuiltin="1"/>
    <cellStyle name="Bad" xfId="58149" builtinId="27" customBuiltin="1"/>
    <cellStyle name="Bad 2" xfId="58104" xr:uid="{00000000-0005-0000-0000-000019000000}"/>
    <cellStyle name="Calculation" xfId="58145" builtinId="22" customBuiltin="1"/>
    <cellStyle name="Check Cell" xfId="58143" builtinId="23" customBuiltin="1"/>
    <cellStyle name="Comma" xfId="58275" builtinId="3"/>
    <cellStyle name="Comma0" xfId="58113" xr:uid="{00000000-0005-0000-0000-00001D000000}"/>
    <cellStyle name="Currency" xfId="58274" builtinId="4"/>
    <cellStyle name="Currency 2" xfId="58098" xr:uid="{00000000-0005-0000-0000-00001F000000}"/>
    <cellStyle name="Currency0" xfId="58112" xr:uid="{00000000-0005-0000-0000-000020000000}"/>
    <cellStyle name="Darkened" xfId="58103" xr:uid="{00000000-0005-0000-0000-000021000000}"/>
    <cellStyle name="Date" xfId="58111" xr:uid="{00000000-0005-0000-0000-000022000000}"/>
    <cellStyle name="Explanatory Text" xfId="58140" builtinId="53" customBuiltin="1"/>
    <cellStyle name="Fixed" xfId="58110" xr:uid="{00000000-0005-0000-0000-000024000000}"/>
    <cellStyle name="Followed Hyperlink" xfId="57895" builtinId="9" hidden="1"/>
    <cellStyle name="Followed Hyperlink" xfId="57890" builtinId="9" hidden="1"/>
    <cellStyle name="Followed Hyperlink" xfId="57902" builtinId="9" hidden="1"/>
    <cellStyle name="Followed Hyperlink" xfId="57918" builtinId="9" hidden="1"/>
    <cellStyle name="Followed Hyperlink" xfId="57886" builtinId="9" hidden="1"/>
    <cellStyle name="Followed Hyperlink" xfId="57878" builtinId="9" hidden="1"/>
    <cellStyle name="Followed Hyperlink" xfId="57870" builtinId="9" hidden="1"/>
    <cellStyle name="Followed Hyperlink" xfId="57864" builtinId="9" hidden="1"/>
    <cellStyle name="Followed Hyperlink" xfId="57860" builtinId="9" hidden="1"/>
    <cellStyle name="Followed Hyperlink" xfId="57856" builtinId="9" hidden="1"/>
    <cellStyle name="Followed Hyperlink" xfId="57852" builtinId="9" hidden="1"/>
    <cellStyle name="Followed Hyperlink" xfId="57848" builtinId="9" hidden="1"/>
    <cellStyle name="Followed Hyperlink" xfId="57832" builtinId="9" hidden="1"/>
    <cellStyle name="Followed Hyperlink" xfId="57836" builtinId="9" hidden="1"/>
    <cellStyle name="Followed Hyperlink" xfId="57827" builtinId="9" hidden="1"/>
    <cellStyle name="Followed Hyperlink" xfId="57819" builtinId="9" hidden="1"/>
    <cellStyle name="Followed Hyperlink" xfId="57811" builtinId="9" hidden="1"/>
    <cellStyle name="Followed Hyperlink" xfId="57803" builtinId="9" hidden="1"/>
    <cellStyle name="Followed Hyperlink" xfId="57793" builtinId="9" hidden="1"/>
    <cellStyle name="Followed Hyperlink" xfId="57785" builtinId="9" hidden="1"/>
    <cellStyle name="Followed Hyperlink" xfId="57777" builtinId="9" hidden="1"/>
    <cellStyle name="Followed Hyperlink" xfId="57769" builtinId="9" hidden="1"/>
    <cellStyle name="Followed Hyperlink" xfId="57764" builtinId="9" hidden="1"/>
    <cellStyle name="Followed Hyperlink" xfId="57776" builtinId="9" hidden="1"/>
    <cellStyle name="Followed Hyperlink" xfId="57792" builtinId="9" hidden="1"/>
    <cellStyle name="Followed Hyperlink" xfId="57760" builtinId="9" hidden="1"/>
    <cellStyle name="Followed Hyperlink" xfId="57752" builtinId="9" hidden="1"/>
    <cellStyle name="Followed Hyperlink" xfId="57744" builtinId="9" hidden="1"/>
    <cellStyle name="Followed Hyperlink" xfId="57738" builtinId="9" hidden="1"/>
    <cellStyle name="Followed Hyperlink" xfId="57734" builtinId="9" hidden="1"/>
    <cellStyle name="Followed Hyperlink" xfId="57730" builtinId="9" hidden="1"/>
    <cellStyle name="Followed Hyperlink" xfId="57726" builtinId="9" hidden="1"/>
    <cellStyle name="Followed Hyperlink" xfId="57722" builtinId="9" hidden="1"/>
    <cellStyle name="Followed Hyperlink" xfId="57706" builtinId="9" hidden="1"/>
    <cellStyle name="Followed Hyperlink" xfId="57710" builtinId="9" hidden="1"/>
    <cellStyle name="Followed Hyperlink" xfId="57701" builtinId="9" hidden="1"/>
    <cellStyle name="Followed Hyperlink" xfId="57693" builtinId="9" hidden="1"/>
    <cellStyle name="Followed Hyperlink" xfId="57685" builtinId="9" hidden="1"/>
    <cellStyle name="Followed Hyperlink" xfId="57677" builtinId="9" hidden="1"/>
    <cellStyle name="Followed Hyperlink" xfId="57667" builtinId="9" hidden="1"/>
    <cellStyle name="Followed Hyperlink" xfId="57659" builtinId="9" hidden="1"/>
    <cellStyle name="Followed Hyperlink" xfId="57651" builtinId="9" hidden="1"/>
    <cellStyle name="Followed Hyperlink" xfId="57643" builtinId="9" hidden="1"/>
    <cellStyle name="Followed Hyperlink" xfId="57638" builtinId="9" hidden="1"/>
    <cellStyle name="Followed Hyperlink" xfId="57650" builtinId="9" hidden="1"/>
    <cellStyle name="Followed Hyperlink" xfId="57666" builtinId="9" hidden="1"/>
    <cellStyle name="Followed Hyperlink" xfId="57634" builtinId="9" hidden="1"/>
    <cellStyle name="Followed Hyperlink" xfId="57626" builtinId="9" hidden="1"/>
    <cellStyle name="Followed Hyperlink" xfId="57618" builtinId="9" hidden="1"/>
    <cellStyle name="Followed Hyperlink" xfId="57612" builtinId="9" hidden="1"/>
    <cellStyle name="Followed Hyperlink" xfId="57608" builtinId="9" hidden="1"/>
    <cellStyle name="Followed Hyperlink" xfId="57604" builtinId="9" hidden="1"/>
    <cellStyle name="Followed Hyperlink" xfId="57600" builtinId="9" hidden="1"/>
    <cellStyle name="Followed Hyperlink" xfId="57596" builtinId="9" hidden="1"/>
    <cellStyle name="Followed Hyperlink" xfId="57580" builtinId="9" hidden="1"/>
    <cellStyle name="Followed Hyperlink" xfId="57584" builtinId="9" hidden="1"/>
    <cellStyle name="Followed Hyperlink" xfId="57575" builtinId="9" hidden="1"/>
    <cellStyle name="Followed Hyperlink" xfId="57567" builtinId="9" hidden="1"/>
    <cellStyle name="Followed Hyperlink" xfId="57559" builtinId="9" hidden="1"/>
    <cellStyle name="Followed Hyperlink" xfId="57551" builtinId="9" hidden="1"/>
    <cellStyle name="Followed Hyperlink" xfId="57541" builtinId="9" hidden="1"/>
    <cellStyle name="Followed Hyperlink" xfId="57533" builtinId="9" hidden="1"/>
    <cellStyle name="Followed Hyperlink" xfId="57525" builtinId="9" hidden="1"/>
    <cellStyle name="Followed Hyperlink" xfId="57517" builtinId="9" hidden="1"/>
    <cellStyle name="Followed Hyperlink" xfId="57512" builtinId="9" hidden="1"/>
    <cellStyle name="Followed Hyperlink" xfId="57524" builtinId="9" hidden="1"/>
    <cellStyle name="Followed Hyperlink" xfId="57540" builtinId="9" hidden="1"/>
    <cellStyle name="Followed Hyperlink" xfId="57508" builtinId="9" hidden="1"/>
    <cellStyle name="Followed Hyperlink" xfId="57500" builtinId="9" hidden="1"/>
    <cellStyle name="Followed Hyperlink" xfId="57492" builtinId="9" hidden="1"/>
    <cellStyle name="Followed Hyperlink" xfId="57486" builtinId="9" hidden="1"/>
    <cellStyle name="Followed Hyperlink" xfId="57482" builtinId="9" hidden="1"/>
    <cellStyle name="Followed Hyperlink" xfId="57478" builtinId="9" hidden="1"/>
    <cellStyle name="Followed Hyperlink" xfId="57474" builtinId="9" hidden="1"/>
    <cellStyle name="Followed Hyperlink" xfId="57470" builtinId="9" hidden="1"/>
    <cellStyle name="Followed Hyperlink" xfId="57454" builtinId="9" hidden="1"/>
    <cellStyle name="Followed Hyperlink" xfId="57458" builtinId="9" hidden="1"/>
    <cellStyle name="Followed Hyperlink" xfId="57449" builtinId="9" hidden="1"/>
    <cellStyle name="Followed Hyperlink" xfId="57441" builtinId="9" hidden="1"/>
    <cellStyle name="Followed Hyperlink" xfId="57433" builtinId="9" hidden="1"/>
    <cellStyle name="Followed Hyperlink" xfId="57425" builtinId="9" hidden="1"/>
    <cellStyle name="Followed Hyperlink" xfId="57415" builtinId="9" hidden="1"/>
    <cellStyle name="Followed Hyperlink" xfId="57407" builtinId="9" hidden="1"/>
    <cellStyle name="Followed Hyperlink" xfId="57399" builtinId="9" hidden="1"/>
    <cellStyle name="Followed Hyperlink" xfId="57391" builtinId="9" hidden="1"/>
    <cellStyle name="Followed Hyperlink" xfId="57386" builtinId="9" hidden="1"/>
    <cellStyle name="Followed Hyperlink" xfId="57398" builtinId="9" hidden="1"/>
    <cellStyle name="Followed Hyperlink" xfId="57414" builtinId="9" hidden="1"/>
    <cellStyle name="Followed Hyperlink" xfId="57382" builtinId="9" hidden="1"/>
    <cellStyle name="Followed Hyperlink" xfId="57374" builtinId="9" hidden="1"/>
    <cellStyle name="Followed Hyperlink" xfId="57366" builtinId="9" hidden="1"/>
    <cellStyle name="Followed Hyperlink" xfId="57360" builtinId="9" hidden="1"/>
    <cellStyle name="Followed Hyperlink" xfId="57356" builtinId="9" hidden="1"/>
    <cellStyle name="Followed Hyperlink" xfId="57352" builtinId="9" hidden="1"/>
    <cellStyle name="Followed Hyperlink" xfId="57348" builtinId="9" hidden="1"/>
    <cellStyle name="Followed Hyperlink" xfId="57344" builtinId="9" hidden="1"/>
    <cellStyle name="Followed Hyperlink" xfId="57328" builtinId="9" hidden="1"/>
    <cellStyle name="Followed Hyperlink" xfId="57332" builtinId="9" hidden="1"/>
    <cellStyle name="Followed Hyperlink" xfId="57323" builtinId="9" hidden="1"/>
    <cellStyle name="Followed Hyperlink" xfId="57315" builtinId="9" hidden="1"/>
    <cellStyle name="Followed Hyperlink" xfId="57307" builtinId="9" hidden="1"/>
    <cellStyle name="Followed Hyperlink" xfId="57299" builtinId="9" hidden="1"/>
    <cellStyle name="Followed Hyperlink" xfId="57289" builtinId="9" hidden="1"/>
    <cellStyle name="Followed Hyperlink" xfId="57281" builtinId="9" hidden="1"/>
    <cellStyle name="Followed Hyperlink" xfId="57273" builtinId="9" hidden="1"/>
    <cellStyle name="Followed Hyperlink" xfId="57265" builtinId="9" hidden="1"/>
    <cellStyle name="Followed Hyperlink" xfId="57260" builtinId="9" hidden="1"/>
    <cellStyle name="Followed Hyperlink" xfId="57272" builtinId="9" hidden="1"/>
    <cellStyle name="Followed Hyperlink" xfId="57288" builtinId="9" hidden="1"/>
    <cellStyle name="Followed Hyperlink" xfId="57256" builtinId="9" hidden="1"/>
    <cellStyle name="Followed Hyperlink" xfId="57248" builtinId="9" hidden="1"/>
    <cellStyle name="Followed Hyperlink" xfId="57240" builtinId="9" hidden="1"/>
    <cellStyle name="Followed Hyperlink" xfId="57234" builtinId="9" hidden="1"/>
    <cellStyle name="Followed Hyperlink" xfId="57230" builtinId="9" hidden="1"/>
    <cellStyle name="Followed Hyperlink" xfId="57226" builtinId="9" hidden="1"/>
    <cellStyle name="Followed Hyperlink" xfId="57222" builtinId="9" hidden="1"/>
    <cellStyle name="Followed Hyperlink" xfId="57218" builtinId="9" hidden="1"/>
    <cellStyle name="Followed Hyperlink" xfId="57202" builtinId="9" hidden="1"/>
    <cellStyle name="Followed Hyperlink" xfId="57206" builtinId="9" hidden="1"/>
    <cellStyle name="Followed Hyperlink" xfId="57197" builtinId="9" hidden="1"/>
    <cellStyle name="Followed Hyperlink" xfId="57189" builtinId="9" hidden="1"/>
    <cellStyle name="Followed Hyperlink" xfId="57181" builtinId="9" hidden="1"/>
    <cellStyle name="Followed Hyperlink" xfId="57173" builtinId="9" hidden="1"/>
    <cellStyle name="Followed Hyperlink" xfId="57163" builtinId="9" hidden="1"/>
    <cellStyle name="Followed Hyperlink" xfId="57155" builtinId="9" hidden="1"/>
    <cellStyle name="Followed Hyperlink" xfId="57147" builtinId="9" hidden="1"/>
    <cellStyle name="Followed Hyperlink" xfId="57139" builtinId="9" hidden="1"/>
    <cellStyle name="Followed Hyperlink" xfId="57134" builtinId="9" hidden="1"/>
    <cellStyle name="Followed Hyperlink" xfId="57146" builtinId="9" hidden="1"/>
    <cellStyle name="Followed Hyperlink" xfId="57162" builtinId="9" hidden="1"/>
    <cellStyle name="Followed Hyperlink" xfId="57130" builtinId="9" hidden="1"/>
    <cellStyle name="Followed Hyperlink" xfId="57122" builtinId="9" hidden="1"/>
    <cellStyle name="Followed Hyperlink" xfId="57114" builtinId="9" hidden="1"/>
    <cellStyle name="Followed Hyperlink" xfId="57108" builtinId="9" hidden="1"/>
    <cellStyle name="Followed Hyperlink" xfId="57104" builtinId="9" hidden="1"/>
    <cellStyle name="Followed Hyperlink" xfId="57100" builtinId="9" hidden="1"/>
    <cellStyle name="Followed Hyperlink" xfId="57096" builtinId="9" hidden="1"/>
    <cellStyle name="Followed Hyperlink" xfId="57092" builtinId="9" hidden="1"/>
    <cellStyle name="Followed Hyperlink" xfId="57076" builtinId="9" hidden="1"/>
    <cellStyle name="Followed Hyperlink" xfId="57080" builtinId="9" hidden="1"/>
    <cellStyle name="Followed Hyperlink" xfId="57071" builtinId="9" hidden="1"/>
    <cellStyle name="Followed Hyperlink" xfId="57063" builtinId="9" hidden="1"/>
    <cellStyle name="Followed Hyperlink" xfId="57055" builtinId="9" hidden="1"/>
    <cellStyle name="Followed Hyperlink" xfId="57047" builtinId="9" hidden="1"/>
    <cellStyle name="Followed Hyperlink" xfId="57037" builtinId="9" hidden="1"/>
    <cellStyle name="Followed Hyperlink" xfId="57029" builtinId="9" hidden="1"/>
    <cellStyle name="Followed Hyperlink" xfId="57021" builtinId="9" hidden="1"/>
    <cellStyle name="Followed Hyperlink" xfId="57013" builtinId="9" hidden="1"/>
    <cellStyle name="Followed Hyperlink" xfId="57008" builtinId="9" hidden="1"/>
    <cellStyle name="Followed Hyperlink" xfId="57020" builtinId="9" hidden="1"/>
    <cellStyle name="Followed Hyperlink" xfId="57036" builtinId="9" hidden="1"/>
    <cellStyle name="Followed Hyperlink" xfId="57004" builtinId="9" hidden="1"/>
    <cellStyle name="Followed Hyperlink" xfId="56996" builtinId="9" hidden="1"/>
    <cellStyle name="Followed Hyperlink" xfId="56988" builtinId="9" hidden="1"/>
    <cellStyle name="Followed Hyperlink" xfId="56982" builtinId="9" hidden="1"/>
    <cellStyle name="Followed Hyperlink" xfId="56978" builtinId="9" hidden="1"/>
    <cellStyle name="Followed Hyperlink" xfId="56974" builtinId="9" hidden="1"/>
    <cellStyle name="Followed Hyperlink" xfId="56970" builtinId="9" hidden="1"/>
    <cellStyle name="Followed Hyperlink" xfId="56966" builtinId="9" hidden="1"/>
    <cellStyle name="Followed Hyperlink" xfId="56950" builtinId="9" hidden="1"/>
    <cellStyle name="Followed Hyperlink" xfId="56954" builtinId="9" hidden="1"/>
    <cellStyle name="Followed Hyperlink" xfId="56945" builtinId="9" hidden="1"/>
    <cellStyle name="Followed Hyperlink" xfId="56937" builtinId="9" hidden="1"/>
    <cellStyle name="Followed Hyperlink" xfId="56929" builtinId="9" hidden="1"/>
    <cellStyle name="Followed Hyperlink" xfId="56921" builtinId="9" hidden="1"/>
    <cellStyle name="Followed Hyperlink" xfId="56911" builtinId="9" hidden="1"/>
    <cellStyle name="Followed Hyperlink" xfId="56903" builtinId="9" hidden="1"/>
    <cellStyle name="Followed Hyperlink" xfId="56895" builtinId="9" hidden="1"/>
    <cellStyle name="Followed Hyperlink" xfId="56887" builtinId="9" hidden="1"/>
    <cellStyle name="Followed Hyperlink" xfId="56882" builtinId="9" hidden="1"/>
    <cellStyle name="Followed Hyperlink" xfId="56894" builtinId="9" hidden="1"/>
    <cellStyle name="Followed Hyperlink" xfId="56910" builtinId="9" hidden="1"/>
    <cellStyle name="Followed Hyperlink" xfId="56878" builtinId="9" hidden="1"/>
    <cellStyle name="Followed Hyperlink" xfId="56870" builtinId="9" hidden="1"/>
    <cellStyle name="Followed Hyperlink" xfId="56862" builtinId="9" hidden="1"/>
    <cellStyle name="Followed Hyperlink" xfId="56856" builtinId="9" hidden="1"/>
    <cellStyle name="Followed Hyperlink" xfId="56852" builtinId="9" hidden="1"/>
    <cellStyle name="Followed Hyperlink" xfId="56848" builtinId="9" hidden="1"/>
    <cellStyle name="Followed Hyperlink" xfId="56844" builtinId="9" hidden="1"/>
    <cellStyle name="Followed Hyperlink" xfId="56840" builtinId="9" hidden="1"/>
    <cellStyle name="Followed Hyperlink" xfId="56824" builtinId="9" hidden="1"/>
    <cellStyle name="Followed Hyperlink" xfId="56828" builtinId="9" hidden="1"/>
    <cellStyle name="Followed Hyperlink" xfId="56819" builtinId="9" hidden="1"/>
    <cellStyle name="Followed Hyperlink" xfId="56811" builtinId="9" hidden="1"/>
    <cellStyle name="Followed Hyperlink" xfId="56803" builtinId="9" hidden="1"/>
    <cellStyle name="Followed Hyperlink" xfId="56795" builtinId="9" hidden="1"/>
    <cellStyle name="Followed Hyperlink" xfId="56785" builtinId="9" hidden="1"/>
    <cellStyle name="Followed Hyperlink" xfId="56777" builtinId="9" hidden="1"/>
    <cellStyle name="Followed Hyperlink" xfId="56769" builtinId="9" hidden="1"/>
    <cellStyle name="Followed Hyperlink" xfId="56761" builtinId="9" hidden="1"/>
    <cellStyle name="Followed Hyperlink" xfId="56756" builtinId="9" hidden="1"/>
    <cellStyle name="Followed Hyperlink" xfId="56768" builtinId="9" hidden="1"/>
    <cellStyle name="Followed Hyperlink" xfId="56784" builtinId="9" hidden="1"/>
    <cellStyle name="Followed Hyperlink" xfId="56752" builtinId="9" hidden="1"/>
    <cellStyle name="Followed Hyperlink" xfId="56744" builtinId="9" hidden="1"/>
    <cellStyle name="Followed Hyperlink" xfId="56736" builtinId="9" hidden="1"/>
    <cellStyle name="Followed Hyperlink" xfId="56730" builtinId="9" hidden="1"/>
    <cellStyle name="Followed Hyperlink" xfId="56726" builtinId="9" hidden="1"/>
    <cellStyle name="Followed Hyperlink" xfId="56722" builtinId="9" hidden="1"/>
    <cellStyle name="Followed Hyperlink" xfId="56718" builtinId="9" hidden="1"/>
    <cellStyle name="Followed Hyperlink" xfId="56714" builtinId="9" hidden="1"/>
    <cellStyle name="Followed Hyperlink" xfId="56698" builtinId="9" hidden="1"/>
    <cellStyle name="Followed Hyperlink" xfId="56702" builtinId="9" hidden="1"/>
    <cellStyle name="Followed Hyperlink" xfId="56693" builtinId="9" hidden="1"/>
    <cellStyle name="Followed Hyperlink" xfId="56685" builtinId="9" hidden="1"/>
    <cellStyle name="Followed Hyperlink" xfId="56677" builtinId="9" hidden="1"/>
    <cellStyle name="Followed Hyperlink" xfId="56669" builtinId="9" hidden="1"/>
    <cellStyle name="Followed Hyperlink" xfId="56659" builtinId="9" hidden="1"/>
    <cellStyle name="Followed Hyperlink" xfId="56651" builtinId="9" hidden="1"/>
    <cellStyle name="Followed Hyperlink" xfId="56643" builtinId="9" hidden="1"/>
    <cellStyle name="Followed Hyperlink" xfId="56635" builtinId="9" hidden="1"/>
    <cellStyle name="Followed Hyperlink" xfId="56630" builtinId="9" hidden="1"/>
    <cellStyle name="Followed Hyperlink" xfId="56642" builtinId="9" hidden="1"/>
    <cellStyle name="Followed Hyperlink" xfId="56658" builtinId="9" hidden="1"/>
    <cellStyle name="Followed Hyperlink" xfId="56626" builtinId="9" hidden="1"/>
    <cellStyle name="Followed Hyperlink" xfId="56618" builtinId="9" hidden="1"/>
    <cellStyle name="Followed Hyperlink" xfId="56610" builtinId="9" hidden="1"/>
    <cellStyle name="Followed Hyperlink" xfId="56604" builtinId="9" hidden="1"/>
    <cellStyle name="Followed Hyperlink" xfId="56600" builtinId="9" hidden="1"/>
    <cellStyle name="Followed Hyperlink" xfId="56596" builtinId="9" hidden="1"/>
    <cellStyle name="Followed Hyperlink" xfId="56592" builtinId="9" hidden="1"/>
    <cellStyle name="Followed Hyperlink" xfId="56588" builtinId="9" hidden="1"/>
    <cellStyle name="Followed Hyperlink" xfId="56572" builtinId="9" hidden="1"/>
    <cellStyle name="Followed Hyperlink" xfId="56576" builtinId="9" hidden="1"/>
    <cellStyle name="Followed Hyperlink" xfId="56567" builtinId="9" hidden="1"/>
    <cellStyle name="Followed Hyperlink" xfId="56559" builtinId="9" hidden="1"/>
    <cellStyle name="Followed Hyperlink" xfId="56551" builtinId="9" hidden="1"/>
    <cellStyle name="Followed Hyperlink" xfId="56543" builtinId="9" hidden="1"/>
    <cellStyle name="Followed Hyperlink" xfId="56533" builtinId="9" hidden="1"/>
    <cellStyle name="Followed Hyperlink" xfId="56525" builtinId="9" hidden="1"/>
    <cellStyle name="Followed Hyperlink" xfId="56517" builtinId="9" hidden="1"/>
    <cellStyle name="Followed Hyperlink" xfId="56509" builtinId="9" hidden="1"/>
    <cellStyle name="Followed Hyperlink" xfId="56504" builtinId="9" hidden="1"/>
    <cellStyle name="Followed Hyperlink" xfId="56516" builtinId="9" hidden="1"/>
    <cellStyle name="Followed Hyperlink" xfId="56532" builtinId="9" hidden="1"/>
    <cellStyle name="Followed Hyperlink" xfId="56500" builtinId="9" hidden="1"/>
    <cellStyle name="Followed Hyperlink" xfId="56492" builtinId="9" hidden="1"/>
    <cellStyle name="Followed Hyperlink" xfId="56484" builtinId="9" hidden="1"/>
    <cellStyle name="Followed Hyperlink" xfId="56478" builtinId="9" hidden="1"/>
    <cellStyle name="Followed Hyperlink" xfId="56474" builtinId="9" hidden="1"/>
    <cellStyle name="Followed Hyperlink" xfId="56470" builtinId="9" hidden="1"/>
    <cellStyle name="Followed Hyperlink" xfId="56466" builtinId="9" hidden="1"/>
    <cellStyle name="Followed Hyperlink" xfId="56462" builtinId="9" hidden="1"/>
    <cellStyle name="Followed Hyperlink" xfId="56446" builtinId="9" hidden="1"/>
    <cellStyle name="Followed Hyperlink" xfId="56450" builtinId="9" hidden="1"/>
    <cellStyle name="Followed Hyperlink" xfId="56441" builtinId="9" hidden="1"/>
    <cellStyle name="Followed Hyperlink" xfId="56433" builtinId="9" hidden="1"/>
    <cellStyle name="Followed Hyperlink" xfId="56425" builtinId="9" hidden="1"/>
    <cellStyle name="Followed Hyperlink" xfId="56417" builtinId="9" hidden="1"/>
    <cellStyle name="Followed Hyperlink" xfId="56407" builtinId="9" hidden="1"/>
    <cellStyle name="Followed Hyperlink" xfId="56399" builtinId="9" hidden="1"/>
    <cellStyle name="Followed Hyperlink" xfId="56391" builtinId="9" hidden="1"/>
    <cellStyle name="Followed Hyperlink" xfId="56383" builtinId="9" hidden="1"/>
    <cellStyle name="Followed Hyperlink" xfId="56378" builtinId="9" hidden="1"/>
    <cellStyle name="Followed Hyperlink" xfId="56390" builtinId="9" hidden="1"/>
    <cellStyle name="Followed Hyperlink" xfId="56406" builtinId="9" hidden="1"/>
    <cellStyle name="Followed Hyperlink" xfId="56374" builtinId="9" hidden="1"/>
    <cellStyle name="Followed Hyperlink" xfId="56366" builtinId="9" hidden="1"/>
    <cellStyle name="Followed Hyperlink" xfId="56358" builtinId="9" hidden="1"/>
    <cellStyle name="Followed Hyperlink" xfId="56352" builtinId="9" hidden="1"/>
    <cellStyle name="Followed Hyperlink" xfId="56348" builtinId="9" hidden="1"/>
    <cellStyle name="Followed Hyperlink" xfId="56344" builtinId="9" hidden="1"/>
    <cellStyle name="Followed Hyperlink" xfId="56340" builtinId="9" hidden="1"/>
    <cellStyle name="Followed Hyperlink" xfId="56336" builtinId="9" hidden="1"/>
    <cellStyle name="Followed Hyperlink" xfId="56320" builtinId="9" hidden="1"/>
    <cellStyle name="Followed Hyperlink" xfId="56324" builtinId="9" hidden="1"/>
    <cellStyle name="Followed Hyperlink" xfId="56315" builtinId="9" hidden="1"/>
    <cellStyle name="Followed Hyperlink" xfId="56307" builtinId="9" hidden="1"/>
    <cellStyle name="Followed Hyperlink" xfId="56299" builtinId="9" hidden="1"/>
    <cellStyle name="Followed Hyperlink" xfId="56291" builtinId="9" hidden="1"/>
    <cellStyle name="Followed Hyperlink" xfId="56281" builtinId="9" hidden="1"/>
    <cellStyle name="Followed Hyperlink" xfId="56273" builtinId="9" hidden="1"/>
    <cellStyle name="Followed Hyperlink" xfId="56265" builtinId="9" hidden="1"/>
    <cellStyle name="Followed Hyperlink" xfId="56257" builtinId="9" hidden="1"/>
    <cellStyle name="Followed Hyperlink" xfId="56252" builtinId="9" hidden="1"/>
    <cellStyle name="Followed Hyperlink" xfId="56264" builtinId="9" hidden="1"/>
    <cellStyle name="Followed Hyperlink" xfId="56280" builtinId="9" hidden="1"/>
    <cellStyle name="Followed Hyperlink" xfId="56248" builtinId="9" hidden="1"/>
    <cellStyle name="Followed Hyperlink" xfId="56240" builtinId="9" hidden="1"/>
    <cellStyle name="Followed Hyperlink" xfId="56232" builtinId="9" hidden="1"/>
    <cellStyle name="Followed Hyperlink" xfId="56226" builtinId="9" hidden="1"/>
    <cellStyle name="Followed Hyperlink" xfId="56222" builtinId="9" hidden="1"/>
    <cellStyle name="Followed Hyperlink" xfId="56218" builtinId="9" hidden="1"/>
    <cellStyle name="Followed Hyperlink" xfId="56214" builtinId="9" hidden="1"/>
    <cellStyle name="Followed Hyperlink" xfId="56210" builtinId="9" hidden="1"/>
    <cellStyle name="Followed Hyperlink" xfId="56194" builtinId="9" hidden="1"/>
    <cellStyle name="Followed Hyperlink" xfId="56198" builtinId="9" hidden="1"/>
    <cellStyle name="Followed Hyperlink" xfId="56189" builtinId="9" hidden="1"/>
    <cellStyle name="Followed Hyperlink" xfId="56181" builtinId="9" hidden="1"/>
    <cellStyle name="Followed Hyperlink" xfId="56173" builtinId="9" hidden="1"/>
    <cellStyle name="Followed Hyperlink" xfId="56165" builtinId="9" hidden="1"/>
    <cellStyle name="Followed Hyperlink" xfId="56155" builtinId="9" hidden="1"/>
    <cellStyle name="Followed Hyperlink" xfId="56147" builtinId="9" hidden="1"/>
    <cellStyle name="Followed Hyperlink" xfId="56139" builtinId="9" hidden="1"/>
    <cellStyle name="Followed Hyperlink" xfId="56131" builtinId="9" hidden="1"/>
    <cellStyle name="Followed Hyperlink" xfId="56126" builtinId="9" hidden="1"/>
    <cellStyle name="Followed Hyperlink" xfId="56138" builtinId="9" hidden="1"/>
    <cellStyle name="Followed Hyperlink" xfId="56154" builtinId="9" hidden="1"/>
    <cellStyle name="Followed Hyperlink" xfId="56122" builtinId="9" hidden="1"/>
    <cellStyle name="Followed Hyperlink" xfId="56114" builtinId="9" hidden="1"/>
    <cellStyle name="Followed Hyperlink" xfId="56106" builtinId="9" hidden="1"/>
    <cellStyle name="Followed Hyperlink" xfId="56100" builtinId="9" hidden="1"/>
    <cellStyle name="Followed Hyperlink" xfId="56096" builtinId="9" hidden="1"/>
    <cellStyle name="Followed Hyperlink" xfId="56092" builtinId="9" hidden="1"/>
    <cellStyle name="Followed Hyperlink" xfId="56088" builtinId="9" hidden="1"/>
    <cellStyle name="Followed Hyperlink" xfId="56084" builtinId="9" hidden="1"/>
    <cellStyle name="Followed Hyperlink" xfId="56068" builtinId="9" hidden="1"/>
    <cellStyle name="Followed Hyperlink" xfId="56072" builtinId="9" hidden="1"/>
    <cellStyle name="Followed Hyperlink" xfId="56063" builtinId="9" hidden="1"/>
    <cellStyle name="Followed Hyperlink" xfId="56055" builtinId="9" hidden="1"/>
    <cellStyle name="Followed Hyperlink" xfId="56047" builtinId="9" hidden="1"/>
    <cellStyle name="Followed Hyperlink" xfId="56039" builtinId="9" hidden="1"/>
    <cellStyle name="Followed Hyperlink" xfId="56029" builtinId="9" hidden="1"/>
    <cellStyle name="Followed Hyperlink" xfId="56021" builtinId="9" hidden="1"/>
    <cellStyle name="Followed Hyperlink" xfId="56013" builtinId="9" hidden="1"/>
    <cellStyle name="Followed Hyperlink" xfId="56005" builtinId="9" hidden="1"/>
    <cellStyle name="Followed Hyperlink" xfId="56000" builtinId="9" hidden="1"/>
    <cellStyle name="Followed Hyperlink" xfId="56012" builtinId="9" hidden="1"/>
    <cellStyle name="Followed Hyperlink" xfId="56028" builtinId="9" hidden="1"/>
    <cellStyle name="Followed Hyperlink" xfId="55996" builtinId="9" hidden="1"/>
    <cellStyle name="Followed Hyperlink" xfId="55988" builtinId="9" hidden="1"/>
    <cellStyle name="Followed Hyperlink" xfId="55980" builtinId="9" hidden="1"/>
    <cellStyle name="Followed Hyperlink" xfId="55974" builtinId="9" hidden="1"/>
    <cellStyle name="Followed Hyperlink" xfId="55970" builtinId="9" hidden="1"/>
    <cellStyle name="Followed Hyperlink" xfId="55966" builtinId="9" hidden="1"/>
    <cellStyle name="Followed Hyperlink" xfId="55962" builtinId="9" hidden="1"/>
    <cellStyle name="Followed Hyperlink" xfId="55958" builtinId="9" hidden="1"/>
    <cellStyle name="Followed Hyperlink" xfId="55942" builtinId="9" hidden="1"/>
    <cellStyle name="Followed Hyperlink" xfId="55946" builtinId="9" hidden="1"/>
    <cellStyle name="Followed Hyperlink" xfId="55937" builtinId="9" hidden="1"/>
    <cellStyle name="Followed Hyperlink" xfId="55929" builtinId="9" hidden="1"/>
    <cellStyle name="Followed Hyperlink" xfId="55921" builtinId="9" hidden="1"/>
    <cellStyle name="Followed Hyperlink" xfId="55913" builtinId="9" hidden="1"/>
    <cellStyle name="Followed Hyperlink" xfId="55903" builtinId="9" hidden="1"/>
    <cellStyle name="Followed Hyperlink" xfId="55895" builtinId="9" hidden="1"/>
    <cellStyle name="Followed Hyperlink" xfId="55887" builtinId="9" hidden="1"/>
    <cellStyle name="Followed Hyperlink" xfId="55879" builtinId="9" hidden="1"/>
    <cellStyle name="Followed Hyperlink" xfId="55874" builtinId="9" hidden="1"/>
    <cellStyle name="Followed Hyperlink" xfId="55886" builtinId="9" hidden="1"/>
    <cellStyle name="Followed Hyperlink" xfId="55902" builtinId="9" hidden="1"/>
    <cellStyle name="Followed Hyperlink" xfId="55870" builtinId="9" hidden="1"/>
    <cellStyle name="Followed Hyperlink" xfId="55862" builtinId="9" hidden="1"/>
    <cellStyle name="Followed Hyperlink" xfId="55854" builtinId="9" hidden="1"/>
    <cellStyle name="Followed Hyperlink" xfId="55848" builtinId="9" hidden="1"/>
    <cellStyle name="Followed Hyperlink" xfId="55844" builtinId="9" hidden="1"/>
    <cellStyle name="Followed Hyperlink" xfId="55840" builtinId="9" hidden="1"/>
    <cellStyle name="Followed Hyperlink" xfId="55836" builtinId="9" hidden="1"/>
    <cellStyle name="Followed Hyperlink" xfId="55832" builtinId="9" hidden="1"/>
    <cellStyle name="Followed Hyperlink" xfId="55816" builtinId="9" hidden="1"/>
    <cellStyle name="Followed Hyperlink" xfId="55820" builtinId="9" hidden="1"/>
    <cellStyle name="Followed Hyperlink" xfId="55811" builtinId="9" hidden="1"/>
    <cellStyle name="Followed Hyperlink" xfId="55803" builtinId="9" hidden="1"/>
    <cellStyle name="Followed Hyperlink" xfId="55795" builtinId="9" hidden="1"/>
    <cellStyle name="Followed Hyperlink" xfId="55787" builtinId="9" hidden="1"/>
    <cellStyle name="Followed Hyperlink" xfId="55777" builtinId="9" hidden="1"/>
    <cellStyle name="Followed Hyperlink" xfId="55769" builtinId="9" hidden="1"/>
    <cellStyle name="Followed Hyperlink" xfId="55761" builtinId="9" hidden="1"/>
    <cellStyle name="Followed Hyperlink" xfId="55753" builtinId="9" hidden="1"/>
    <cellStyle name="Followed Hyperlink" xfId="55748" builtinId="9" hidden="1"/>
    <cellStyle name="Followed Hyperlink" xfId="55760" builtinId="9" hidden="1"/>
    <cellStyle name="Followed Hyperlink" xfId="55776" builtinId="9" hidden="1"/>
    <cellStyle name="Followed Hyperlink" xfId="55744" builtinId="9" hidden="1"/>
    <cellStyle name="Followed Hyperlink" xfId="55736" builtinId="9" hidden="1"/>
    <cellStyle name="Followed Hyperlink" xfId="55728" builtinId="9" hidden="1"/>
    <cellStyle name="Followed Hyperlink" xfId="55722" builtinId="9" hidden="1"/>
    <cellStyle name="Followed Hyperlink" xfId="55718" builtinId="9" hidden="1"/>
    <cellStyle name="Followed Hyperlink" xfId="55714" builtinId="9" hidden="1"/>
    <cellStyle name="Followed Hyperlink" xfId="55710" builtinId="9" hidden="1"/>
    <cellStyle name="Followed Hyperlink" xfId="55706" builtinId="9" hidden="1"/>
    <cellStyle name="Followed Hyperlink" xfId="55690" builtinId="9" hidden="1"/>
    <cellStyle name="Followed Hyperlink" xfId="55694" builtinId="9" hidden="1"/>
    <cellStyle name="Followed Hyperlink" xfId="55685" builtinId="9" hidden="1"/>
    <cellStyle name="Followed Hyperlink" xfId="55677" builtinId="9" hidden="1"/>
    <cellStyle name="Followed Hyperlink" xfId="55669" builtinId="9" hidden="1"/>
    <cellStyle name="Followed Hyperlink" xfId="55661" builtinId="9" hidden="1"/>
    <cellStyle name="Followed Hyperlink" xfId="55651" builtinId="9" hidden="1"/>
    <cellStyle name="Followed Hyperlink" xfId="55643" builtinId="9" hidden="1"/>
    <cellStyle name="Followed Hyperlink" xfId="55635" builtinId="9" hidden="1"/>
    <cellStyle name="Followed Hyperlink" xfId="55627" builtinId="9" hidden="1"/>
    <cellStyle name="Followed Hyperlink" xfId="55622" builtinId="9" hidden="1"/>
    <cellStyle name="Followed Hyperlink" xfId="55634" builtinId="9" hidden="1"/>
    <cellStyle name="Followed Hyperlink" xfId="55650" builtinId="9" hidden="1"/>
    <cellStyle name="Followed Hyperlink" xfId="55618" builtinId="9" hidden="1"/>
    <cellStyle name="Followed Hyperlink" xfId="55610" builtinId="9" hidden="1"/>
    <cellStyle name="Followed Hyperlink" xfId="55602" builtinId="9" hidden="1"/>
    <cellStyle name="Followed Hyperlink" xfId="55596" builtinId="9" hidden="1"/>
    <cellStyle name="Followed Hyperlink" xfId="55592" builtinId="9" hidden="1"/>
    <cellStyle name="Followed Hyperlink" xfId="55588" builtinId="9" hidden="1"/>
    <cellStyle name="Followed Hyperlink" xfId="55584" builtinId="9" hidden="1"/>
    <cellStyle name="Followed Hyperlink" xfId="55580" builtinId="9" hidden="1"/>
    <cellStyle name="Followed Hyperlink" xfId="55564" builtinId="9" hidden="1"/>
    <cellStyle name="Followed Hyperlink" xfId="55568" builtinId="9" hidden="1"/>
    <cellStyle name="Followed Hyperlink" xfId="55559" builtinId="9" hidden="1"/>
    <cellStyle name="Followed Hyperlink" xfId="55551" builtinId="9" hidden="1"/>
    <cellStyle name="Followed Hyperlink" xfId="55543" builtinId="9" hidden="1"/>
    <cellStyle name="Followed Hyperlink" xfId="55535" builtinId="9" hidden="1"/>
    <cellStyle name="Followed Hyperlink" xfId="55525" builtinId="9" hidden="1"/>
    <cellStyle name="Followed Hyperlink" xfId="55517" builtinId="9" hidden="1"/>
    <cellStyle name="Followed Hyperlink" xfId="55509" builtinId="9" hidden="1"/>
    <cellStyle name="Followed Hyperlink" xfId="55501" builtinId="9" hidden="1"/>
    <cellStyle name="Followed Hyperlink" xfId="55496" builtinId="9" hidden="1"/>
    <cellStyle name="Followed Hyperlink" xfId="55508" builtinId="9" hidden="1"/>
    <cellStyle name="Followed Hyperlink" xfId="55524" builtinId="9" hidden="1"/>
    <cellStyle name="Followed Hyperlink" xfId="55492" builtinId="9" hidden="1"/>
    <cellStyle name="Followed Hyperlink" xfId="55484" builtinId="9" hidden="1"/>
    <cellStyle name="Followed Hyperlink" xfId="55476" builtinId="9" hidden="1"/>
    <cellStyle name="Followed Hyperlink" xfId="55470" builtinId="9" hidden="1"/>
    <cellStyle name="Followed Hyperlink" xfId="55466" builtinId="9" hidden="1"/>
    <cellStyle name="Followed Hyperlink" xfId="55462" builtinId="9" hidden="1"/>
    <cellStyle name="Followed Hyperlink" xfId="55458" builtinId="9" hidden="1"/>
    <cellStyle name="Followed Hyperlink" xfId="55454" builtinId="9" hidden="1"/>
    <cellStyle name="Followed Hyperlink" xfId="55438" builtinId="9" hidden="1"/>
    <cellStyle name="Followed Hyperlink" xfId="55442" builtinId="9" hidden="1"/>
    <cellStyle name="Followed Hyperlink" xfId="55433" builtinId="9" hidden="1"/>
    <cellStyle name="Followed Hyperlink" xfId="55425" builtinId="9" hidden="1"/>
    <cellStyle name="Followed Hyperlink" xfId="55417" builtinId="9" hidden="1"/>
    <cellStyle name="Followed Hyperlink" xfId="55409" builtinId="9" hidden="1"/>
    <cellStyle name="Followed Hyperlink" xfId="55399" builtinId="9" hidden="1"/>
    <cellStyle name="Followed Hyperlink" xfId="55391" builtinId="9" hidden="1"/>
    <cellStyle name="Followed Hyperlink" xfId="55383" builtinId="9" hidden="1"/>
    <cellStyle name="Followed Hyperlink" xfId="55375" builtinId="9" hidden="1"/>
    <cellStyle name="Followed Hyperlink" xfId="55370" builtinId="9" hidden="1"/>
    <cellStyle name="Followed Hyperlink" xfId="55382" builtinId="9" hidden="1"/>
    <cellStyle name="Followed Hyperlink" xfId="55398" builtinId="9" hidden="1"/>
    <cellStyle name="Followed Hyperlink" xfId="55366" builtinId="9" hidden="1"/>
    <cellStyle name="Followed Hyperlink" xfId="55358" builtinId="9" hidden="1"/>
    <cellStyle name="Followed Hyperlink" xfId="55350" builtinId="9" hidden="1"/>
    <cellStyle name="Followed Hyperlink" xfId="55344" builtinId="9" hidden="1"/>
    <cellStyle name="Followed Hyperlink" xfId="55340" builtinId="9" hidden="1"/>
    <cellStyle name="Followed Hyperlink" xfId="55336" builtinId="9" hidden="1"/>
    <cellStyle name="Followed Hyperlink" xfId="55332" builtinId="9" hidden="1"/>
    <cellStyle name="Followed Hyperlink" xfId="55328" builtinId="9" hidden="1"/>
    <cellStyle name="Followed Hyperlink" xfId="55312" builtinId="9" hidden="1"/>
    <cellStyle name="Followed Hyperlink" xfId="55316" builtinId="9" hidden="1"/>
    <cellStyle name="Followed Hyperlink" xfId="55307" builtinId="9" hidden="1"/>
    <cellStyle name="Followed Hyperlink" xfId="55299" builtinId="9" hidden="1"/>
    <cellStyle name="Followed Hyperlink" xfId="55291" builtinId="9" hidden="1"/>
    <cellStyle name="Followed Hyperlink" xfId="55283" builtinId="9" hidden="1"/>
    <cellStyle name="Followed Hyperlink" xfId="55273" builtinId="9" hidden="1"/>
    <cellStyle name="Followed Hyperlink" xfId="55265" builtinId="9" hidden="1"/>
    <cellStyle name="Followed Hyperlink" xfId="55257" builtinId="9" hidden="1"/>
    <cellStyle name="Followed Hyperlink" xfId="55249" builtinId="9" hidden="1"/>
    <cellStyle name="Followed Hyperlink" xfId="55244" builtinId="9" hidden="1"/>
    <cellStyle name="Followed Hyperlink" xfId="55256" builtinId="9" hidden="1"/>
    <cellStyle name="Followed Hyperlink" xfId="55272" builtinId="9" hidden="1"/>
    <cellStyle name="Followed Hyperlink" xfId="55240" builtinId="9" hidden="1"/>
    <cellStyle name="Followed Hyperlink" xfId="55232" builtinId="9" hidden="1"/>
    <cellStyle name="Followed Hyperlink" xfId="55224" builtinId="9" hidden="1"/>
    <cellStyle name="Followed Hyperlink" xfId="55218" builtinId="9" hidden="1"/>
    <cellStyle name="Followed Hyperlink" xfId="55214" builtinId="9" hidden="1"/>
    <cellStyle name="Followed Hyperlink" xfId="55210" builtinId="9" hidden="1"/>
    <cellStyle name="Followed Hyperlink" xfId="55206" builtinId="9" hidden="1"/>
    <cellStyle name="Followed Hyperlink" xfId="55202" builtinId="9" hidden="1"/>
    <cellStyle name="Followed Hyperlink" xfId="55186" builtinId="9" hidden="1"/>
    <cellStyle name="Followed Hyperlink" xfId="55190" builtinId="9" hidden="1"/>
    <cellStyle name="Followed Hyperlink" xfId="55181" builtinId="9" hidden="1"/>
    <cellStyle name="Followed Hyperlink" xfId="55173" builtinId="9" hidden="1"/>
    <cellStyle name="Followed Hyperlink" xfId="55165" builtinId="9" hidden="1"/>
    <cellStyle name="Followed Hyperlink" xfId="55157" builtinId="9" hidden="1"/>
    <cellStyle name="Followed Hyperlink" xfId="55147" builtinId="9" hidden="1"/>
    <cellStyle name="Followed Hyperlink" xfId="55139" builtinId="9" hidden="1"/>
    <cellStyle name="Followed Hyperlink" xfId="55131" builtinId="9" hidden="1"/>
    <cellStyle name="Followed Hyperlink" xfId="55123" builtinId="9" hidden="1"/>
    <cellStyle name="Followed Hyperlink" xfId="55118" builtinId="9" hidden="1"/>
    <cellStyle name="Followed Hyperlink" xfId="55130" builtinId="9" hidden="1"/>
    <cellStyle name="Followed Hyperlink" xfId="55146" builtinId="9" hidden="1"/>
    <cellStyle name="Followed Hyperlink" xfId="55114" builtinId="9" hidden="1"/>
    <cellStyle name="Followed Hyperlink" xfId="55106" builtinId="9" hidden="1"/>
    <cellStyle name="Followed Hyperlink" xfId="55098" builtinId="9" hidden="1"/>
    <cellStyle name="Followed Hyperlink" xfId="55092" builtinId="9" hidden="1"/>
    <cellStyle name="Followed Hyperlink" xfId="55088" builtinId="9" hidden="1"/>
    <cellStyle name="Followed Hyperlink" xfId="55084" builtinId="9" hidden="1"/>
    <cellStyle name="Followed Hyperlink" xfId="55080" builtinId="9" hidden="1"/>
    <cellStyle name="Followed Hyperlink" xfId="55076" builtinId="9" hidden="1"/>
    <cellStyle name="Followed Hyperlink" xfId="55060" builtinId="9" hidden="1"/>
    <cellStyle name="Followed Hyperlink" xfId="55064" builtinId="9" hidden="1"/>
    <cellStyle name="Followed Hyperlink" xfId="55055" builtinId="9" hidden="1"/>
    <cellStyle name="Followed Hyperlink" xfId="55047" builtinId="9" hidden="1"/>
    <cellStyle name="Followed Hyperlink" xfId="55039" builtinId="9" hidden="1"/>
    <cellStyle name="Followed Hyperlink" xfId="55031" builtinId="9" hidden="1"/>
    <cellStyle name="Followed Hyperlink" xfId="55021" builtinId="9" hidden="1"/>
    <cellStyle name="Followed Hyperlink" xfId="55013" builtinId="9" hidden="1"/>
    <cellStyle name="Followed Hyperlink" xfId="55005" builtinId="9" hidden="1"/>
    <cellStyle name="Followed Hyperlink" xfId="54997" builtinId="9" hidden="1"/>
    <cellStyle name="Followed Hyperlink" xfId="54992" builtinId="9" hidden="1"/>
    <cellStyle name="Followed Hyperlink" xfId="55004" builtinId="9" hidden="1"/>
    <cellStyle name="Followed Hyperlink" xfId="55020" builtinId="9" hidden="1"/>
    <cellStyle name="Followed Hyperlink" xfId="54988" builtinId="9" hidden="1"/>
    <cellStyle name="Followed Hyperlink" xfId="54980" builtinId="9" hidden="1"/>
    <cellStyle name="Followed Hyperlink" xfId="54972" builtinId="9" hidden="1"/>
    <cellStyle name="Followed Hyperlink" xfId="54966" builtinId="9" hidden="1"/>
    <cellStyle name="Followed Hyperlink" xfId="54962" builtinId="9" hidden="1"/>
    <cellStyle name="Followed Hyperlink" xfId="54958" builtinId="9" hidden="1"/>
    <cellStyle name="Followed Hyperlink" xfId="54954" builtinId="9" hidden="1"/>
    <cellStyle name="Followed Hyperlink" xfId="54950" builtinId="9" hidden="1"/>
    <cellStyle name="Followed Hyperlink" xfId="54934" builtinId="9" hidden="1"/>
    <cellStyle name="Followed Hyperlink" xfId="54938" builtinId="9" hidden="1"/>
    <cellStyle name="Followed Hyperlink" xfId="54929" builtinId="9" hidden="1"/>
    <cellStyle name="Followed Hyperlink" xfId="54921" builtinId="9" hidden="1"/>
    <cellStyle name="Followed Hyperlink" xfId="54913" builtinId="9" hidden="1"/>
    <cellStyle name="Followed Hyperlink" xfId="54905" builtinId="9" hidden="1"/>
    <cellStyle name="Followed Hyperlink" xfId="54895" builtinId="9" hidden="1"/>
    <cellStyle name="Followed Hyperlink" xfId="54887" builtinId="9" hidden="1"/>
    <cellStyle name="Followed Hyperlink" xfId="54879" builtinId="9" hidden="1"/>
    <cellStyle name="Followed Hyperlink" xfId="54871" builtinId="9" hidden="1"/>
    <cellStyle name="Followed Hyperlink" xfId="54866" builtinId="9" hidden="1"/>
    <cellStyle name="Followed Hyperlink" xfId="54878" builtinId="9" hidden="1"/>
    <cellStyle name="Followed Hyperlink" xfId="54894" builtinId="9" hidden="1"/>
    <cellStyle name="Followed Hyperlink" xfId="54862" builtinId="9" hidden="1"/>
    <cellStyle name="Followed Hyperlink" xfId="54854" builtinId="9" hidden="1"/>
    <cellStyle name="Followed Hyperlink" xfId="54846" builtinId="9" hidden="1"/>
    <cellStyle name="Followed Hyperlink" xfId="54840" builtinId="9" hidden="1"/>
    <cellStyle name="Followed Hyperlink" xfId="54836" builtinId="9" hidden="1"/>
    <cellStyle name="Followed Hyperlink" xfId="54832" builtinId="9" hidden="1"/>
    <cellStyle name="Followed Hyperlink" xfId="54828" builtinId="9" hidden="1"/>
    <cellStyle name="Followed Hyperlink" xfId="54824" builtinId="9" hidden="1"/>
    <cellStyle name="Followed Hyperlink" xfId="54808" builtinId="9" hidden="1"/>
    <cellStyle name="Followed Hyperlink" xfId="54812" builtinId="9" hidden="1"/>
    <cellStyle name="Followed Hyperlink" xfId="54803" builtinId="9" hidden="1"/>
    <cellStyle name="Followed Hyperlink" xfId="54795" builtinId="9" hidden="1"/>
    <cellStyle name="Followed Hyperlink" xfId="54787" builtinId="9" hidden="1"/>
    <cellStyle name="Followed Hyperlink" xfId="54779" builtinId="9" hidden="1"/>
    <cellStyle name="Followed Hyperlink" xfId="54769" builtinId="9" hidden="1"/>
    <cellStyle name="Followed Hyperlink" xfId="54761" builtinId="9" hidden="1"/>
    <cellStyle name="Followed Hyperlink" xfId="54753" builtinId="9" hidden="1"/>
    <cellStyle name="Followed Hyperlink" xfId="54745" builtinId="9" hidden="1"/>
    <cellStyle name="Followed Hyperlink" xfId="54740" builtinId="9" hidden="1"/>
    <cellStyle name="Followed Hyperlink" xfId="54752" builtinId="9" hidden="1"/>
    <cellStyle name="Followed Hyperlink" xfId="54768" builtinId="9" hidden="1"/>
    <cellStyle name="Followed Hyperlink" xfId="54736" builtinId="9" hidden="1"/>
    <cellStyle name="Followed Hyperlink" xfId="54728" builtinId="9" hidden="1"/>
    <cellStyle name="Followed Hyperlink" xfId="54720" builtinId="9" hidden="1"/>
    <cellStyle name="Followed Hyperlink" xfId="54714" builtinId="9" hidden="1"/>
    <cellStyle name="Followed Hyperlink" xfId="54710" builtinId="9" hidden="1"/>
    <cellStyle name="Followed Hyperlink" xfId="54706" builtinId="9" hidden="1"/>
    <cellStyle name="Followed Hyperlink" xfId="54702" builtinId="9" hidden="1"/>
    <cellStyle name="Followed Hyperlink" xfId="54698" builtinId="9" hidden="1"/>
    <cellStyle name="Followed Hyperlink" xfId="54682" builtinId="9" hidden="1"/>
    <cellStyle name="Followed Hyperlink" xfId="54686" builtinId="9" hidden="1"/>
    <cellStyle name="Followed Hyperlink" xfId="54677" builtinId="9" hidden="1"/>
    <cellStyle name="Followed Hyperlink" xfId="54669" builtinId="9" hidden="1"/>
    <cellStyle name="Followed Hyperlink" xfId="54661" builtinId="9" hidden="1"/>
    <cellStyle name="Followed Hyperlink" xfId="54653" builtinId="9" hidden="1"/>
    <cellStyle name="Followed Hyperlink" xfId="54643" builtinId="9" hidden="1"/>
    <cellStyle name="Followed Hyperlink" xfId="54635" builtinId="9" hidden="1"/>
    <cellStyle name="Followed Hyperlink" xfId="54627" builtinId="9" hidden="1"/>
    <cellStyle name="Followed Hyperlink" xfId="54619" builtinId="9" hidden="1"/>
    <cellStyle name="Followed Hyperlink" xfId="54614" builtinId="9" hidden="1"/>
    <cellStyle name="Followed Hyperlink" xfId="54626" builtinId="9" hidden="1"/>
    <cellStyle name="Followed Hyperlink" xfId="54642" builtinId="9" hidden="1"/>
    <cellStyle name="Followed Hyperlink" xfId="54610" builtinId="9" hidden="1"/>
    <cellStyle name="Followed Hyperlink" xfId="54602" builtinId="9" hidden="1"/>
    <cellStyle name="Followed Hyperlink" xfId="54594" builtinId="9" hidden="1"/>
    <cellStyle name="Followed Hyperlink" xfId="54588" builtinId="9" hidden="1"/>
    <cellStyle name="Followed Hyperlink" xfId="54584" builtinId="9" hidden="1"/>
    <cellStyle name="Followed Hyperlink" xfId="54580" builtinId="9" hidden="1"/>
    <cellStyle name="Followed Hyperlink" xfId="54576" builtinId="9" hidden="1"/>
    <cellStyle name="Followed Hyperlink" xfId="54572" builtinId="9" hidden="1"/>
    <cellStyle name="Followed Hyperlink" xfId="54556" builtinId="9" hidden="1"/>
    <cellStyle name="Followed Hyperlink" xfId="54560" builtinId="9" hidden="1"/>
    <cellStyle name="Followed Hyperlink" xfId="54551" builtinId="9" hidden="1"/>
    <cellStyle name="Followed Hyperlink" xfId="54543" builtinId="9" hidden="1"/>
    <cellStyle name="Followed Hyperlink" xfId="54535" builtinId="9" hidden="1"/>
    <cellStyle name="Followed Hyperlink" xfId="54527" builtinId="9" hidden="1"/>
    <cellStyle name="Followed Hyperlink" xfId="54517" builtinId="9" hidden="1"/>
    <cellStyle name="Followed Hyperlink" xfId="54509" builtinId="9" hidden="1"/>
    <cellStyle name="Followed Hyperlink" xfId="54501" builtinId="9" hidden="1"/>
    <cellStyle name="Followed Hyperlink" xfId="54493" builtinId="9" hidden="1"/>
    <cellStyle name="Followed Hyperlink" xfId="54488" builtinId="9" hidden="1"/>
    <cellStyle name="Followed Hyperlink" xfId="54500" builtinId="9" hidden="1"/>
    <cellStyle name="Followed Hyperlink" xfId="54516" builtinId="9" hidden="1"/>
    <cellStyle name="Followed Hyperlink" xfId="54484" builtinId="9" hidden="1"/>
    <cellStyle name="Followed Hyperlink" xfId="54476" builtinId="9" hidden="1"/>
    <cellStyle name="Followed Hyperlink" xfId="54468" builtinId="9" hidden="1"/>
    <cellStyle name="Followed Hyperlink" xfId="54462" builtinId="9" hidden="1"/>
    <cellStyle name="Followed Hyperlink" xfId="54458" builtinId="9" hidden="1"/>
    <cellStyle name="Followed Hyperlink" xfId="54454" builtinId="9" hidden="1"/>
    <cellStyle name="Followed Hyperlink" xfId="54450" builtinId="9" hidden="1"/>
    <cellStyle name="Followed Hyperlink" xfId="54446" builtinId="9" hidden="1"/>
    <cellStyle name="Followed Hyperlink" xfId="54430" builtinId="9" hidden="1"/>
    <cellStyle name="Followed Hyperlink" xfId="54434" builtinId="9" hidden="1"/>
    <cellStyle name="Followed Hyperlink" xfId="54425" builtinId="9" hidden="1"/>
    <cellStyle name="Followed Hyperlink" xfId="54417" builtinId="9" hidden="1"/>
    <cellStyle name="Followed Hyperlink" xfId="54409" builtinId="9" hidden="1"/>
    <cellStyle name="Followed Hyperlink" xfId="54401" builtinId="9" hidden="1"/>
    <cellStyle name="Followed Hyperlink" xfId="54391" builtinId="9" hidden="1"/>
    <cellStyle name="Followed Hyperlink" xfId="54383" builtinId="9" hidden="1"/>
    <cellStyle name="Followed Hyperlink" xfId="54375" builtinId="9" hidden="1"/>
    <cellStyle name="Followed Hyperlink" xfId="54367" builtinId="9" hidden="1"/>
    <cellStyle name="Followed Hyperlink" xfId="54362" builtinId="9" hidden="1"/>
    <cellStyle name="Followed Hyperlink" xfId="54374" builtinId="9" hidden="1"/>
    <cellStyle name="Followed Hyperlink" xfId="54390" builtinId="9" hidden="1"/>
    <cellStyle name="Followed Hyperlink" xfId="54358" builtinId="9" hidden="1"/>
    <cellStyle name="Followed Hyperlink" xfId="54350" builtinId="9" hidden="1"/>
    <cellStyle name="Followed Hyperlink" xfId="54342" builtinId="9" hidden="1"/>
    <cellStyle name="Followed Hyperlink" xfId="54336" builtinId="9" hidden="1"/>
    <cellStyle name="Followed Hyperlink" xfId="54332" builtinId="9" hidden="1"/>
    <cellStyle name="Followed Hyperlink" xfId="54328" builtinId="9" hidden="1"/>
    <cellStyle name="Followed Hyperlink" xfId="54324" builtinId="9" hidden="1"/>
    <cellStyle name="Followed Hyperlink" xfId="54320" builtinId="9" hidden="1"/>
    <cellStyle name="Followed Hyperlink" xfId="54304" builtinId="9" hidden="1"/>
    <cellStyle name="Followed Hyperlink" xfId="54308" builtinId="9" hidden="1"/>
    <cellStyle name="Followed Hyperlink" xfId="54299" builtinId="9" hidden="1"/>
    <cellStyle name="Followed Hyperlink" xfId="54291" builtinId="9" hidden="1"/>
    <cellStyle name="Followed Hyperlink" xfId="54283" builtinId="9" hidden="1"/>
    <cellStyle name="Followed Hyperlink" xfId="54275" builtinId="9" hidden="1"/>
    <cellStyle name="Followed Hyperlink" xfId="54265" builtinId="9" hidden="1"/>
    <cellStyle name="Followed Hyperlink" xfId="54257" builtinId="9" hidden="1"/>
    <cellStyle name="Followed Hyperlink" xfId="54249" builtinId="9" hidden="1"/>
    <cellStyle name="Followed Hyperlink" xfId="54241" builtinId="9" hidden="1"/>
    <cellStyle name="Followed Hyperlink" xfId="54236" builtinId="9" hidden="1"/>
    <cellStyle name="Followed Hyperlink" xfId="54248" builtinId="9" hidden="1"/>
    <cellStyle name="Followed Hyperlink" xfId="54264" builtinId="9" hidden="1"/>
    <cellStyle name="Followed Hyperlink" xfId="54232" builtinId="9" hidden="1"/>
    <cellStyle name="Followed Hyperlink" xfId="54224" builtinId="9" hidden="1"/>
    <cellStyle name="Followed Hyperlink" xfId="54216" builtinId="9" hidden="1"/>
    <cellStyle name="Followed Hyperlink" xfId="54210" builtinId="9" hidden="1"/>
    <cellStyle name="Followed Hyperlink" xfId="54206" builtinId="9" hidden="1"/>
    <cellStyle name="Followed Hyperlink" xfId="54202" builtinId="9" hidden="1"/>
    <cellStyle name="Followed Hyperlink" xfId="54198" builtinId="9" hidden="1"/>
    <cellStyle name="Followed Hyperlink" xfId="54194" builtinId="9" hidden="1"/>
    <cellStyle name="Followed Hyperlink" xfId="54178" builtinId="9" hidden="1"/>
    <cellStyle name="Followed Hyperlink" xfId="54182" builtinId="9" hidden="1"/>
    <cellStyle name="Followed Hyperlink" xfId="54173" builtinId="9" hidden="1"/>
    <cellStyle name="Followed Hyperlink" xfId="54165" builtinId="9" hidden="1"/>
    <cellStyle name="Followed Hyperlink" xfId="54157" builtinId="9" hidden="1"/>
    <cellStyle name="Followed Hyperlink" xfId="54149" builtinId="9" hidden="1"/>
    <cellStyle name="Followed Hyperlink" xfId="54139" builtinId="9" hidden="1"/>
    <cellStyle name="Followed Hyperlink" xfId="54131" builtinId="9" hidden="1"/>
    <cellStyle name="Followed Hyperlink" xfId="54123" builtinId="9" hidden="1"/>
    <cellStyle name="Followed Hyperlink" xfId="54115" builtinId="9" hidden="1"/>
    <cellStyle name="Followed Hyperlink" xfId="54110" builtinId="9" hidden="1"/>
    <cellStyle name="Followed Hyperlink" xfId="54122" builtinId="9" hidden="1"/>
    <cellStyle name="Followed Hyperlink" xfId="54138" builtinId="9" hidden="1"/>
    <cellStyle name="Followed Hyperlink" xfId="54106" builtinId="9" hidden="1"/>
    <cellStyle name="Followed Hyperlink" xfId="54098" builtinId="9" hidden="1"/>
    <cellStyle name="Followed Hyperlink" xfId="54090" builtinId="9" hidden="1"/>
    <cellStyle name="Followed Hyperlink" xfId="54084" builtinId="9" hidden="1"/>
    <cellStyle name="Followed Hyperlink" xfId="54080" builtinId="9" hidden="1"/>
    <cellStyle name="Followed Hyperlink" xfId="54076" builtinId="9" hidden="1"/>
    <cellStyle name="Followed Hyperlink" xfId="54072" builtinId="9" hidden="1"/>
    <cellStyle name="Followed Hyperlink" xfId="54068" builtinId="9" hidden="1"/>
    <cellStyle name="Followed Hyperlink" xfId="54052" builtinId="9" hidden="1"/>
    <cellStyle name="Followed Hyperlink" xfId="54056" builtinId="9" hidden="1"/>
    <cellStyle name="Followed Hyperlink" xfId="54047" builtinId="9" hidden="1"/>
    <cellStyle name="Followed Hyperlink" xfId="54039" builtinId="9" hidden="1"/>
    <cellStyle name="Followed Hyperlink" xfId="54031" builtinId="9" hidden="1"/>
    <cellStyle name="Followed Hyperlink" xfId="54023" builtinId="9" hidden="1"/>
    <cellStyle name="Followed Hyperlink" xfId="54013" builtinId="9" hidden="1"/>
    <cellStyle name="Followed Hyperlink" xfId="54005" builtinId="9" hidden="1"/>
    <cellStyle name="Followed Hyperlink" xfId="53997" builtinId="9" hidden="1"/>
    <cellStyle name="Followed Hyperlink" xfId="53989" builtinId="9" hidden="1"/>
    <cellStyle name="Followed Hyperlink" xfId="53984" builtinId="9" hidden="1"/>
    <cellStyle name="Followed Hyperlink" xfId="53996" builtinId="9" hidden="1"/>
    <cellStyle name="Followed Hyperlink" xfId="54012" builtinId="9" hidden="1"/>
    <cellStyle name="Followed Hyperlink" xfId="53980" builtinId="9" hidden="1"/>
    <cellStyle name="Followed Hyperlink" xfId="53972" builtinId="9" hidden="1"/>
    <cellStyle name="Followed Hyperlink" xfId="53964" builtinId="9" hidden="1"/>
    <cellStyle name="Followed Hyperlink" xfId="53958" builtinId="9" hidden="1"/>
    <cellStyle name="Followed Hyperlink" xfId="53954" builtinId="9" hidden="1"/>
    <cellStyle name="Followed Hyperlink" xfId="53950" builtinId="9" hidden="1"/>
    <cellStyle name="Followed Hyperlink" xfId="53946" builtinId="9" hidden="1"/>
    <cellStyle name="Followed Hyperlink" xfId="53942" builtinId="9" hidden="1"/>
    <cellStyle name="Followed Hyperlink" xfId="53926" builtinId="9" hidden="1"/>
    <cellStyle name="Followed Hyperlink" xfId="53930" builtinId="9" hidden="1"/>
    <cellStyle name="Followed Hyperlink" xfId="53921" builtinId="9" hidden="1"/>
    <cellStyle name="Followed Hyperlink" xfId="53913" builtinId="9" hidden="1"/>
    <cellStyle name="Followed Hyperlink" xfId="53905" builtinId="9" hidden="1"/>
    <cellStyle name="Followed Hyperlink" xfId="53897" builtinId="9" hidden="1"/>
    <cellStyle name="Followed Hyperlink" xfId="53887" builtinId="9" hidden="1"/>
    <cellStyle name="Followed Hyperlink" xfId="53879" builtinId="9" hidden="1"/>
    <cellStyle name="Followed Hyperlink" xfId="53871" builtinId="9" hidden="1"/>
    <cellStyle name="Followed Hyperlink" xfId="53863" builtinId="9" hidden="1"/>
    <cellStyle name="Followed Hyperlink" xfId="53858" builtinId="9" hidden="1"/>
    <cellStyle name="Followed Hyperlink" xfId="53870" builtinId="9" hidden="1"/>
    <cellStyle name="Followed Hyperlink" xfId="53886" builtinId="9" hidden="1"/>
    <cellStyle name="Followed Hyperlink" xfId="53854" builtinId="9" hidden="1"/>
    <cellStyle name="Followed Hyperlink" xfId="53846" builtinId="9" hidden="1"/>
    <cellStyle name="Followed Hyperlink" xfId="53838" builtinId="9" hidden="1"/>
    <cellStyle name="Followed Hyperlink" xfId="53832" builtinId="9" hidden="1"/>
    <cellStyle name="Followed Hyperlink" xfId="53828" builtinId="9" hidden="1"/>
    <cellStyle name="Followed Hyperlink" xfId="53824" builtinId="9" hidden="1"/>
    <cellStyle name="Followed Hyperlink" xfId="53820" builtinId="9" hidden="1"/>
    <cellStyle name="Followed Hyperlink" xfId="53816" builtinId="9" hidden="1"/>
    <cellStyle name="Followed Hyperlink" xfId="53800" builtinId="9" hidden="1"/>
    <cellStyle name="Followed Hyperlink" xfId="53804" builtinId="9" hidden="1"/>
    <cellStyle name="Followed Hyperlink" xfId="53795" builtinId="9" hidden="1"/>
    <cellStyle name="Followed Hyperlink" xfId="53787" builtinId="9" hidden="1"/>
    <cellStyle name="Followed Hyperlink" xfId="53779" builtinId="9" hidden="1"/>
    <cellStyle name="Followed Hyperlink" xfId="53771" builtinId="9" hidden="1"/>
    <cellStyle name="Followed Hyperlink" xfId="53761" builtinId="9" hidden="1"/>
    <cellStyle name="Followed Hyperlink" xfId="53753" builtinId="9" hidden="1"/>
    <cellStyle name="Followed Hyperlink" xfId="53745" builtinId="9" hidden="1"/>
    <cellStyle name="Followed Hyperlink" xfId="53737" builtinId="9" hidden="1"/>
    <cellStyle name="Followed Hyperlink" xfId="53732" builtinId="9" hidden="1"/>
    <cellStyle name="Followed Hyperlink" xfId="53744" builtinId="9" hidden="1"/>
    <cellStyle name="Followed Hyperlink" xfId="53760" builtinId="9" hidden="1"/>
    <cellStyle name="Followed Hyperlink" xfId="53728" builtinId="9" hidden="1"/>
    <cellStyle name="Followed Hyperlink" xfId="53720" builtinId="9" hidden="1"/>
    <cellStyle name="Followed Hyperlink" xfId="53712" builtinId="9" hidden="1"/>
    <cellStyle name="Followed Hyperlink" xfId="53706" builtinId="9" hidden="1"/>
    <cellStyle name="Followed Hyperlink" xfId="53702" builtinId="9" hidden="1"/>
    <cellStyle name="Followed Hyperlink" xfId="53698" builtinId="9" hidden="1"/>
    <cellStyle name="Followed Hyperlink" xfId="53694" builtinId="9" hidden="1"/>
    <cellStyle name="Followed Hyperlink" xfId="53690" builtinId="9" hidden="1"/>
    <cellStyle name="Followed Hyperlink" xfId="53674" builtinId="9" hidden="1"/>
    <cellStyle name="Followed Hyperlink" xfId="53678" builtinId="9" hidden="1"/>
    <cellStyle name="Followed Hyperlink" xfId="53669" builtinId="9" hidden="1"/>
    <cellStyle name="Followed Hyperlink" xfId="53661" builtinId="9" hidden="1"/>
    <cellStyle name="Followed Hyperlink" xfId="53653" builtinId="9" hidden="1"/>
    <cellStyle name="Followed Hyperlink" xfId="53645" builtinId="9" hidden="1"/>
    <cellStyle name="Followed Hyperlink" xfId="53635" builtinId="9" hidden="1"/>
    <cellStyle name="Followed Hyperlink" xfId="53627" builtinId="9" hidden="1"/>
    <cellStyle name="Followed Hyperlink" xfId="53619" builtinId="9" hidden="1"/>
    <cellStyle name="Followed Hyperlink" xfId="53611" builtinId="9" hidden="1"/>
    <cellStyle name="Followed Hyperlink" xfId="53606" builtinId="9" hidden="1"/>
    <cellStyle name="Followed Hyperlink" xfId="53618" builtinId="9" hidden="1"/>
    <cellStyle name="Followed Hyperlink" xfId="53634" builtinId="9" hidden="1"/>
    <cellStyle name="Followed Hyperlink" xfId="53602" builtinId="9" hidden="1"/>
    <cellStyle name="Followed Hyperlink" xfId="53594" builtinId="9" hidden="1"/>
    <cellStyle name="Followed Hyperlink" xfId="53586" builtinId="9" hidden="1"/>
    <cellStyle name="Followed Hyperlink" xfId="53580" builtinId="9" hidden="1"/>
    <cellStyle name="Followed Hyperlink" xfId="53576" builtinId="9" hidden="1"/>
    <cellStyle name="Followed Hyperlink" xfId="53572" builtinId="9" hidden="1"/>
    <cellStyle name="Followed Hyperlink" xfId="53568" builtinId="9" hidden="1"/>
    <cellStyle name="Followed Hyperlink" xfId="53564" builtinId="9" hidden="1"/>
    <cellStyle name="Followed Hyperlink" xfId="53548" builtinId="9" hidden="1"/>
    <cellStyle name="Followed Hyperlink" xfId="53552" builtinId="9" hidden="1"/>
    <cellStyle name="Followed Hyperlink" xfId="53543" builtinId="9" hidden="1"/>
    <cellStyle name="Followed Hyperlink" xfId="53535" builtinId="9" hidden="1"/>
    <cellStyle name="Followed Hyperlink" xfId="53527" builtinId="9" hidden="1"/>
    <cellStyle name="Followed Hyperlink" xfId="53519" builtinId="9" hidden="1"/>
    <cellStyle name="Followed Hyperlink" xfId="53509" builtinId="9" hidden="1"/>
    <cellStyle name="Followed Hyperlink" xfId="53501" builtinId="9" hidden="1"/>
    <cellStyle name="Followed Hyperlink" xfId="53493" builtinId="9" hidden="1"/>
    <cellStyle name="Followed Hyperlink" xfId="53485" builtinId="9" hidden="1"/>
    <cellStyle name="Followed Hyperlink" xfId="53480" builtinId="9" hidden="1"/>
    <cellStyle name="Followed Hyperlink" xfId="53492" builtinId="9" hidden="1"/>
    <cellStyle name="Followed Hyperlink" xfId="53508" builtinId="9" hidden="1"/>
    <cellStyle name="Followed Hyperlink" xfId="53476" builtinId="9" hidden="1"/>
    <cellStyle name="Followed Hyperlink" xfId="53468" builtinId="9" hidden="1"/>
    <cellStyle name="Followed Hyperlink" xfId="53460" builtinId="9" hidden="1"/>
    <cellStyle name="Followed Hyperlink" xfId="53454" builtinId="9" hidden="1"/>
    <cellStyle name="Followed Hyperlink" xfId="53450" builtinId="9" hidden="1"/>
    <cellStyle name="Followed Hyperlink" xfId="53446" builtinId="9" hidden="1"/>
    <cellStyle name="Followed Hyperlink" xfId="53442" builtinId="9" hidden="1"/>
    <cellStyle name="Followed Hyperlink" xfId="53438" builtinId="9" hidden="1"/>
    <cellStyle name="Followed Hyperlink" xfId="53422" builtinId="9" hidden="1"/>
    <cellStyle name="Followed Hyperlink" xfId="53426" builtinId="9" hidden="1"/>
    <cellStyle name="Followed Hyperlink" xfId="53417" builtinId="9" hidden="1"/>
    <cellStyle name="Followed Hyperlink" xfId="53409" builtinId="9" hidden="1"/>
    <cellStyle name="Followed Hyperlink" xfId="53401" builtinId="9" hidden="1"/>
    <cellStyle name="Followed Hyperlink" xfId="53393" builtinId="9" hidden="1"/>
    <cellStyle name="Followed Hyperlink" xfId="53383" builtinId="9" hidden="1"/>
    <cellStyle name="Followed Hyperlink" xfId="53375" builtinId="9" hidden="1"/>
    <cellStyle name="Followed Hyperlink" xfId="53367" builtinId="9" hidden="1"/>
    <cellStyle name="Followed Hyperlink" xfId="53359" builtinId="9" hidden="1"/>
    <cellStyle name="Followed Hyperlink" xfId="53354" builtinId="9" hidden="1"/>
    <cellStyle name="Followed Hyperlink" xfId="53366" builtinId="9" hidden="1"/>
    <cellStyle name="Followed Hyperlink" xfId="53382" builtinId="9" hidden="1"/>
    <cellStyle name="Followed Hyperlink" xfId="53350" builtinId="9" hidden="1"/>
    <cellStyle name="Followed Hyperlink" xfId="53342" builtinId="9" hidden="1"/>
    <cellStyle name="Followed Hyperlink" xfId="53334" builtinId="9" hidden="1"/>
    <cellStyle name="Followed Hyperlink" xfId="53328" builtinId="9" hidden="1"/>
    <cellStyle name="Followed Hyperlink" xfId="53324" builtinId="9" hidden="1"/>
    <cellStyle name="Followed Hyperlink" xfId="53320" builtinId="9" hidden="1"/>
    <cellStyle name="Followed Hyperlink" xfId="53316" builtinId="9" hidden="1"/>
    <cellStyle name="Followed Hyperlink" xfId="53312" builtinId="9" hidden="1"/>
    <cellStyle name="Followed Hyperlink" xfId="53296" builtinId="9" hidden="1"/>
    <cellStyle name="Followed Hyperlink" xfId="53300" builtinId="9" hidden="1"/>
    <cellStyle name="Followed Hyperlink" xfId="53291" builtinId="9" hidden="1"/>
    <cellStyle name="Followed Hyperlink" xfId="53283" builtinId="9" hidden="1"/>
    <cellStyle name="Followed Hyperlink" xfId="53275" builtinId="9" hidden="1"/>
    <cellStyle name="Followed Hyperlink" xfId="53267" builtinId="9" hidden="1"/>
    <cellStyle name="Followed Hyperlink" xfId="53257" builtinId="9" hidden="1"/>
    <cellStyle name="Followed Hyperlink" xfId="53249" builtinId="9" hidden="1"/>
    <cellStyle name="Followed Hyperlink" xfId="53241" builtinId="9" hidden="1"/>
    <cellStyle name="Followed Hyperlink" xfId="53233" builtinId="9" hidden="1"/>
    <cellStyle name="Followed Hyperlink" xfId="53228" builtinId="9" hidden="1"/>
    <cellStyle name="Followed Hyperlink" xfId="53240" builtinId="9" hidden="1"/>
    <cellStyle name="Followed Hyperlink" xfId="53256" builtinId="9" hidden="1"/>
    <cellStyle name="Followed Hyperlink" xfId="53224" builtinId="9" hidden="1"/>
    <cellStyle name="Followed Hyperlink" xfId="53216" builtinId="9" hidden="1"/>
    <cellStyle name="Followed Hyperlink" xfId="53208" builtinId="9" hidden="1"/>
    <cellStyle name="Followed Hyperlink" xfId="53202" builtinId="9" hidden="1"/>
    <cellStyle name="Followed Hyperlink" xfId="53198" builtinId="9" hidden="1"/>
    <cellStyle name="Followed Hyperlink" xfId="53194" builtinId="9" hidden="1"/>
    <cellStyle name="Followed Hyperlink" xfId="53190" builtinId="9" hidden="1"/>
    <cellStyle name="Followed Hyperlink" xfId="53186" builtinId="9" hidden="1"/>
    <cellStyle name="Followed Hyperlink" xfId="53170" builtinId="9" hidden="1"/>
    <cellStyle name="Followed Hyperlink" xfId="53174" builtinId="9" hidden="1"/>
    <cellStyle name="Followed Hyperlink" xfId="53165" builtinId="9" hidden="1"/>
    <cellStyle name="Followed Hyperlink" xfId="53157" builtinId="9" hidden="1"/>
    <cellStyle name="Followed Hyperlink" xfId="53149" builtinId="9" hidden="1"/>
    <cellStyle name="Followed Hyperlink" xfId="53141" builtinId="9" hidden="1"/>
    <cellStyle name="Followed Hyperlink" xfId="53131" builtinId="9" hidden="1"/>
    <cellStyle name="Followed Hyperlink" xfId="53123" builtinId="9" hidden="1"/>
    <cellStyle name="Followed Hyperlink" xfId="53115" builtinId="9" hidden="1"/>
    <cellStyle name="Followed Hyperlink" xfId="53107" builtinId="9" hidden="1"/>
    <cellStyle name="Followed Hyperlink" xfId="53102" builtinId="9" hidden="1"/>
    <cellStyle name="Followed Hyperlink" xfId="53114" builtinId="9" hidden="1"/>
    <cellStyle name="Followed Hyperlink" xfId="53130" builtinId="9" hidden="1"/>
    <cellStyle name="Followed Hyperlink" xfId="53098" builtinId="9" hidden="1"/>
    <cellStyle name="Followed Hyperlink" xfId="53090" builtinId="9" hidden="1"/>
    <cellStyle name="Followed Hyperlink" xfId="53082" builtinId="9" hidden="1"/>
    <cellStyle name="Followed Hyperlink" xfId="53076" builtinId="9" hidden="1"/>
    <cellStyle name="Followed Hyperlink" xfId="53072" builtinId="9" hidden="1"/>
    <cellStyle name="Followed Hyperlink" xfId="53068" builtinId="9" hidden="1"/>
    <cellStyle name="Followed Hyperlink" xfId="53064" builtinId="9" hidden="1"/>
    <cellStyle name="Followed Hyperlink" xfId="53060" builtinId="9" hidden="1"/>
    <cellStyle name="Followed Hyperlink" xfId="53044" builtinId="9" hidden="1"/>
    <cellStyle name="Followed Hyperlink" xfId="53048" builtinId="9" hidden="1"/>
    <cellStyle name="Followed Hyperlink" xfId="53039" builtinId="9" hidden="1"/>
    <cellStyle name="Followed Hyperlink" xfId="53031" builtinId="9" hidden="1"/>
    <cellStyle name="Followed Hyperlink" xfId="53023" builtinId="9" hidden="1"/>
    <cellStyle name="Followed Hyperlink" xfId="53015" builtinId="9" hidden="1"/>
    <cellStyle name="Followed Hyperlink" xfId="53005" builtinId="9" hidden="1"/>
    <cellStyle name="Followed Hyperlink" xfId="52997" builtinId="9" hidden="1"/>
    <cellStyle name="Followed Hyperlink" xfId="52989" builtinId="9" hidden="1"/>
    <cellStyle name="Followed Hyperlink" xfId="52981" builtinId="9" hidden="1"/>
    <cellStyle name="Followed Hyperlink" xfId="52976" builtinId="9" hidden="1"/>
    <cellStyle name="Followed Hyperlink" xfId="52988" builtinId="9" hidden="1"/>
    <cellStyle name="Followed Hyperlink" xfId="53004" builtinId="9" hidden="1"/>
    <cellStyle name="Followed Hyperlink" xfId="52972" builtinId="9" hidden="1"/>
    <cellStyle name="Followed Hyperlink" xfId="52964" builtinId="9" hidden="1"/>
    <cellStyle name="Followed Hyperlink" xfId="52956" builtinId="9" hidden="1"/>
    <cellStyle name="Followed Hyperlink" xfId="52950" builtinId="9" hidden="1"/>
    <cellStyle name="Followed Hyperlink" xfId="52946" builtinId="9" hidden="1"/>
    <cellStyle name="Followed Hyperlink" xfId="52942" builtinId="9" hidden="1"/>
    <cellStyle name="Followed Hyperlink" xfId="52938" builtinId="9" hidden="1"/>
    <cellStyle name="Followed Hyperlink" xfId="52934" builtinId="9" hidden="1"/>
    <cellStyle name="Followed Hyperlink" xfId="52918" builtinId="9" hidden="1"/>
    <cellStyle name="Followed Hyperlink" xfId="52922" builtinId="9" hidden="1"/>
    <cellStyle name="Followed Hyperlink" xfId="52913" builtinId="9" hidden="1"/>
    <cellStyle name="Followed Hyperlink" xfId="52905" builtinId="9" hidden="1"/>
    <cellStyle name="Followed Hyperlink" xfId="52897" builtinId="9" hidden="1"/>
    <cellStyle name="Followed Hyperlink" xfId="52889" builtinId="9" hidden="1"/>
    <cellStyle name="Followed Hyperlink" xfId="52879" builtinId="9" hidden="1"/>
    <cellStyle name="Followed Hyperlink" xfId="52871" builtinId="9" hidden="1"/>
    <cellStyle name="Followed Hyperlink" xfId="52863" builtinId="9" hidden="1"/>
    <cellStyle name="Followed Hyperlink" xfId="52855" builtinId="9" hidden="1"/>
    <cellStyle name="Followed Hyperlink" xfId="52850" builtinId="9" hidden="1"/>
    <cellStyle name="Followed Hyperlink" xfId="52862" builtinId="9" hidden="1"/>
    <cellStyle name="Followed Hyperlink" xfId="52878" builtinId="9" hidden="1"/>
    <cellStyle name="Followed Hyperlink" xfId="52846" builtinId="9" hidden="1"/>
    <cellStyle name="Followed Hyperlink" xfId="52838" builtinId="9" hidden="1"/>
    <cellStyle name="Followed Hyperlink" xfId="52830" builtinId="9" hidden="1"/>
    <cellStyle name="Followed Hyperlink" xfId="52824" builtinId="9" hidden="1"/>
    <cellStyle name="Followed Hyperlink" xfId="52820" builtinId="9" hidden="1"/>
    <cellStyle name="Followed Hyperlink" xfId="52816" builtinId="9" hidden="1"/>
    <cellStyle name="Followed Hyperlink" xfId="52812" builtinId="9" hidden="1"/>
    <cellStyle name="Followed Hyperlink" xfId="52808" builtinId="9" hidden="1"/>
    <cellStyle name="Followed Hyperlink" xfId="52792" builtinId="9" hidden="1"/>
    <cellStyle name="Followed Hyperlink" xfId="52796" builtinId="9" hidden="1"/>
    <cellStyle name="Followed Hyperlink" xfId="52787" builtinId="9" hidden="1"/>
    <cellStyle name="Followed Hyperlink" xfId="52779" builtinId="9" hidden="1"/>
    <cellStyle name="Followed Hyperlink" xfId="52771" builtinId="9" hidden="1"/>
    <cellStyle name="Followed Hyperlink" xfId="52763" builtinId="9" hidden="1"/>
    <cellStyle name="Followed Hyperlink" xfId="52753" builtinId="9" hidden="1"/>
    <cellStyle name="Followed Hyperlink" xfId="52745" builtinId="9" hidden="1"/>
    <cellStyle name="Followed Hyperlink" xfId="52737" builtinId="9" hidden="1"/>
    <cellStyle name="Followed Hyperlink" xfId="52729" builtinId="9" hidden="1"/>
    <cellStyle name="Followed Hyperlink" xfId="52724" builtinId="9" hidden="1"/>
    <cellStyle name="Followed Hyperlink" xfId="52736" builtinId="9" hidden="1"/>
    <cellStyle name="Followed Hyperlink" xfId="52752" builtinId="9" hidden="1"/>
    <cellStyle name="Followed Hyperlink" xfId="52720" builtinId="9" hidden="1"/>
    <cellStyle name="Followed Hyperlink" xfId="52712" builtinId="9" hidden="1"/>
    <cellStyle name="Followed Hyperlink" xfId="52704" builtinId="9" hidden="1"/>
    <cellStyle name="Followed Hyperlink" xfId="52698" builtinId="9" hidden="1"/>
    <cellStyle name="Followed Hyperlink" xfId="52694" builtinId="9" hidden="1"/>
    <cellStyle name="Followed Hyperlink" xfId="52690" builtinId="9" hidden="1"/>
    <cellStyle name="Followed Hyperlink" xfId="52686" builtinId="9" hidden="1"/>
    <cellStyle name="Followed Hyperlink" xfId="52682" builtinId="9" hidden="1"/>
    <cellStyle name="Followed Hyperlink" xfId="52666" builtinId="9" hidden="1"/>
    <cellStyle name="Followed Hyperlink" xfId="52670" builtinId="9" hidden="1"/>
    <cellStyle name="Followed Hyperlink" xfId="52661" builtinId="9" hidden="1"/>
    <cellStyle name="Followed Hyperlink" xfId="52653" builtinId="9" hidden="1"/>
    <cellStyle name="Followed Hyperlink" xfId="52645" builtinId="9" hidden="1"/>
    <cellStyle name="Followed Hyperlink" xfId="52637" builtinId="9" hidden="1"/>
    <cellStyle name="Followed Hyperlink" xfId="52627" builtinId="9" hidden="1"/>
    <cellStyle name="Followed Hyperlink" xfId="52619" builtinId="9" hidden="1"/>
    <cellStyle name="Followed Hyperlink" xfId="52611" builtinId="9" hidden="1"/>
    <cellStyle name="Followed Hyperlink" xfId="52603" builtinId="9" hidden="1"/>
    <cellStyle name="Followed Hyperlink" xfId="52598" builtinId="9" hidden="1"/>
    <cellStyle name="Followed Hyperlink" xfId="52610" builtinId="9" hidden="1"/>
    <cellStyle name="Followed Hyperlink" xfId="52626" builtinId="9" hidden="1"/>
    <cellStyle name="Followed Hyperlink" xfId="52594" builtinId="9" hidden="1"/>
    <cellStyle name="Followed Hyperlink" xfId="52586" builtinId="9" hidden="1"/>
    <cellStyle name="Followed Hyperlink" xfId="52578" builtinId="9" hidden="1"/>
    <cellStyle name="Followed Hyperlink" xfId="52572" builtinId="9" hidden="1"/>
    <cellStyle name="Followed Hyperlink" xfId="52568" builtinId="9" hidden="1"/>
    <cellStyle name="Followed Hyperlink" xfId="52564" builtinId="9" hidden="1"/>
    <cellStyle name="Followed Hyperlink" xfId="52560" builtinId="9" hidden="1"/>
    <cellStyle name="Followed Hyperlink" xfId="52556" builtinId="9" hidden="1"/>
    <cellStyle name="Followed Hyperlink" xfId="52540" builtinId="9" hidden="1"/>
    <cellStyle name="Followed Hyperlink" xfId="52544" builtinId="9" hidden="1"/>
    <cellStyle name="Followed Hyperlink" xfId="52535" builtinId="9" hidden="1"/>
    <cellStyle name="Followed Hyperlink" xfId="52527" builtinId="9" hidden="1"/>
    <cellStyle name="Followed Hyperlink" xfId="52519" builtinId="9" hidden="1"/>
    <cellStyle name="Followed Hyperlink" xfId="52511" builtinId="9" hidden="1"/>
    <cellStyle name="Followed Hyperlink" xfId="52501" builtinId="9" hidden="1"/>
    <cellStyle name="Followed Hyperlink" xfId="52493" builtinId="9" hidden="1"/>
    <cellStyle name="Followed Hyperlink" xfId="52485" builtinId="9" hidden="1"/>
    <cellStyle name="Followed Hyperlink" xfId="52477" builtinId="9" hidden="1"/>
    <cellStyle name="Followed Hyperlink" xfId="52472" builtinId="9" hidden="1"/>
    <cellStyle name="Followed Hyperlink" xfId="52484" builtinId="9" hidden="1"/>
    <cellStyle name="Followed Hyperlink" xfId="52500" builtinId="9" hidden="1"/>
    <cellStyle name="Followed Hyperlink" xfId="52468" builtinId="9" hidden="1"/>
    <cellStyle name="Followed Hyperlink" xfId="52460" builtinId="9" hidden="1"/>
    <cellStyle name="Followed Hyperlink" xfId="52452" builtinId="9" hidden="1"/>
    <cellStyle name="Followed Hyperlink" xfId="52446" builtinId="9" hidden="1"/>
    <cellStyle name="Followed Hyperlink" xfId="52442" builtinId="9" hidden="1"/>
    <cellStyle name="Followed Hyperlink" xfId="52438" builtinId="9" hidden="1"/>
    <cellStyle name="Followed Hyperlink" xfId="52434" builtinId="9" hidden="1"/>
    <cellStyle name="Followed Hyperlink" xfId="52430" builtinId="9" hidden="1"/>
    <cellStyle name="Followed Hyperlink" xfId="52414" builtinId="9" hidden="1"/>
    <cellStyle name="Followed Hyperlink" xfId="52418" builtinId="9" hidden="1"/>
    <cellStyle name="Followed Hyperlink" xfId="52409" builtinId="9" hidden="1"/>
    <cellStyle name="Followed Hyperlink" xfId="52401" builtinId="9" hidden="1"/>
    <cellStyle name="Followed Hyperlink" xfId="52393" builtinId="9" hidden="1"/>
    <cellStyle name="Followed Hyperlink" xfId="52385" builtinId="9" hidden="1"/>
    <cellStyle name="Followed Hyperlink" xfId="52375" builtinId="9" hidden="1"/>
    <cellStyle name="Followed Hyperlink" xfId="52367" builtinId="9" hidden="1"/>
    <cellStyle name="Followed Hyperlink" xfId="52359" builtinId="9" hidden="1"/>
    <cellStyle name="Followed Hyperlink" xfId="52351" builtinId="9" hidden="1"/>
    <cellStyle name="Followed Hyperlink" xfId="52346" builtinId="9" hidden="1"/>
    <cellStyle name="Followed Hyperlink" xfId="52358" builtinId="9" hidden="1"/>
    <cellStyle name="Followed Hyperlink" xfId="52374" builtinId="9" hidden="1"/>
    <cellStyle name="Followed Hyperlink" xfId="52342" builtinId="9" hidden="1"/>
    <cellStyle name="Followed Hyperlink" xfId="52334" builtinId="9" hidden="1"/>
    <cellStyle name="Followed Hyperlink" xfId="52326" builtinId="9" hidden="1"/>
    <cellStyle name="Followed Hyperlink" xfId="52320" builtinId="9" hidden="1"/>
    <cellStyle name="Followed Hyperlink" xfId="52316" builtinId="9" hidden="1"/>
    <cellStyle name="Followed Hyperlink" xfId="52312" builtinId="9" hidden="1"/>
    <cellStyle name="Followed Hyperlink" xfId="52308" builtinId="9" hidden="1"/>
    <cellStyle name="Followed Hyperlink" xfId="52304" builtinId="9" hidden="1"/>
    <cellStyle name="Followed Hyperlink" xfId="52288" builtinId="9" hidden="1"/>
    <cellStyle name="Followed Hyperlink" xfId="52292" builtinId="9" hidden="1"/>
    <cellStyle name="Followed Hyperlink" xfId="52283" builtinId="9" hidden="1"/>
    <cellStyle name="Followed Hyperlink" xfId="52275" builtinId="9" hidden="1"/>
    <cellStyle name="Followed Hyperlink" xfId="52267" builtinId="9" hidden="1"/>
    <cellStyle name="Followed Hyperlink" xfId="52259" builtinId="9" hidden="1"/>
    <cellStyle name="Followed Hyperlink" xfId="52249" builtinId="9" hidden="1"/>
    <cellStyle name="Followed Hyperlink" xfId="52241" builtinId="9" hidden="1"/>
    <cellStyle name="Followed Hyperlink" xfId="52233" builtinId="9" hidden="1"/>
    <cellStyle name="Followed Hyperlink" xfId="52225" builtinId="9" hidden="1"/>
    <cellStyle name="Followed Hyperlink" xfId="52220" builtinId="9" hidden="1"/>
    <cellStyle name="Followed Hyperlink" xfId="52232" builtinId="9" hidden="1"/>
    <cellStyle name="Followed Hyperlink" xfId="52248" builtinId="9" hidden="1"/>
    <cellStyle name="Followed Hyperlink" xfId="52216" builtinId="9" hidden="1"/>
    <cellStyle name="Followed Hyperlink" xfId="52208" builtinId="9" hidden="1"/>
    <cellStyle name="Followed Hyperlink" xfId="52200" builtinId="9" hidden="1"/>
    <cellStyle name="Followed Hyperlink" xfId="52194" builtinId="9" hidden="1"/>
    <cellStyle name="Followed Hyperlink" xfId="52190" builtinId="9" hidden="1"/>
    <cellStyle name="Followed Hyperlink" xfId="52186" builtinId="9" hidden="1"/>
    <cellStyle name="Followed Hyperlink" xfId="52182" builtinId="9" hidden="1"/>
    <cellStyle name="Followed Hyperlink" xfId="52178" builtinId="9" hidden="1"/>
    <cellStyle name="Followed Hyperlink" xfId="52162" builtinId="9" hidden="1"/>
    <cellStyle name="Followed Hyperlink" xfId="52166" builtinId="9" hidden="1"/>
    <cellStyle name="Followed Hyperlink" xfId="52157" builtinId="9" hidden="1"/>
    <cellStyle name="Followed Hyperlink" xfId="52149" builtinId="9" hidden="1"/>
    <cellStyle name="Followed Hyperlink" xfId="52141" builtinId="9" hidden="1"/>
    <cellStyle name="Followed Hyperlink" xfId="52133" builtinId="9" hidden="1"/>
    <cellStyle name="Followed Hyperlink" xfId="52123" builtinId="9" hidden="1"/>
    <cellStyle name="Followed Hyperlink" xfId="52115" builtinId="9" hidden="1"/>
    <cellStyle name="Followed Hyperlink" xfId="52107" builtinId="9" hidden="1"/>
    <cellStyle name="Followed Hyperlink" xfId="52099" builtinId="9" hidden="1"/>
    <cellStyle name="Followed Hyperlink" xfId="52094" builtinId="9" hidden="1"/>
    <cellStyle name="Followed Hyperlink" xfId="52106" builtinId="9" hidden="1"/>
    <cellStyle name="Followed Hyperlink" xfId="52122" builtinId="9" hidden="1"/>
    <cellStyle name="Followed Hyperlink" xfId="52090" builtinId="9" hidden="1"/>
    <cellStyle name="Followed Hyperlink" xfId="52082" builtinId="9" hidden="1"/>
    <cellStyle name="Followed Hyperlink" xfId="52074" builtinId="9" hidden="1"/>
    <cellStyle name="Followed Hyperlink" xfId="52068" builtinId="9" hidden="1"/>
    <cellStyle name="Followed Hyperlink" xfId="52064" builtinId="9" hidden="1"/>
    <cellStyle name="Followed Hyperlink" xfId="52060" builtinId="9" hidden="1"/>
    <cellStyle name="Followed Hyperlink" xfId="52056" builtinId="9" hidden="1"/>
    <cellStyle name="Followed Hyperlink" xfId="52052" builtinId="9" hidden="1"/>
    <cellStyle name="Followed Hyperlink" xfId="52036" builtinId="9" hidden="1"/>
    <cellStyle name="Followed Hyperlink" xfId="52040" builtinId="9" hidden="1"/>
    <cellStyle name="Followed Hyperlink" xfId="52031" builtinId="9" hidden="1"/>
    <cellStyle name="Followed Hyperlink" xfId="52023" builtinId="9" hidden="1"/>
    <cellStyle name="Followed Hyperlink" xfId="52015" builtinId="9" hidden="1"/>
    <cellStyle name="Followed Hyperlink" xfId="52007" builtinId="9" hidden="1"/>
    <cellStyle name="Followed Hyperlink" xfId="51997" builtinId="9" hidden="1"/>
    <cellStyle name="Followed Hyperlink" xfId="51989" builtinId="9" hidden="1"/>
    <cellStyle name="Followed Hyperlink" xfId="51981" builtinId="9" hidden="1"/>
    <cellStyle name="Followed Hyperlink" xfId="51973" builtinId="9" hidden="1"/>
    <cellStyle name="Followed Hyperlink" xfId="51968" builtinId="9" hidden="1"/>
    <cellStyle name="Followed Hyperlink" xfId="51980" builtinId="9" hidden="1"/>
    <cellStyle name="Followed Hyperlink" xfId="51996" builtinId="9" hidden="1"/>
    <cellStyle name="Followed Hyperlink" xfId="51964" builtinId="9" hidden="1"/>
    <cellStyle name="Followed Hyperlink" xfId="51956" builtinId="9" hidden="1"/>
    <cellStyle name="Followed Hyperlink" xfId="51948" builtinId="9" hidden="1"/>
    <cellStyle name="Followed Hyperlink" xfId="51942" builtinId="9" hidden="1"/>
    <cellStyle name="Followed Hyperlink" xfId="51938" builtinId="9" hidden="1"/>
    <cellStyle name="Followed Hyperlink" xfId="51934" builtinId="9" hidden="1"/>
    <cellStyle name="Followed Hyperlink" xfId="51930" builtinId="9" hidden="1"/>
    <cellStyle name="Followed Hyperlink" xfId="51926" builtinId="9" hidden="1"/>
    <cellStyle name="Followed Hyperlink" xfId="51910" builtinId="9" hidden="1"/>
    <cellStyle name="Followed Hyperlink" xfId="51914" builtinId="9" hidden="1"/>
    <cellStyle name="Followed Hyperlink" xfId="51905" builtinId="9" hidden="1"/>
    <cellStyle name="Followed Hyperlink" xfId="51897" builtinId="9" hidden="1"/>
    <cellStyle name="Followed Hyperlink" xfId="51889" builtinId="9" hidden="1"/>
    <cellStyle name="Followed Hyperlink" xfId="51881" builtinId="9" hidden="1"/>
    <cellStyle name="Followed Hyperlink" xfId="51871" builtinId="9" hidden="1"/>
    <cellStyle name="Followed Hyperlink" xfId="51863" builtinId="9" hidden="1"/>
    <cellStyle name="Followed Hyperlink" xfId="51855" builtinId="9" hidden="1"/>
    <cellStyle name="Followed Hyperlink" xfId="51847" builtinId="9" hidden="1"/>
    <cellStyle name="Followed Hyperlink" xfId="51842" builtinId="9" hidden="1"/>
    <cellStyle name="Followed Hyperlink" xfId="51854" builtinId="9" hidden="1"/>
    <cellStyle name="Followed Hyperlink" xfId="51870" builtinId="9" hidden="1"/>
    <cellStyle name="Followed Hyperlink" xfId="51838" builtinId="9" hidden="1"/>
    <cellStyle name="Followed Hyperlink" xfId="51830" builtinId="9" hidden="1"/>
    <cellStyle name="Followed Hyperlink" xfId="51822" builtinId="9" hidden="1"/>
    <cellStyle name="Followed Hyperlink" xfId="51816" builtinId="9" hidden="1"/>
    <cellStyle name="Followed Hyperlink" xfId="51812" builtinId="9" hidden="1"/>
    <cellStyle name="Followed Hyperlink" xfId="51808" builtinId="9" hidden="1"/>
    <cellStyle name="Followed Hyperlink" xfId="51804" builtinId="9" hidden="1"/>
    <cellStyle name="Followed Hyperlink" xfId="51800" builtinId="9" hidden="1"/>
    <cellStyle name="Followed Hyperlink" xfId="51784" builtinId="9" hidden="1"/>
    <cellStyle name="Followed Hyperlink" xfId="51788" builtinId="9" hidden="1"/>
    <cellStyle name="Followed Hyperlink" xfId="51779" builtinId="9" hidden="1"/>
    <cellStyle name="Followed Hyperlink" xfId="51771" builtinId="9" hidden="1"/>
    <cellStyle name="Followed Hyperlink" xfId="51763" builtinId="9" hidden="1"/>
    <cellStyle name="Followed Hyperlink" xfId="51755" builtinId="9" hidden="1"/>
    <cellStyle name="Followed Hyperlink" xfId="51745" builtinId="9" hidden="1"/>
    <cellStyle name="Followed Hyperlink" xfId="51737" builtinId="9" hidden="1"/>
    <cellStyle name="Followed Hyperlink" xfId="51729" builtinId="9" hidden="1"/>
    <cellStyle name="Followed Hyperlink" xfId="51721" builtinId="9" hidden="1"/>
    <cellStyle name="Followed Hyperlink" xfId="51716" builtinId="9" hidden="1"/>
    <cellStyle name="Followed Hyperlink" xfId="51728" builtinId="9" hidden="1"/>
    <cellStyle name="Followed Hyperlink" xfId="51744" builtinId="9" hidden="1"/>
    <cellStyle name="Followed Hyperlink" xfId="51712" builtinId="9" hidden="1"/>
    <cellStyle name="Followed Hyperlink" xfId="51704" builtinId="9" hidden="1"/>
    <cellStyle name="Followed Hyperlink" xfId="51696" builtinId="9" hidden="1"/>
    <cellStyle name="Followed Hyperlink" xfId="51690" builtinId="9" hidden="1"/>
    <cellStyle name="Followed Hyperlink" xfId="51686" builtinId="9" hidden="1"/>
    <cellStyle name="Followed Hyperlink" xfId="51682" builtinId="9" hidden="1"/>
    <cellStyle name="Followed Hyperlink" xfId="51678" builtinId="9" hidden="1"/>
    <cellStyle name="Followed Hyperlink" xfId="51674" builtinId="9" hidden="1"/>
    <cellStyle name="Followed Hyperlink" xfId="51658" builtinId="9" hidden="1"/>
    <cellStyle name="Followed Hyperlink" xfId="51662" builtinId="9" hidden="1"/>
    <cellStyle name="Followed Hyperlink" xfId="51653" builtinId="9" hidden="1"/>
    <cellStyle name="Followed Hyperlink" xfId="51645" builtinId="9" hidden="1"/>
    <cellStyle name="Followed Hyperlink" xfId="51637" builtinId="9" hidden="1"/>
    <cellStyle name="Followed Hyperlink" xfId="51629" builtinId="9" hidden="1"/>
    <cellStyle name="Followed Hyperlink" xfId="51619" builtinId="9" hidden="1"/>
    <cellStyle name="Followed Hyperlink" xfId="51611" builtinId="9" hidden="1"/>
    <cellStyle name="Followed Hyperlink" xfId="51603" builtinId="9" hidden="1"/>
    <cellStyle name="Followed Hyperlink" xfId="51595" builtinId="9" hidden="1"/>
    <cellStyle name="Followed Hyperlink" xfId="51590" builtinId="9" hidden="1"/>
    <cellStyle name="Followed Hyperlink" xfId="51602" builtinId="9" hidden="1"/>
    <cellStyle name="Followed Hyperlink" xfId="51618" builtinId="9" hidden="1"/>
    <cellStyle name="Followed Hyperlink" xfId="51586" builtinId="9" hidden="1"/>
    <cellStyle name="Followed Hyperlink" xfId="51578" builtinId="9" hidden="1"/>
    <cellStyle name="Followed Hyperlink" xfId="51570" builtinId="9" hidden="1"/>
    <cellStyle name="Followed Hyperlink" xfId="51564" builtinId="9" hidden="1"/>
    <cellStyle name="Followed Hyperlink" xfId="51560" builtinId="9" hidden="1"/>
    <cellStyle name="Followed Hyperlink" xfId="51556" builtinId="9" hidden="1"/>
    <cellStyle name="Followed Hyperlink" xfId="51552" builtinId="9" hidden="1"/>
    <cellStyle name="Followed Hyperlink" xfId="51548" builtinId="9" hidden="1"/>
    <cellStyle name="Followed Hyperlink" xfId="51532" builtinId="9" hidden="1"/>
    <cellStyle name="Followed Hyperlink" xfId="51536" builtinId="9" hidden="1"/>
    <cellStyle name="Followed Hyperlink" xfId="51527" builtinId="9" hidden="1"/>
    <cellStyle name="Followed Hyperlink" xfId="51519" builtinId="9" hidden="1"/>
    <cellStyle name="Followed Hyperlink" xfId="51511" builtinId="9" hidden="1"/>
    <cellStyle name="Followed Hyperlink" xfId="51503" builtinId="9" hidden="1"/>
    <cellStyle name="Followed Hyperlink" xfId="51493" builtinId="9" hidden="1"/>
    <cellStyle name="Followed Hyperlink" xfId="51485" builtinId="9" hidden="1"/>
    <cellStyle name="Followed Hyperlink" xfId="51477" builtinId="9" hidden="1"/>
    <cellStyle name="Followed Hyperlink" xfId="51469" builtinId="9" hidden="1"/>
    <cellStyle name="Followed Hyperlink" xfId="51464" builtinId="9" hidden="1"/>
    <cellStyle name="Followed Hyperlink" xfId="51476" builtinId="9" hidden="1"/>
    <cellStyle name="Followed Hyperlink" xfId="51492" builtinId="9" hidden="1"/>
    <cellStyle name="Followed Hyperlink" xfId="51460" builtinId="9" hidden="1"/>
    <cellStyle name="Followed Hyperlink" xfId="51452" builtinId="9" hidden="1"/>
    <cellStyle name="Followed Hyperlink" xfId="51444" builtinId="9" hidden="1"/>
    <cellStyle name="Followed Hyperlink" xfId="51438" builtinId="9" hidden="1"/>
    <cellStyle name="Followed Hyperlink" xfId="51434" builtinId="9" hidden="1"/>
    <cellStyle name="Followed Hyperlink" xfId="51430" builtinId="9" hidden="1"/>
    <cellStyle name="Followed Hyperlink" xfId="51426" builtinId="9" hidden="1"/>
    <cellStyle name="Followed Hyperlink" xfId="51422" builtinId="9" hidden="1"/>
    <cellStyle name="Followed Hyperlink" xfId="51406" builtinId="9" hidden="1"/>
    <cellStyle name="Followed Hyperlink" xfId="51410" builtinId="9" hidden="1"/>
    <cellStyle name="Followed Hyperlink" xfId="51401" builtinId="9" hidden="1"/>
    <cellStyle name="Followed Hyperlink" xfId="51393" builtinId="9" hidden="1"/>
    <cellStyle name="Followed Hyperlink" xfId="51385" builtinId="9" hidden="1"/>
    <cellStyle name="Followed Hyperlink" xfId="51377" builtinId="9" hidden="1"/>
    <cellStyle name="Followed Hyperlink" xfId="51367" builtinId="9" hidden="1"/>
    <cellStyle name="Followed Hyperlink" xfId="51359" builtinId="9" hidden="1"/>
    <cellStyle name="Followed Hyperlink" xfId="51351" builtinId="9" hidden="1"/>
    <cellStyle name="Followed Hyperlink" xfId="51343" builtinId="9" hidden="1"/>
    <cellStyle name="Followed Hyperlink" xfId="51338" builtinId="9" hidden="1"/>
    <cellStyle name="Followed Hyperlink" xfId="51350" builtinId="9" hidden="1"/>
    <cellStyle name="Followed Hyperlink" xfId="51366" builtinId="9" hidden="1"/>
    <cellStyle name="Followed Hyperlink" xfId="51334" builtinId="9" hidden="1"/>
    <cellStyle name="Followed Hyperlink" xfId="51326" builtinId="9" hidden="1"/>
    <cellStyle name="Followed Hyperlink" xfId="51318" builtinId="9" hidden="1"/>
    <cellStyle name="Followed Hyperlink" xfId="51312" builtinId="9" hidden="1"/>
    <cellStyle name="Followed Hyperlink" xfId="51308" builtinId="9" hidden="1"/>
    <cellStyle name="Followed Hyperlink" xfId="51304" builtinId="9" hidden="1"/>
    <cellStyle name="Followed Hyperlink" xfId="51300" builtinId="9" hidden="1"/>
    <cellStyle name="Followed Hyperlink" xfId="51296" builtinId="9" hidden="1"/>
    <cellStyle name="Followed Hyperlink" xfId="51280" builtinId="9" hidden="1"/>
    <cellStyle name="Followed Hyperlink" xfId="51284" builtinId="9" hidden="1"/>
    <cellStyle name="Followed Hyperlink" xfId="51275" builtinId="9" hidden="1"/>
    <cellStyle name="Followed Hyperlink" xfId="51267" builtinId="9" hidden="1"/>
    <cellStyle name="Followed Hyperlink" xfId="51259" builtinId="9" hidden="1"/>
    <cellStyle name="Followed Hyperlink" xfId="51251" builtinId="9" hidden="1"/>
    <cellStyle name="Followed Hyperlink" xfId="51241" builtinId="9" hidden="1"/>
    <cellStyle name="Followed Hyperlink" xfId="51233" builtinId="9" hidden="1"/>
    <cellStyle name="Followed Hyperlink" xfId="51225" builtinId="9" hidden="1"/>
    <cellStyle name="Followed Hyperlink" xfId="51217" builtinId="9" hidden="1"/>
    <cellStyle name="Followed Hyperlink" xfId="51212" builtinId="9" hidden="1"/>
    <cellStyle name="Followed Hyperlink" xfId="51224" builtinId="9" hidden="1"/>
    <cellStyle name="Followed Hyperlink" xfId="51240" builtinId="9" hidden="1"/>
    <cellStyle name="Followed Hyperlink" xfId="51208" builtinId="9" hidden="1"/>
    <cellStyle name="Followed Hyperlink" xfId="51200" builtinId="9" hidden="1"/>
    <cellStyle name="Followed Hyperlink" xfId="51192" builtinId="9" hidden="1"/>
    <cellStyle name="Followed Hyperlink" xfId="51186" builtinId="9" hidden="1"/>
    <cellStyle name="Followed Hyperlink" xfId="51182" builtinId="9" hidden="1"/>
    <cellStyle name="Followed Hyperlink" xfId="51178" builtinId="9" hidden="1"/>
    <cellStyle name="Followed Hyperlink" xfId="51174" builtinId="9" hidden="1"/>
    <cellStyle name="Followed Hyperlink" xfId="51170" builtinId="9" hidden="1"/>
    <cellStyle name="Followed Hyperlink" xfId="51154" builtinId="9" hidden="1"/>
    <cellStyle name="Followed Hyperlink" xfId="51158" builtinId="9" hidden="1"/>
    <cellStyle name="Followed Hyperlink" xfId="51149" builtinId="9" hidden="1"/>
    <cellStyle name="Followed Hyperlink" xfId="51141" builtinId="9" hidden="1"/>
    <cellStyle name="Followed Hyperlink" xfId="51133" builtinId="9" hidden="1"/>
    <cellStyle name="Followed Hyperlink" xfId="51125" builtinId="9" hidden="1"/>
    <cellStyle name="Followed Hyperlink" xfId="51115" builtinId="9" hidden="1"/>
    <cellStyle name="Followed Hyperlink" xfId="51107" builtinId="9" hidden="1"/>
    <cellStyle name="Followed Hyperlink" xfId="51099" builtinId="9" hidden="1"/>
    <cellStyle name="Followed Hyperlink" xfId="51091" builtinId="9" hidden="1"/>
    <cellStyle name="Followed Hyperlink" xfId="51086" builtinId="9" hidden="1"/>
    <cellStyle name="Followed Hyperlink" xfId="51098" builtinId="9" hidden="1"/>
    <cellStyle name="Followed Hyperlink" xfId="51114" builtinId="9" hidden="1"/>
    <cellStyle name="Followed Hyperlink" xfId="51082" builtinId="9" hidden="1"/>
    <cellStyle name="Followed Hyperlink" xfId="51074" builtinId="9" hidden="1"/>
    <cellStyle name="Followed Hyperlink" xfId="51066" builtinId="9" hidden="1"/>
    <cellStyle name="Followed Hyperlink" xfId="51060" builtinId="9" hidden="1"/>
    <cellStyle name="Followed Hyperlink" xfId="51056" builtinId="9" hidden="1"/>
    <cellStyle name="Followed Hyperlink" xfId="51052" builtinId="9" hidden="1"/>
    <cellStyle name="Followed Hyperlink" xfId="51048" builtinId="9" hidden="1"/>
    <cellStyle name="Followed Hyperlink" xfId="51044" builtinId="9" hidden="1"/>
    <cellStyle name="Followed Hyperlink" xfId="51028" builtinId="9" hidden="1"/>
    <cellStyle name="Followed Hyperlink" xfId="51032" builtinId="9" hidden="1"/>
    <cellStyle name="Followed Hyperlink" xfId="51023" builtinId="9" hidden="1"/>
    <cellStyle name="Followed Hyperlink" xfId="51015" builtinId="9" hidden="1"/>
    <cellStyle name="Followed Hyperlink" xfId="51007" builtinId="9" hidden="1"/>
    <cellStyle name="Followed Hyperlink" xfId="50999" builtinId="9" hidden="1"/>
    <cellStyle name="Followed Hyperlink" xfId="50989" builtinId="9" hidden="1"/>
    <cellStyle name="Followed Hyperlink" xfId="50981" builtinId="9" hidden="1"/>
    <cellStyle name="Followed Hyperlink" xfId="50973" builtinId="9" hidden="1"/>
    <cellStyle name="Followed Hyperlink" xfId="50965" builtinId="9" hidden="1"/>
    <cellStyle name="Followed Hyperlink" xfId="50960" builtinId="9" hidden="1"/>
    <cellStyle name="Followed Hyperlink" xfId="50972" builtinId="9" hidden="1"/>
    <cellStyle name="Followed Hyperlink" xfId="50988" builtinId="9" hidden="1"/>
    <cellStyle name="Followed Hyperlink" xfId="50956" builtinId="9" hidden="1"/>
    <cellStyle name="Followed Hyperlink" xfId="50948" builtinId="9" hidden="1"/>
    <cellStyle name="Followed Hyperlink" xfId="50940" builtinId="9" hidden="1"/>
    <cellStyle name="Followed Hyperlink" xfId="50934" builtinId="9" hidden="1"/>
    <cellStyle name="Followed Hyperlink" xfId="50930" builtinId="9" hidden="1"/>
    <cellStyle name="Followed Hyperlink" xfId="50926" builtinId="9" hidden="1"/>
    <cellStyle name="Followed Hyperlink" xfId="50922" builtinId="9" hidden="1"/>
    <cellStyle name="Followed Hyperlink" xfId="50918" builtinId="9" hidden="1"/>
    <cellStyle name="Followed Hyperlink" xfId="50902" builtinId="9" hidden="1"/>
    <cellStyle name="Followed Hyperlink" xfId="50906" builtinId="9" hidden="1"/>
    <cellStyle name="Followed Hyperlink" xfId="50897" builtinId="9" hidden="1"/>
    <cellStyle name="Followed Hyperlink" xfId="50889" builtinId="9" hidden="1"/>
    <cellStyle name="Followed Hyperlink" xfId="50881" builtinId="9" hidden="1"/>
    <cellStyle name="Followed Hyperlink" xfId="50873" builtinId="9" hidden="1"/>
    <cellStyle name="Followed Hyperlink" xfId="50863" builtinId="9" hidden="1"/>
    <cellStyle name="Followed Hyperlink" xfId="50855" builtinId="9" hidden="1"/>
    <cellStyle name="Followed Hyperlink" xfId="50847" builtinId="9" hidden="1"/>
    <cellStyle name="Followed Hyperlink" xfId="50839" builtinId="9" hidden="1"/>
    <cellStyle name="Followed Hyperlink" xfId="50834" builtinId="9" hidden="1"/>
    <cellStyle name="Followed Hyperlink" xfId="50846" builtinId="9" hidden="1"/>
    <cellStyle name="Followed Hyperlink" xfId="50862" builtinId="9" hidden="1"/>
    <cellStyle name="Followed Hyperlink" xfId="50830" builtinId="9" hidden="1"/>
    <cellStyle name="Followed Hyperlink" xfId="50822" builtinId="9" hidden="1"/>
    <cellStyle name="Followed Hyperlink" xfId="50814" builtinId="9" hidden="1"/>
    <cellStyle name="Followed Hyperlink" xfId="50808" builtinId="9" hidden="1"/>
    <cellStyle name="Followed Hyperlink" xfId="50804" builtinId="9" hidden="1"/>
    <cellStyle name="Followed Hyperlink" xfId="50800" builtinId="9" hidden="1"/>
    <cellStyle name="Followed Hyperlink" xfId="50796" builtinId="9" hidden="1"/>
    <cellStyle name="Followed Hyperlink" xfId="50792" builtinId="9" hidden="1"/>
    <cellStyle name="Followed Hyperlink" xfId="50776" builtinId="9" hidden="1"/>
    <cellStyle name="Followed Hyperlink" xfId="50780" builtinId="9" hidden="1"/>
    <cellStyle name="Followed Hyperlink" xfId="50771" builtinId="9" hidden="1"/>
    <cellStyle name="Followed Hyperlink" xfId="50763" builtinId="9" hidden="1"/>
    <cellStyle name="Followed Hyperlink" xfId="50755" builtinId="9" hidden="1"/>
    <cellStyle name="Followed Hyperlink" xfId="50747" builtinId="9" hidden="1"/>
    <cellStyle name="Followed Hyperlink" xfId="50737" builtinId="9" hidden="1"/>
    <cellStyle name="Followed Hyperlink" xfId="50729" builtinId="9" hidden="1"/>
    <cellStyle name="Followed Hyperlink" xfId="50721" builtinId="9" hidden="1"/>
    <cellStyle name="Followed Hyperlink" xfId="50713" builtinId="9" hidden="1"/>
    <cellStyle name="Followed Hyperlink" xfId="50708" builtinId="9" hidden="1"/>
    <cellStyle name="Followed Hyperlink" xfId="50720" builtinId="9" hidden="1"/>
    <cellStyle name="Followed Hyperlink" xfId="50736" builtinId="9" hidden="1"/>
    <cellStyle name="Followed Hyperlink" xfId="50704" builtinId="9" hidden="1"/>
    <cellStyle name="Followed Hyperlink" xfId="50696" builtinId="9" hidden="1"/>
    <cellStyle name="Followed Hyperlink" xfId="50688" builtinId="9" hidden="1"/>
    <cellStyle name="Followed Hyperlink" xfId="50682" builtinId="9" hidden="1"/>
    <cellStyle name="Followed Hyperlink" xfId="50678" builtinId="9" hidden="1"/>
    <cellStyle name="Followed Hyperlink" xfId="50674" builtinId="9" hidden="1"/>
    <cellStyle name="Followed Hyperlink" xfId="50670" builtinId="9" hidden="1"/>
    <cellStyle name="Followed Hyperlink" xfId="50666" builtinId="9" hidden="1"/>
    <cellStyle name="Followed Hyperlink" xfId="50650" builtinId="9" hidden="1"/>
    <cellStyle name="Followed Hyperlink" xfId="50654" builtinId="9" hidden="1"/>
    <cellStyle name="Followed Hyperlink" xfId="50645" builtinId="9" hidden="1"/>
    <cellStyle name="Followed Hyperlink" xfId="50637" builtinId="9" hidden="1"/>
    <cellStyle name="Followed Hyperlink" xfId="50629" builtinId="9" hidden="1"/>
    <cellStyle name="Followed Hyperlink" xfId="50621" builtinId="9" hidden="1"/>
    <cellStyle name="Followed Hyperlink" xfId="50611" builtinId="9" hidden="1"/>
    <cellStyle name="Followed Hyperlink" xfId="50603" builtinId="9" hidden="1"/>
    <cellStyle name="Followed Hyperlink" xfId="50595" builtinId="9" hidden="1"/>
    <cellStyle name="Followed Hyperlink" xfId="50587" builtinId="9" hidden="1"/>
    <cellStyle name="Followed Hyperlink" xfId="50582" builtinId="9" hidden="1"/>
    <cellStyle name="Followed Hyperlink" xfId="50594" builtinId="9" hidden="1"/>
    <cellStyle name="Followed Hyperlink" xfId="50610" builtinId="9" hidden="1"/>
    <cellStyle name="Followed Hyperlink" xfId="50578" builtinId="9" hidden="1"/>
    <cellStyle name="Followed Hyperlink" xfId="50570" builtinId="9" hidden="1"/>
    <cellStyle name="Followed Hyperlink" xfId="50562" builtinId="9" hidden="1"/>
    <cellStyle name="Followed Hyperlink" xfId="50556" builtinId="9" hidden="1"/>
    <cellStyle name="Followed Hyperlink" xfId="50552" builtinId="9" hidden="1"/>
    <cellStyle name="Followed Hyperlink" xfId="50548" builtinId="9" hidden="1"/>
    <cellStyle name="Followed Hyperlink" xfId="50544" builtinId="9" hidden="1"/>
    <cellStyle name="Followed Hyperlink" xfId="50540" builtinId="9" hidden="1"/>
    <cellStyle name="Followed Hyperlink" xfId="50524" builtinId="9" hidden="1"/>
    <cellStyle name="Followed Hyperlink" xfId="50528" builtinId="9" hidden="1"/>
    <cellStyle name="Followed Hyperlink" xfId="50519" builtinId="9" hidden="1"/>
    <cellStyle name="Followed Hyperlink" xfId="50511" builtinId="9" hidden="1"/>
    <cellStyle name="Followed Hyperlink" xfId="50503" builtinId="9" hidden="1"/>
    <cellStyle name="Followed Hyperlink" xfId="50495" builtinId="9" hidden="1"/>
    <cellStyle name="Followed Hyperlink" xfId="50485" builtinId="9" hidden="1"/>
    <cellStyle name="Followed Hyperlink" xfId="50477" builtinId="9" hidden="1"/>
    <cellStyle name="Followed Hyperlink" xfId="50469" builtinId="9" hidden="1"/>
    <cellStyle name="Followed Hyperlink" xfId="50461" builtinId="9" hidden="1"/>
    <cellStyle name="Followed Hyperlink" xfId="50456" builtinId="9" hidden="1"/>
    <cellStyle name="Followed Hyperlink" xfId="50468" builtinId="9" hidden="1"/>
    <cellStyle name="Followed Hyperlink" xfId="50484" builtinId="9" hidden="1"/>
    <cellStyle name="Followed Hyperlink" xfId="50452" builtinId="9" hidden="1"/>
    <cellStyle name="Followed Hyperlink" xfId="50444" builtinId="9" hidden="1"/>
    <cellStyle name="Followed Hyperlink" xfId="50436" builtinId="9" hidden="1"/>
    <cellStyle name="Followed Hyperlink" xfId="50430" builtinId="9" hidden="1"/>
    <cellStyle name="Followed Hyperlink" xfId="50426" builtinId="9" hidden="1"/>
    <cellStyle name="Followed Hyperlink" xfId="50422" builtinId="9" hidden="1"/>
    <cellStyle name="Followed Hyperlink" xfId="50418" builtinId="9" hidden="1"/>
    <cellStyle name="Followed Hyperlink" xfId="50414" builtinId="9" hidden="1"/>
    <cellStyle name="Followed Hyperlink" xfId="50398" builtinId="9" hidden="1"/>
    <cellStyle name="Followed Hyperlink" xfId="50402" builtinId="9" hidden="1"/>
    <cellStyle name="Followed Hyperlink" xfId="50393" builtinId="9" hidden="1"/>
    <cellStyle name="Followed Hyperlink" xfId="50385" builtinId="9" hidden="1"/>
    <cellStyle name="Followed Hyperlink" xfId="50377" builtinId="9" hidden="1"/>
    <cellStyle name="Followed Hyperlink" xfId="50369" builtinId="9" hidden="1"/>
    <cellStyle name="Followed Hyperlink" xfId="50359" builtinId="9" hidden="1"/>
    <cellStyle name="Followed Hyperlink" xfId="50351" builtinId="9" hidden="1"/>
    <cellStyle name="Followed Hyperlink" xfId="50343" builtinId="9" hidden="1"/>
    <cellStyle name="Followed Hyperlink" xfId="50335" builtinId="9" hidden="1"/>
    <cellStyle name="Followed Hyperlink" xfId="50330" builtinId="9" hidden="1"/>
    <cellStyle name="Followed Hyperlink" xfId="50342" builtinId="9" hidden="1"/>
    <cellStyle name="Followed Hyperlink" xfId="50358" builtinId="9" hidden="1"/>
    <cellStyle name="Followed Hyperlink" xfId="50326" builtinId="9" hidden="1"/>
    <cellStyle name="Followed Hyperlink" xfId="50318" builtinId="9" hidden="1"/>
    <cellStyle name="Followed Hyperlink" xfId="50310" builtinId="9" hidden="1"/>
    <cellStyle name="Followed Hyperlink" xfId="50304" builtinId="9" hidden="1"/>
    <cellStyle name="Followed Hyperlink" xfId="50300" builtinId="9" hidden="1"/>
    <cellStyle name="Followed Hyperlink" xfId="50296" builtinId="9" hidden="1"/>
    <cellStyle name="Followed Hyperlink" xfId="50292" builtinId="9" hidden="1"/>
    <cellStyle name="Followed Hyperlink" xfId="50288" builtinId="9" hidden="1"/>
    <cellStyle name="Followed Hyperlink" xfId="50272" builtinId="9" hidden="1"/>
    <cellStyle name="Followed Hyperlink" xfId="50276" builtinId="9" hidden="1"/>
    <cellStyle name="Followed Hyperlink" xfId="50267" builtinId="9" hidden="1"/>
    <cellStyle name="Followed Hyperlink" xfId="50259" builtinId="9" hidden="1"/>
    <cellStyle name="Followed Hyperlink" xfId="50251" builtinId="9" hidden="1"/>
    <cellStyle name="Followed Hyperlink" xfId="50243" builtinId="9" hidden="1"/>
    <cellStyle name="Followed Hyperlink" xfId="50233" builtinId="9" hidden="1"/>
    <cellStyle name="Followed Hyperlink" xfId="50225" builtinId="9" hidden="1"/>
    <cellStyle name="Followed Hyperlink" xfId="50217" builtinId="9" hidden="1"/>
    <cellStyle name="Followed Hyperlink" xfId="50209" builtinId="9" hidden="1"/>
    <cellStyle name="Followed Hyperlink" xfId="50204" builtinId="9" hidden="1"/>
    <cellStyle name="Followed Hyperlink" xfId="50216" builtinId="9" hidden="1"/>
    <cellStyle name="Followed Hyperlink" xfId="50232" builtinId="9" hidden="1"/>
    <cellStyle name="Followed Hyperlink" xfId="50200" builtinId="9" hidden="1"/>
    <cellStyle name="Followed Hyperlink" xfId="50192" builtinId="9" hidden="1"/>
    <cellStyle name="Followed Hyperlink" xfId="50184" builtinId="9" hidden="1"/>
    <cellStyle name="Followed Hyperlink" xfId="50178" builtinId="9" hidden="1"/>
    <cellStyle name="Followed Hyperlink" xfId="50174" builtinId="9" hidden="1"/>
    <cellStyle name="Followed Hyperlink" xfId="50170" builtinId="9" hidden="1"/>
    <cellStyle name="Followed Hyperlink" xfId="50166" builtinId="9" hidden="1"/>
    <cellStyle name="Followed Hyperlink" xfId="50162" builtinId="9" hidden="1"/>
    <cellStyle name="Followed Hyperlink" xfId="50146" builtinId="9" hidden="1"/>
    <cellStyle name="Followed Hyperlink" xfId="50150" builtinId="9" hidden="1"/>
    <cellStyle name="Followed Hyperlink" xfId="50141" builtinId="9" hidden="1"/>
    <cellStyle name="Followed Hyperlink" xfId="50133" builtinId="9" hidden="1"/>
    <cellStyle name="Followed Hyperlink" xfId="50125" builtinId="9" hidden="1"/>
    <cellStyle name="Followed Hyperlink" xfId="50117" builtinId="9" hidden="1"/>
    <cellStyle name="Followed Hyperlink" xfId="50107" builtinId="9" hidden="1"/>
    <cellStyle name="Followed Hyperlink" xfId="50099" builtinId="9" hidden="1"/>
    <cellStyle name="Followed Hyperlink" xfId="50091" builtinId="9" hidden="1"/>
    <cellStyle name="Followed Hyperlink" xfId="50083" builtinId="9" hidden="1"/>
    <cellStyle name="Followed Hyperlink" xfId="50078" builtinId="9" hidden="1"/>
    <cellStyle name="Followed Hyperlink" xfId="50090" builtinId="9" hidden="1"/>
    <cellStyle name="Followed Hyperlink" xfId="50106" builtinId="9" hidden="1"/>
    <cellStyle name="Followed Hyperlink" xfId="50074" builtinId="9" hidden="1"/>
    <cellStyle name="Followed Hyperlink" xfId="50066" builtinId="9" hidden="1"/>
    <cellStyle name="Followed Hyperlink" xfId="50058" builtinId="9" hidden="1"/>
    <cellStyle name="Followed Hyperlink" xfId="50052" builtinId="9" hidden="1"/>
    <cellStyle name="Followed Hyperlink" xfId="50048" builtinId="9" hidden="1"/>
    <cellStyle name="Followed Hyperlink" xfId="50044" builtinId="9" hidden="1"/>
    <cellStyle name="Followed Hyperlink" xfId="50040" builtinId="9" hidden="1"/>
    <cellStyle name="Followed Hyperlink" xfId="50036" builtinId="9" hidden="1"/>
    <cellStyle name="Followed Hyperlink" xfId="50020" builtinId="9" hidden="1"/>
    <cellStyle name="Followed Hyperlink" xfId="50024" builtinId="9" hidden="1"/>
    <cellStyle name="Followed Hyperlink" xfId="50015" builtinId="9" hidden="1"/>
    <cellStyle name="Followed Hyperlink" xfId="50007" builtinId="9" hidden="1"/>
    <cellStyle name="Followed Hyperlink" xfId="49999" builtinId="9" hidden="1"/>
    <cellStyle name="Followed Hyperlink" xfId="49991" builtinId="9" hidden="1"/>
    <cellStyle name="Followed Hyperlink" xfId="49981" builtinId="9" hidden="1"/>
    <cellStyle name="Followed Hyperlink" xfId="49973" builtinId="9" hidden="1"/>
    <cellStyle name="Followed Hyperlink" xfId="49965" builtinId="9" hidden="1"/>
    <cellStyle name="Followed Hyperlink" xfId="49957" builtinId="9" hidden="1"/>
    <cellStyle name="Followed Hyperlink" xfId="49952" builtinId="9" hidden="1"/>
    <cellStyle name="Followed Hyperlink" xfId="49964" builtinId="9" hidden="1"/>
    <cellStyle name="Followed Hyperlink" xfId="49980" builtinId="9" hidden="1"/>
    <cellStyle name="Followed Hyperlink" xfId="49948" builtinId="9" hidden="1"/>
    <cellStyle name="Followed Hyperlink" xfId="49940" builtinId="9" hidden="1"/>
    <cellStyle name="Followed Hyperlink" xfId="49932" builtinId="9" hidden="1"/>
    <cellStyle name="Followed Hyperlink" xfId="49926" builtinId="9" hidden="1"/>
    <cellStyle name="Followed Hyperlink" xfId="49922" builtinId="9" hidden="1"/>
    <cellStyle name="Followed Hyperlink" xfId="49918" builtinId="9" hidden="1"/>
    <cellStyle name="Followed Hyperlink" xfId="49914" builtinId="9" hidden="1"/>
    <cellStyle name="Followed Hyperlink" xfId="49910" builtinId="9" hidden="1"/>
    <cellStyle name="Followed Hyperlink" xfId="49894" builtinId="9" hidden="1"/>
    <cellStyle name="Followed Hyperlink" xfId="49898" builtinId="9" hidden="1"/>
    <cellStyle name="Followed Hyperlink" xfId="49889" builtinId="9" hidden="1"/>
    <cellStyle name="Followed Hyperlink" xfId="49881" builtinId="9" hidden="1"/>
    <cellStyle name="Followed Hyperlink" xfId="49873" builtinId="9" hidden="1"/>
    <cellStyle name="Followed Hyperlink" xfId="49865" builtinId="9" hidden="1"/>
    <cellStyle name="Followed Hyperlink" xfId="49855" builtinId="9" hidden="1"/>
    <cellStyle name="Followed Hyperlink" xfId="49847" builtinId="9" hidden="1"/>
    <cellStyle name="Followed Hyperlink" xfId="49839" builtinId="9" hidden="1"/>
    <cellStyle name="Followed Hyperlink" xfId="49831" builtinId="9" hidden="1"/>
    <cellStyle name="Followed Hyperlink" xfId="49826" builtinId="9" hidden="1"/>
    <cellStyle name="Followed Hyperlink" xfId="49838" builtinId="9" hidden="1"/>
    <cellStyle name="Followed Hyperlink" xfId="49854" builtinId="9" hidden="1"/>
    <cellStyle name="Followed Hyperlink" xfId="49822" builtinId="9" hidden="1"/>
    <cellStyle name="Followed Hyperlink" xfId="49814" builtinId="9" hidden="1"/>
    <cellStyle name="Followed Hyperlink" xfId="49806" builtinId="9" hidden="1"/>
    <cellStyle name="Followed Hyperlink" xfId="49800" builtinId="9" hidden="1"/>
    <cellStyle name="Followed Hyperlink" xfId="49796" builtinId="9" hidden="1"/>
    <cellStyle name="Followed Hyperlink" xfId="49792" builtinId="9" hidden="1"/>
    <cellStyle name="Followed Hyperlink" xfId="49788" builtinId="9" hidden="1"/>
    <cellStyle name="Followed Hyperlink" xfId="49784" builtinId="9" hidden="1"/>
    <cellStyle name="Followed Hyperlink" xfId="49768" builtinId="9" hidden="1"/>
    <cellStyle name="Followed Hyperlink" xfId="49772" builtinId="9" hidden="1"/>
    <cellStyle name="Followed Hyperlink" xfId="49763" builtinId="9" hidden="1"/>
    <cellStyle name="Followed Hyperlink" xfId="49755" builtinId="9" hidden="1"/>
    <cellStyle name="Followed Hyperlink" xfId="49747" builtinId="9" hidden="1"/>
    <cellStyle name="Followed Hyperlink" xfId="49739" builtinId="9" hidden="1"/>
    <cellStyle name="Followed Hyperlink" xfId="49729" builtinId="9" hidden="1"/>
    <cellStyle name="Followed Hyperlink" xfId="49721" builtinId="9" hidden="1"/>
    <cellStyle name="Followed Hyperlink" xfId="49713" builtinId="9" hidden="1"/>
    <cellStyle name="Followed Hyperlink" xfId="49705" builtinId="9" hidden="1"/>
    <cellStyle name="Followed Hyperlink" xfId="49700" builtinId="9" hidden="1"/>
    <cellStyle name="Followed Hyperlink" xfId="49712" builtinId="9" hidden="1"/>
    <cellStyle name="Followed Hyperlink" xfId="49728" builtinId="9" hidden="1"/>
    <cellStyle name="Followed Hyperlink" xfId="49696" builtinId="9" hidden="1"/>
    <cellStyle name="Followed Hyperlink" xfId="49688" builtinId="9" hidden="1"/>
    <cellStyle name="Followed Hyperlink" xfId="49680" builtinId="9" hidden="1"/>
    <cellStyle name="Followed Hyperlink" xfId="49674" builtinId="9" hidden="1"/>
    <cellStyle name="Followed Hyperlink" xfId="49670" builtinId="9" hidden="1"/>
    <cellStyle name="Followed Hyperlink" xfId="49666" builtinId="9" hidden="1"/>
    <cellStyle name="Followed Hyperlink" xfId="49662" builtinId="9" hidden="1"/>
    <cellStyle name="Followed Hyperlink" xfId="49658" builtinId="9" hidden="1"/>
    <cellStyle name="Followed Hyperlink" xfId="49642" builtinId="9" hidden="1"/>
    <cellStyle name="Followed Hyperlink" xfId="49646" builtinId="9" hidden="1"/>
    <cellStyle name="Followed Hyperlink" xfId="49637" builtinId="9" hidden="1"/>
    <cellStyle name="Followed Hyperlink" xfId="49629" builtinId="9" hidden="1"/>
    <cellStyle name="Followed Hyperlink" xfId="49621" builtinId="9" hidden="1"/>
    <cellStyle name="Followed Hyperlink" xfId="49613" builtinId="9" hidden="1"/>
    <cellStyle name="Followed Hyperlink" xfId="49603" builtinId="9" hidden="1"/>
    <cellStyle name="Followed Hyperlink" xfId="49595" builtinId="9" hidden="1"/>
    <cellStyle name="Followed Hyperlink" xfId="49587" builtinId="9" hidden="1"/>
    <cellStyle name="Followed Hyperlink" xfId="49579" builtinId="9" hidden="1"/>
    <cellStyle name="Followed Hyperlink" xfId="49574" builtinId="9" hidden="1"/>
    <cellStyle name="Followed Hyperlink" xfId="49586" builtinId="9" hidden="1"/>
    <cellStyle name="Followed Hyperlink" xfId="49602" builtinId="9" hidden="1"/>
    <cellStyle name="Followed Hyperlink" xfId="49570" builtinId="9" hidden="1"/>
    <cellStyle name="Followed Hyperlink" xfId="49562" builtinId="9" hidden="1"/>
    <cellStyle name="Followed Hyperlink" xfId="49554" builtinId="9" hidden="1"/>
    <cellStyle name="Followed Hyperlink" xfId="49548" builtinId="9" hidden="1"/>
    <cellStyle name="Followed Hyperlink" xfId="49544" builtinId="9" hidden="1"/>
    <cellStyle name="Followed Hyperlink" xfId="49540" builtinId="9" hidden="1"/>
    <cellStyle name="Followed Hyperlink" xfId="49536" builtinId="9" hidden="1"/>
    <cellStyle name="Followed Hyperlink" xfId="49532" builtinId="9" hidden="1"/>
    <cellStyle name="Followed Hyperlink" xfId="49516" builtinId="9" hidden="1"/>
    <cellStyle name="Followed Hyperlink" xfId="49520" builtinId="9" hidden="1"/>
    <cellStyle name="Followed Hyperlink" xfId="49511" builtinId="9" hidden="1"/>
    <cellStyle name="Followed Hyperlink" xfId="49503" builtinId="9" hidden="1"/>
    <cellStyle name="Followed Hyperlink" xfId="49495" builtinId="9" hidden="1"/>
    <cellStyle name="Followed Hyperlink" xfId="49487" builtinId="9" hidden="1"/>
    <cellStyle name="Followed Hyperlink" xfId="49477" builtinId="9" hidden="1"/>
    <cellStyle name="Followed Hyperlink" xfId="49469" builtinId="9" hidden="1"/>
    <cellStyle name="Followed Hyperlink" xfId="49461" builtinId="9" hidden="1"/>
    <cellStyle name="Followed Hyperlink" xfId="49453" builtinId="9" hidden="1"/>
    <cellStyle name="Followed Hyperlink" xfId="49448" builtinId="9" hidden="1"/>
    <cellStyle name="Followed Hyperlink" xfId="49460" builtinId="9" hidden="1"/>
    <cellStyle name="Followed Hyperlink" xfId="49476" builtinId="9" hidden="1"/>
    <cellStyle name="Followed Hyperlink" xfId="49444" builtinId="9" hidden="1"/>
    <cellStyle name="Followed Hyperlink" xfId="49436" builtinId="9" hidden="1"/>
    <cellStyle name="Followed Hyperlink" xfId="49428" builtinId="9" hidden="1"/>
    <cellStyle name="Followed Hyperlink" xfId="49422" builtinId="9" hidden="1"/>
    <cellStyle name="Followed Hyperlink" xfId="49418" builtinId="9" hidden="1"/>
    <cellStyle name="Followed Hyperlink" xfId="49414" builtinId="9" hidden="1"/>
    <cellStyle name="Followed Hyperlink" xfId="49410" builtinId="9" hidden="1"/>
    <cellStyle name="Followed Hyperlink" xfId="49406" builtinId="9" hidden="1"/>
    <cellStyle name="Followed Hyperlink" xfId="49390" builtinId="9" hidden="1"/>
    <cellStyle name="Followed Hyperlink" xfId="49394" builtinId="9" hidden="1"/>
    <cellStyle name="Followed Hyperlink" xfId="49385" builtinId="9" hidden="1"/>
    <cellStyle name="Followed Hyperlink" xfId="49377" builtinId="9" hidden="1"/>
    <cellStyle name="Followed Hyperlink" xfId="49369" builtinId="9" hidden="1"/>
    <cellStyle name="Followed Hyperlink" xfId="49361" builtinId="9" hidden="1"/>
    <cellStyle name="Followed Hyperlink" xfId="49351" builtinId="9" hidden="1"/>
    <cellStyle name="Followed Hyperlink" xfId="49343" builtinId="9" hidden="1"/>
    <cellStyle name="Followed Hyperlink" xfId="49335" builtinId="9" hidden="1"/>
    <cellStyle name="Followed Hyperlink" xfId="49327" builtinId="9" hidden="1"/>
    <cellStyle name="Followed Hyperlink" xfId="49322" builtinId="9" hidden="1"/>
    <cellStyle name="Followed Hyperlink" xfId="49334" builtinId="9" hidden="1"/>
    <cellStyle name="Followed Hyperlink" xfId="49350" builtinId="9" hidden="1"/>
    <cellStyle name="Followed Hyperlink" xfId="49318" builtinId="9" hidden="1"/>
    <cellStyle name="Followed Hyperlink" xfId="49310" builtinId="9" hidden="1"/>
    <cellStyle name="Followed Hyperlink" xfId="49302" builtinId="9" hidden="1"/>
    <cellStyle name="Followed Hyperlink" xfId="49296" builtinId="9" hidden="1"/>
    <cellStyle name="Followed Hyperlink" xfId="49292" builtinId="9" hidden="1"/>
    <cellStyle name="Followed Hyperlink" xfId="49288" builtinId="9" hidden="1"/>
    <cellStyle name="Followed Hyperlink" xfId="49284" builtinId="9" hidden="1"/>
    <cellStyle name="Followed Hyperlink" xfId="49280" builtinId="9" hidden="1"/>
    <cellStyle name="Followed Hyperlink" xfId="49264" builtinId="9" hidden="1"/>
    <cellStyle name="Followed Hyperlink" xfId="49268" builtinId="9" hidden="1"/>
    <cellStyle name="Followed Hyperlink" xfId="49259" builtinId="9" hidden="1"/>
    <cellStyle name="Followed Hyperlink" xfId="49251" builtinId="9" hidden="1"/>
    <cellStyle name="Followed Hyperlink" xfId="49243" builtinId="9" hidden="1"/>
    <cellStyle name="Followed Hyperlink" xfId="49235" builtinId="9" hidden="1"/>
    <cellStyle name="Followed Hyperlink" xfId="49225" builtinId="9" hidden="1"/>
    <cellStyle name="Followed Hyperlink" xfId="49217" builtinId="9" hidden="1"/>
    <cellStyle name="Followed Hyperlink" xfId="49209" builtinId="9" hidden="1"/>
    <cellStyle name="Followed Hyperlink" xfId="49201" builtinId="9" hidden="1"/>
    <cellStyle name="Followed Hyperlink" xfId="49196" builtinId="9" hidden="1"/>
    <cellStyle name="Followed Hyperlink" xfId="49208" builtinId="9" hidden="1"/>
    <cellStyle name="Followed Hyperlink" xfId="49224" builtinId="9" hidden="1"/>
    <cellStyle name="Followed Hyperlink" xfId="49192" builtinId="9" hidden="1"/>
    <cellStyle name="Followed Hyperlink" xfId="49184" builtinId="9" hidden="1"/>
    <cellStyle name="Followed Hyperlink" xfId="49176" builtinId="9" hidden="1"/>
    <cellStyle name="Followed Hyperlink" xfId="49170" builtinId="9" hidden="1"/>
    <cellStyle name="Followed Hyperlink" xfId="49166" builtinId="9" hidden="1"/>
    <cellStyle name="Followed Hyperlink" xfId="49162" builtinId="9" hidden="1"/>
    <cellStyle name="Followed Hyperlink" xfId="49158" builtinId="9" hidden="1"/>
    <cellStyle name="Followed Hyperlink" xfId="49154" builtinId="9" hidden="1"/>
    <cellStyle name="Followed Hyperlink" xfId="49138" builtinId="9" hidden="1"/>
    <cellStyle name="Followed Hyperlink" xfId="49142" builtinId="9" hidden="1"/>
    <cellStyle name="Followed Hyperlink" xfId="49133" builtinId="9" hidden="1"/>
    <cellStyle name="Followed Hyperlink" xfId="49125" builtinId="9" hidden="1"/>
    <cellStyle name="Followed Hyperlink" xfId="49117" builtinId="9" hidden="1"/>
    <cellStyle name="Followed Hyperlink" xfId="49109" builtinId="9" hidden="1"/>
    <cellStyle name="Followed Hyperlink" xfId="49099" builtinId="9" hidden="1"/>
    <cellStyle name="Followed Hyperlink" xfId="49091" builtinId="9" hidden="1"/>
    <cellStyle name="Followed Hyperlink" xfId="49083" builtinId="9" hidden="1"/>
    <cellStyle name="Followed Hyperlink" xfId="49075" builtinId="9" hidden="1"/>
    <cellStyle name="Followed Hyperlink" xfId="49070" builtinId="9" hidden="1"/>
    <cellStyle name="Followed Hyperlink" xfId="49082" builtinId="9" hidden="1"/>
    <cellStyle name="Followed Hyperlink" xfId="49098" builtinId="9" hidden="1"/>
    <cellStyle name="Followed Hyperlink" xfId="49066" builtinId="9" hidden="1"/>
    <cellStyle name="Followed Hyperlink" xfId="49058" builtinId="9" hidden="1"/>
    <cellStyle name="Followed Hyperlink" xfId="49050" builtinId="9" hidden="1"/>
    <cellStyle name="Followed Hyperlink" xfId="49044" builtinId="9" hidden="1"/>
    <cellStyle name="Followed Hyperlink" xfId="49040" builtinId="9" hidden="1"/>
    <cellStyle name="Followed Hyperlink" xfId="49036" builtinId="9" hidden="1"/>
    <cellStyle name="Followed Hyperlink" xfId="49032" builtinId="9" hidden="1"/>
    <cellStyle name="Followed Hyperlink" xfId="49028" builtinId="9" hidden="1"/>
    <cellStyle name="Followed Hyperlink" xfId="49012" builtinId="9" hidden="1"/>
    <cellStyle name="Followed Hyperlink" xfId="49016" builtinId="9" hidden="1"/>
    <cellStyle name="Followed Hyperlink" xfId="49007" builtinId="9" hidden="1"/>
    <cellStyle name="Followed Hyperlink" xfId="48999" builtinId="9" hidden="1"/>
    <cellStyle name="Followed Hyperlink" xfId="48991" builtinId="9" hidden="1"/>
    <cellStyle name="Followed Hyperlink" xfId="48983" builtinId="9" hidden="1"/>
    <cellStyle name="Followed Hyperlink" xfId="48973" builtinId="9" hidden="1"/>
    <cellStyle name="Followed Hyperlink" xfId="48965" builtinId="9" hidden="1"/>
    <cellStyle name="Followed Hyperlink" xfId="48957" builtinId="9" hidden="1"/>
    <cellStyle name="Followed Hyperlink" xfId="48949" builtinId="9" hidden="1"/>
    <cellStyle name="Followed Hyperlink" xfId="48944" builtinId="9" hidden="1"/>
    <cellStyle name="Followed Hyperlink" xfId="48956" builtinId="9" hidden="1"/>
    <cellStyle name="Followed Hyperlink" xfId="48972" builtinId="9" hidden="1"/>
    <cellStyle name="Followed Hyperlink" xfId="48940" builtinId="9" hidden="1"/>
    <cellStyle name="Followed Hyperlink" xfId="48932" builtinId="9" hidden="1"/>
    <cellStyle name="Followed Hyperlink" xfId="48924" builtinId="9" hidden="1"/>
    <cellStyle name="Followed Hyperlink" xfId="48918" builtinId="9" hidden="1"/>
    <cellStyle name="Followed Hyperlink" xfId="48914" builtinId="9" hidden="1"/>
    <cellStyle name="Followed Hyperlink" xfId="48910" builtinId="9" hidden="1"/>
    <cellStyle name="Followed Hyperlink" xfId="48906" builtinId="9" hidden="1"/>
    <cellStyle name="Followed Hyperlink" xfId="48902" builtinId="9" hidden="1"/>
    <cellStyle name="Followed Hyperlink" xfId="48886" builtinId="9" hidden="1"/>
    <cellStyle name="Followed Hyperlink" xfId="48890" builtinId="9" hidden="1"/>
    <cellStyle name="Followed Hyperlink" xfId="48881" builtinId="9" hidden="1"/>
    <cellStyle name="Followed Hyperlink" xfId="48873" builtinId="9" hidden="1"/>
    <cellStyle name="Followed Hyperlink" xfId="48865" builtinId="9" hidden="1"/>
    <cellStyle name="Followed Hyperlink" xfId="48857" builtinId="9" hidden="1"/>
    <cellStyle name="Followed Hyperlink" xfId="48847" builtinId="9" hidden="1"/>
    <cellStyle name="Followed Hyperlink" xfId="48839" builtinId="9" hidden="1"/>
    <cellStyle name="Followed Hyperlink" xfId="48831" builtinId="9" hidden="1"/>
    <cellStyle name="Followed Hyperlink" xfId="48823" builtinId="9" hidden="1"/>
    <cellStyle name="Followed Hyperlink" xfId="48818" builtinId="9" hidden="1"/>
    <cellStyle name="Followed Hyperlink" xfId="48830" builtinId="9" hidden="1"/>
    <cellStyle name="Followed Hyperlink" xfId="48846" builtinId="9" hidden="1"/>
    <cellStyle name="Followed Hyperlink" xfId="48814" builtinId="9" hidden="1"/>
    <cellStyle name="Followed Hyperlink" xfId="48806" builtinId="9" hidden="1"/>
    <cellStyle name="Followed Hyperlink" xfId="48798" builtinId="9" hidden="1"/>
    <cellStyle name="Followed Hyperlink" xfId="48792" builtinId="9" hidden="1"/>
    <cellStyle name="Followed Hyperlink" xfId="48788" builtinId="9" hidden="1"/>
    <cellStyle name="Followed Hyperlink" xfId="48784" builtinId="9" hidden="1"/>
    <cellStyle name="Followed Hyperlink" xfId="48780" builtinId="9" hidden="1"/>
    <cellStyle name="Followed Hyperlink" xfId="48776" builtinId="9" hidden="1"/>
    <cellStyle name="Followed Hyperlink" xfId="48760" builtinId="9" hidden="1"/>
    <cellStyle name="Followed Hyperlink" xfId="48764" builtinId="9" hidden="1"/>
    <cellStyle name="Followed Hyperlink" xfId="48755" builtinId="9" hidden="1"/>
    <cellStyle name="Followed Hyperlink" xfId="48747" builtinId="9" hidden="1"/>
    <cellStyle name="Followed Hyperlink" xfId="48739" builtinId="9" hidden="1"/>
    <cellStyle name="Followed Hyperlink" xfId="48731" builtinId="9" hidden="1"/>
    <cellStyle name="Followed Hyperlink" xfId="48721" builtinId="9" hidden="1"/>
    <cellStyle name="Followed Hyperlink" xfId="48713" builtinId="9" hidden="1"/>
    <cellStyle name="Followed Hyperlink" xfId="48705" builtinId="9" hidden="1"/>
    <cellStyle name="Followed Hyperlink" xfId="48697" builtinId="9" hidden="1"/>
    <cellStyle name="Followed Hyperlink" xfId="48692" builtinId="9" hidden="1"/>
    <cellStyle name="Followed Hyperlink" xfId="48704" builtinId="9" hidden="1"/>
    <cellStyle name="Followed Hyperlink" xfId="48720" builtinId="9" hidden="1"/>
    <cellStyle name="Followed Hyperlink" xfId="48688" builtinId="9" hidden="1"/>
    <cellStyle name="Followed Hyperlink" xfId="48680" builtinId="9" hidden="1"/>
    <cellStyle name="Followed Hyperlink" xfId="48672" builtinId="9" hidden="1"/>
    <cellStyle name="Followed Hyperlink" xfId="48666" builtinId="9" hidden="1"/>
    <cellStyle name="Followed Hyperlink" xfId="48662" builtinId="9" hidden="1"/>
    <cellStyle name="Followed Hyperlink" xfId="48658" builtinId="9" hidden="1"/>
    <cellStyle name="Followed Hyperlink" xfId="48654" builtinId="9" hidden="1"/>
    <cellStyle name="Followed Hyperlink" xfId="48650" builtinId="9" hidden="1"/>
    <cellStyle name="Followed Hyperlink" xfId="48634" builtinId="9" hidden="1"/>
    <cellStyle name="Followed Hyperlink" xfId="48638" builtinId="9" hidden="1"/>
    <cellStyle name="Followed Hyperlink" xfId="48629" builtinId="9" hidden="1"/>
    <cellStyle name="Followed Hyperlink" xfId="48621" builtinId="9" hidden="1"/>
    <cellStyle name="Followed Hyperlink" xfId="48613" builtinId="9" hidden="1"/>
    <cellStyle name="Followed Hyperlink" xfId="48605" builtinId="9" hidden="1"/>
    <cellStyle name="Followed Hyperlink" xfId="48595" builtinId="9" hidden="1"/>
    <cellStyle name="Followed Hyperlink" xfId="48587" builtinId="9" hidden="1"/>
    <cellStyle name="Followed Hyperlink" xfId="48579" builtinId="9" hidden="1"/>
    <cellStyle name="Followed Hyperlink" xfId="48571" builtinId="9" hidden="1"/>
    <cellStyle name="Followed Hyperlink" xfId="48566" builtinId="9" hidden="1"/>
    <cellStyle name="Followed Hyperlink" xfId="48578" builtinId="9" hidden="1"/>
    <cellStyle name="Followed Hyperlink" xfId="48594" builtinId="9" hidden="1"/>
    <cellStyle name="Followed Hyperlink" xfId="48562" builtinId="9" hidden="1"/>
    <cellStyle name="Followed Hyperlink" xfId="48554" builtinId="9" hidden="1"/>
    <cellStyle name="Followed Hyperlink" xfId="48546" builtinId="9" hidden="1"/>
    <cellStyle name="Followed Hyperlink" xfId="48540" builtinId="9" hidden="1"/>
    <cellStyle name="Followed Hyperlink" xfId="48536" builtinId="9" hidden="1"/>
    <cellStyle name="Followed Hyperlink" xfId="48532" builtinId="9" hidden="1"/>
    <cellStyle name="Followed Hyperlink" xfId="48528" builtinId="9" hidden="1"/>
    <cellStyle name="Followed Hyperlink" xfId="48524" builtinId="9" hidden="1"/>
    <cellStyle name="Followed Hyperlink" xfId="48508" builtinId="9" hidden="1"/>
    <cellStyle name="Followed Hyperlink" xfId="48512" builtinId="9" hidden="1"/>
    <cellStyle name="Followed Hyperlink" xfId="48503" builtinId="9" hidden="1"/>
    <cellStyle name="Followed Hyperlink" xfId="48495" builtinId="9" hidden="1"/>
    <cellStyle name="Followed Hyperlink" xfId="48487" builtinId="9" hidden="1"/>
    <cellStyle name="Followed Hyperlink" xfId="48479" builtinId="9" hidden="1"/>
    <cellStyle name="Followed Hyperlink" xfId="48469" builtinId="9" hidden="1"/>
    <cellStyle name="Followed Hyperlink" xfId="48461" builtinId="9" hidden="1"/>
    <cellStyle name="Followed Hyperlink" xfId="48453" builtinId="9" hidden="1"/>
    <cellStyle name="Followed Hyperlink" xfId="48445" builtinId="9" hidden="1"/>
    <cellStyle name="Followed Hyperlink" xfId="48440" builtinId="9" hidden="1"/>
    <cellStyle name="Followed Hyperlink" xfId="48452" builtinId="9" hidden="1"/>
    <cellStyle name="Followed Hyperlink" xfId="48468" builtinId="9" hidden="1"/>
    <cellStyle name="Followed Hyperlink" xfId="48436" builtinId="9" hidden="1"/>
    <cellStyle name="Followed Hyperlink" xfId="48428" builtinId="9" hidden="1"/>
    <cellStyle name="Followed Hyperlink" xfId="48420" builtinId="9" hidden="1"/>
    <cellStyle name="Followed Hyperlink" xfId="48414" builtinId="9" hidden="1"/>
    <cellStyle name="Followed Hyperlink" xfId="48410" builtinId="9" hidden="1"/>
    <cellStyle name="Followed Hyperlink" xfId="48406" builtinId="9" hidden="1"/>
    <cellStyle name="Followed Hyperlink" xfId="48402" builtinId="9" hidden="1"/>
    <cellStyle name="Followed Hyperlink" xfId="48398" builtinId="9" hidden="1"/>
    <cellStyle name="Followed Hyperlink" xfId="48382" builtinId="9" hidden="1"/>
    <cellStyle name="Followed Hyperlink" xfId="48386" builtinId="9" hidden="1"/>
    <cellStyle name="Followed Hyperlink" xfId="48377" builtinId="9" hidden="1"/>
    <cellStyle name="Followed Hyperlink" xfId="48369" builtinId="9" hidden="1"/>
    <cellStyle name="Followed Hyperlink" xfId="48361" builtinId="9" hidden="1"/>
    <cellStyle name="Followed Hyperlink" xfId="48353" builtinId="9" hidden="1"/>
    <cellStyle name="Followed Hyperlink" xfId="48343" builtinId="9" hidden="1"/>
    <cellStyle name="Followed Hyperlink" xfId="48335" builtinId="9" hidden="1"/>
    <cellStyle name="Followed Hyperlink" xfId="48327" builtinId="9" hidden="1"/>
    <cellStyle name="Followed Hyperlink" xfId="48319" builtinId="9" hidden="1"/>
    <cellStyle name="Followed Hyperlink" xfId="48314" builtinId="9" hidden="1"/>
    <cellStyle name="Followed Hyperlink" xfId="48326" builtinId="9" hidden="1"/>
    <cellStyle name="Followed Hyperlink" xfId="48342" builtinId="9" hidden="1"/>
    <cellStyle name="Followed Hyperlink" xfId="48310" builtinId="9" hidden="1"/>
    <cellStyle name="Followed Hyperlink" xfId="48302" builtinId="9" hidden="1"/>
    <cellStyle name="Followed Hyperlink" xfId="48294" builtinId="9" hidden="1"/>
    <cellStyle name="Followed Hyperlink" xfId="48288" builtinId="9" hidden="1"/>
    <cellStyle name="Followed Hyperlink" xfId="48284" builtinId="9" hidden="1"/>
    <cellStyle name="Followed Hyperlink" xfId="48280" builtinId="9" hidden="1"/>
    <cellStyle name="Followed Hyperlink" xfId="48276" builtinId="9" hidden="1"/>
    <cellStyle name="Followed Hyperlink" xfId="48272" builtinId="9" hidden="1"/>
    <cellStyle name="Followed Hyperlink" xfId="48256" builtinId="9" hidden="1"/>
    <cellStyle name="Followed Hyperlink" xfId="48260" builtinId="9" hidden="1"/>
    <cellStyle name="Followed Hyperlink" xfId="48251" builtinId="9" hidden="1"/>
    <cellStyle name="Followed Hyperlink" xfId="48243" builtinId="9" hidden="1"/>
    <cellStyle name="Followed Hyperlink" xfId="48235" builtinId="9" hidden="1"/>
    <cellStyle name="Followed Hyperlink" xfId="48227" builtinId="9" hidden="1"/>
    <cellStyle name="Followed Hyperlink" xfId="48217" builtinId="9" hidden="1"/>
    <cellStyle name="Followed Hyperlink" xfId="48209" builtinId="9" hidden="1"/>
    <cellStyle name="Followed Hyperlink" xfId="48201" builtinId="9" hidden="1"/>
    <cellStyle name="Followed Hyperlink" xfId="48193" builtinId="9" hidden="1"/>
    <cellStyle name="Followed Hyperlink" xfId="48188" builtinId="9" hidden="1"/>
    <cellStyle name="Followed Hyperlink" xfId="48200" builtinId="9" hidden="1"/>
    <cellStyle name="Followed Hyperlink" xfId="48216" builtinId="9" hidden="1"/>
    <cellStyle name="Followed Hyperlink" xfId="48184" builtinId="9" hidden="1"/>
    <cellStyle name="Followed Hyperlink" xfId="48176" builtinId="9" hidden="1"/>
    <cellStyle name="Followed Hyperlink" xfId="48168" builtinId="9" hidden="1"/>
    <cellStyle name="Followed Hyperlink" xfId="48162" builtinId="9" hidden="1"/>
    <cellStyle name="Followed Hyperlink" xfId="48158" builtinId="9" hidden="1"/>
    <cellStyle name="Followed Hyperlink" xfId="48154" builtinId="9" hidden="1"/>
    <cellStyle name="Followed Hyperlink" xfId="48150" builtinId="9" hidden="1"/>
    <cellStyle name="Followed Hyperlink" xfId="48146" builtinId="9" hidden="1"/>
    <cellStyle name="Followed Hyperlink" xfId="48130" builtinId="9" hidden="1"/>
    <cellStyle name="Followed Hyperlink" xfId="48134" builtinId="9" hidden="1"/>
    <cellStyle name="Followed Hyperlink" xfId="48125" builtinId="9" hidden="1"/>
    <cellStyle name="Followed Hyperlink" xfId="48117" builtinId="9" hidden="1"/>
    <cellStyle name="Followed Hyperlink" xfId="48109" builtinId="9" hidden="1"/>
    <cellStyle name="Followed Hyperlink" xfId="48101" builtinId="9" hidden="1"/>
    <cellStyle name="Followed Hyperlink" xfId="48091" builtinId="9" hidden="1"/>
    <cellStyle name="Followed Hyperlink" xfId="48083" builtinId="9" hidden="1"/>
    <cellStyle name="Followed Hyperlink" xfId="48075" builtinId="9" hidden="1"/>
    <cellStyle name="Followed Hyperlink" xfId="48067" builtinId="9" hidden="1"/>
    <cellStyle name="Followed Hyperlink" xfId="48062" builtinId="9" hidden="1"/>
    <cellStyle name="Followed Hyperlink" xfId="48074" builtinId="9" hidden="1"/>
    <cellStyle name="Followed Hyperlink" xfId="48090" builtinId="9" hidden="1"/>
    <cellStyle name="Followed Hyperlink" xfId="48058" builtinId="9" hidden="1"/>
    <cellStyle name="Followed Hyperlink" xfId="48050" builtinId="9" hidden="1"/>
    <cellStyle name="Followed Hyperlink" xfId="48042" builtinId="9" hidden="1"/>
    <cellStyle name="Followed Hyperlink" xfId="48036" builtinId="9" hidden="1"/>
    <cellStyle name="Followed Hyperlink" xfId="48032" builtinId="9" hidden="1"/>
    <cellStyle name="Followed Hyperlink" xfId="48028" builtinId="9" hidden="1"/>
    <cellStyle name="Followed Hyperlink" xfId="48024" builtinId="9" hidden="1"/>
    <cellStyle name="Followed Hyperlink" xfId="48020" builtinId="9" hidden="1"/>
    <cellStyle name="Followed Hyperlink" xfId="48004" builtinId="9" hidden="1"/>
    <cellStyle name="Followed Hyperlink" xfId="48008" builtinId="9" hidden="1"/>
    <cellStyle name="Followed Hyperlink" xfId="47999" builtinId="9" hidden="1"/>
    <cellStyle name="Followed Hyperlink" xfId="47991" builtinId="9" hidden="1"/>
    <cellStyle name="Followed Hyperlink" xfId="47983" builtinId="9" hidden="1"/>
    <cellStyle name="Followed Hyperlink" xfId="47975" builtinId="9" hidden="1"/>
    <cellStyle name="Followed Hyperlink" xfId="47965" builtinId="9" hidden="1"/>
    <cellStyle name="Followed Hyperlink" xfId="47957" builtinId="9" hidden="1"/>
    <cellStyle name="Followed Hyperlink" xfId="47949" builtinId="9" hidden="1"/>
    <cellStyle name="Followed Hyperlink" xfId="47941" builtinId="9" hidden="1"/>
    <cellStyle name="Followed Hyperlink" xfId="47936" builtinId="9" hidden="1"/>
    <cellStyle name="Followed Hyperlink" xfId="47948" builtinId="9" hidden="1"/>
    <cellStyle name="Followed Hyperlink" xfId="47964" builtinId="9" hidden="1"/>
    <cellStyle name="Followed Hyperlink" xfId="47932" builtinId="9" hidden="1"/>
    <cellStyle name="Followed Hyperlink" xfId="47924" builtinId="9" hidden="1"/>
    <cellStyle name="Followed Hyperlink" xfId="47916" builtinId="9" hidden="1"/>
    <cellStyle name="Followed Hyperlink" xfId="47910" builtinId="9" hidden="1"/>
    <cellStyle name="Followed Hyperlink" xfId="47906" builtinId="9" hidden="1"/>
    <cellStyle name="Followed Hyperlink" xfId="47902" builtinId="9" hidden="1"/>
    <cellStyle name="Followed Hyperlink" xfId="47898" builtinId="9" hidden="1"/>
    <cellStyle name="Followed Hyperlink" xfId="47894" builtinId="9" hidden="1"/>
    <cellStyle name="Followed Hyperlink" xfId="47878" builtinId="9" hidden="1"/>
    <cellStyle name="Followed Hyperlink" xfId="47882" builtinId="9" hidden="1"/>
    <cellStyle name="Followed Hyperlink" xfId="47873" builtinId="9" hidden="1"/>
    <cellStyle name="Followed Hyperlink" xfId="47865" builtinId="9" hidden="1"/>
    <cellStyle name="Followed Hyperlink" xfId="47857" builtinId="9" hidden="1"/>
    <cellStyle name="Followed Hyperlink" xfId="47849" builtinId="9" hidden="1"/>
    <cellStyle name="Followed Hyperlink" xfId="47839" builtinId="9" hidden="1"/>
    <cellStyle name="Followed Hyperlink" xfId="47831" builtinId="9" hidden="1"/>
    <cellStyle name="Followed Hyperlink" xfId="47823" builtinId="9" hidden="1"/>
    <cellStyle name="Followed Hyperlink" xfId="47815" builtinId="9" hidden="1"/>
    <cellStyle name="Followed Hyperlink" xfId="47810" builtinId="9" hidden="1"/>
    <cellStyle name="Followed Hyperlink" xfId="47822" builtinId="9" hidden="1"/>
    <cellStyle name="Followed Hyperlink" xfId="47838" builtinId="9" hidden="1"/>
    <cellStyle name="Followed Hyperlink" xfId="47806" builtinId="9" hidden="1"/>
    <cellStyle name="Followed Hyperlink" xfId="47798" builtinId="9" hidden="1"/>
    <cellStyle name="Followed Hyperlink" xfId="47790" builtinId="9" hidden="1"/>
    <cellStyle name="Followed Hyperlink" xfId="47784" builtinId="9" hidden="1"/>
    <cellStyle name="Followed Hyperlink" xfId="47780" builtinId="9" hidden="1"/>
    <cellStyle name="Followed Hyperlink" xfId="47776" builtinId="9" hidden="1"/>
    <cellStyle name="Followed Hyperlink" xfId="47772" builtinId="9" hidden="1"/>
    <cellStyle name="Followed Hyperlink" xfId="47768" builtinId="9" hidden="1"/>
    <cellStyle name="Followed Hyperlink" xfId="47752" builtinId="9" hidden="1"/>
    <cellStyle name="Followed Hyperlink" xfId="47756" builtinId="9" hidden="1"/>
    <cellStyle name="Followed Hyperlink" xfId="47747" builtinId="9" hidden="1"/>
    <cellStyle name="Followed Hyperlink" xfId="47739" builtinId="9" hidden="1"/>
    <cellStyle name="Followed Hyperlink" xfId="47731" builtinId="9" hidden="1"/>
    <cellStyle name="Followed Hyperlink" xfId="47723" builtinId="9" hidden="1"/>
    <cellStyle name="Followed Hyperlink" xfId="47713" builtinId="9" hidden="1"/>
    <cellStyle name="Followed Hyperlink" xfId="47705" builtinId="9" hidden="1"/>
    <cellStyle name="Followed Hyperlink" xfId="47697" builtinId="9" hidden="1"/>
    <cellStyle name="Followed Hyperlink" xfId="47689" builtinId="9" hidden="1"/>
    <cellStyle name="Followed Hyperlink" xfId="47684" builtinId="9" hidden="1"/>
    <cellStyle name="Followed Hyperlink" xfId="47696" builtinId="9" hidden="1"/>
    <cellStyle name="Followed Hyperlink" xfId="47712" builtinId="9" hidden="1"/>
    <cellStyle name="Followed Hyperlink" xfId="47680" builtinId="9" hidden="1"/>
    <cellStyle name="Followed Hyperlink" xfId="47672" builtinId="9" hidden="1"/>
    <cellStyle name="Followed Hyperlink" xfId="47664" builtinId="9" hidden="1"/>
    <cellStyle name="Followed Hyperlink" xfId="47658" builtinId="9" hidden="1"/>
    <cellStyle name="Followed Hyperlink" xfId="47654" builtinId="9" hidden="1"/>
    <cellStyle name="Followed Hyperlink" xfId="47650" builtinId="9" hidden="1"/>
    <cellStyle name="Followed Hyperlink" xfId="47646" builtinId="9" hidden="1"/>
    <cellStyle name="Followed Hyperlink" xfId="47642" builtinId="9" hidden="1"/>
    <cellStyle name="Followed Hyperlink" xfId="47626" builtinId="9" hidden="1"/>
    <cellStyle name="Followed Hyperlink" xfId="47630" builtinId="9" hidden="1"/>
    <cellStyle name="Followed Hyperlink" xfId="47621" builtinId="9" hidden="1"/>
    <cellStyle name="Followed Hyperlink" xfId="47613" builtinId="9" hidden="1"/>
    <cellStyle name="Followed Hyperlink" xfId="47605" builtinId="9" hidden="1"/>
    <cellStyle name="Followed Hyperlink" xfId="47597" builtinId="9" hidden="1"/>
    <cellStyle name="Followed Hyperlink" xfId="47587" builtinId="9" hidden="1"/>
    <cellStyle name="Followed Hyperlink" xfId="47579" builtinId="9" hidden="1"/>
    <cellStyle name="Followed Hyperlink" xfId="47571" builtinId="9" hidden="1"/>
    <cellStyle name="Followed Hyperlink" xfId="47563" builtinId="9" hidden="1"/>
    <cellStyle name="Followed Hyperlink" xfId="47558" builtinId="9" hidden="1"/>
    <cellStyle name="Followed Hyperlink" xfId="47570" builtinId="9" hidden="1"/>
    <cellStyle name="Followed Hyperlink" xfId="47586" builtinId="9" hidden="1"/>
    <cellStyle name="Followed Hyperlink" xfId="47554" builtinId="9" hidden="1"/>
    <cellStyle name="Followed Hyperlink" xfId="47546" builtinId="9" hidden="1"/>
    <cellStyle name="Followed Hyperlink" xfId="47538" builtinId="9" hidden="1"/>
    <cellStyle name="Followed Hyperlink" xfId="47532" builtinId="9" hidden="1"/>
    <cellStyle name="Followed Hyperlink" xfId="47528" builtinId="9" hidden="1"/>
    <cellStyle name="Followed Hyperlink" xfId="47524" builtinId="9" hidden="1"/>
    <cellStyle name="Followed Hyperlink" xfId="47520" builtinId="9" hidden="1"/>
    <cellStyle name="Followed Hyperlink" xfId="47516" builtinId="9" hidden="1"/>
    <cellStyle name="Followed Hyperlink" xfId="47500" builtinId="9" hidden="1"/>
    <cellStyle name="Followed Hyperlink" xfId="47504" builtinId="9" hidden="1"/>
    <cellStyle name="Followed Hyperlink" xfId="47495" builtinId="9" hidden="1"/>
    <cellStyle name="Followed Hyperlink" xfId="47487" builtinId="9" hidden="1"/>
    <cellStyle name="Followed Hyperlink" xfId="47479" builtinId="9" hidden="1"/>
    <cellStyle name="Followed Hyperlink" xfId="47471" builtinId="9" hidden="1"/>
    <cellStyle name="Followed Hyperlink" xfId="47461" builtinId="9" hidden="1"/>
    <cellStyle name="Followed Hyperlink" xfId="47453" builtinId="9" hidden="1"/>
    <cellStyle name="Followed Hyperlink" xfId="47445" builtinId="9" hidden="1"/>
    <cellStyle name="Followed Hyperlink" xfId="47437" builtinId="9" hidden="1"/>
    <cellStyle name="Followed Hyperlink" xfId="47432" builtinId="9" hidden="1"/>
    <cellStyle name="Followed Hyperlink" xfId="47444" builtinId="9" hidden="1"/>
    <cellStyle name="Followed Hyperlink" xfId="47460" builtinId="9" hidden="1"/>
    <cellStyle name="Followed Hyperlink" xfId="47428" builtinId="9" hidden="1"/>
    <cellStyle name="Followed Hyperlink" xfId="47420" builtinId="9" hidden="1"/>
    <cellStyle name="Followed Hyperlink" xfId="47412" builtinId="9" hidden="1"/>
    <cellStyle name="Followed Hyperlink" xfId="47406" builtinId="9" hidden="1"/>
    <cellStyle name="Followed Hyperlink" xfId="47402" builtinId="9" hidden="1"/>
    <cellStyle name="Followed Hyperlink" xfId="47398" builtinId="9" hidden="1"/>
    <cellStyle name="Followed Hyperlink" xfId="47394" builtinId="9" hidden="1"/>
    <cellStyle name="Followed Hyperlink" xfId="47390" builtinId="9" hidden="1"/>
    <cellStyle name="Followed Hyperlink" xfId="47374" builtinId="9" hidden="1"/>
    <cellStyle name="Followed Hyperlink" xfId="47378" builtinId="9" hidden="1"/>
    <cellStyle name="Followed Hyperlink" xfId="47369" builtinId="9" hidden="1"/>
    <cellStyle name="Followed Hyperlink" xfId="47361" builtinId="9" hidden="1"/>
    <cellStyle name="Followed Hyperlink" xfId="47353" builtinId="9" hidden="1"/>
    <cellStyle name="Followed Hyperlink" xfId="47345" builtinId="9" hidden="1"/>
    <cellStyle name="Followed Hyperlink" xfId="47335" builtinId="9" hidden="1"/>
    <cellStyle name="Followed Hyperlink" xfId="47327" builtinId="9" hidden="1"/>
    <cellStyle name="Followed Hyperlink" xfId="47319" builtinId="9" hidden="1"/>
    <cellStyle name="Followed Hyperlink" xfId="47311" builtinId="9" hidden="1"/>
    <cellStyle name="Followed Hyperlink" xfId="47306" builtinId="9" hidden="1"/>
    <cellStyle name="Followed Hyperlink" xfId="47318" builtinId="9" hidden="1"/>
    <cellStyle name="Followed Hyperlink" xfId="47334" builtinId="9" hidden="1"/>
    <cellStyle name="Followed Hyperlink" xfId="47302" builtinId="9" hidden="1"/>
    <cellStyle name="Followed Hyperlink" xfId="47294" builtinId="9" hidden="1"/>
    <cellStyle name="Followed Hyperlink" xfId="47286" builtinId="9" hidden="1"/>
    <cellStyle name="Followed Hyperlink" xfId="47280" builtinId="9" hidden="1"/>
    <cellStyle name="Followed Hyperlink" xfId="47276" builtinId="9" hidden="1"/>
    <cellStyle name="Followed Hyperlink" xfId="47272" builtinId="9" hidden="1"/>
    <cellStyle name="Followed Hyperlink" xfId="47268" builtinId="9" hidden="1"/>
    <cellStyle name="Followed Hyperlink" xfId="47264" builtinId="9" hidden="1"/>
    <cellStyle name="Followed Hyperlink" xfId="47248" builtinId="9" hidden="1"/>
    <cellStyle name="Followed Hyperlink" xfId="47252" builtinId="9" hidden="1"/>
    <cellStyle name="Followed Hyperlink" xfId="47243" builtinId="9" hidden="1"/>
    <cellStyle name="Followed Hyperlink" xfId="47235" builtinId="9" hidden="1"/>
    <cellStyle name="Followed Hyperlink" xfId="47227" builtinId="9" hidden="1"/>
    <cellStyle name="Followed Hyperlink" xfId="47219" builtinId="9" hidden="1"/>
    <cellStyle name="Followed Hyperlink" xfId="47209" builtinId="9" hidden="1"/>
    <cellStyle name="Followed Hyperlink" xfId="47201" builtinId="9" hidden="1"/>
    <cellStyle name="Followed Hyperlink" xfId="47193" builtinId="9" hidden="1"/>
    <cellStyle name="Followed Hyperlink" xfId="47185" builtinId="9" hidden="1"/>
    <cellStyle name="Followed Hyperlink" xfId="47180" builtinId="9" hidden="1"/>
    <cellStyle name="Followed Hyperlink" xfId="47192" builtinId="9" hidden="1"/>
    <cellStyle name="Followed Hyperlink" xfId="47208" builtinId="9" hidden="1"/>
    <cellStyle name="Followed Hyperlink" xfId="47176" builtinId="9" hidden="1"/>
    <cellStyle name="Followed Hyperlink" xfId="47168" builtinId="9" hidden="1"/>
    <cellStyle name="Followed Hyperlink" xfId="47160" builtinId="9" hidden="1"/>
    <cellStyle name="Followed Hyperlink" xfId="47154" builtinId="9" hidden="1"/>
    <cellStyle name="Followed Hyperlink" xfId="47150" builtinId="9" hidden="1"/>
    <cellStyle name="Followed Hyperlink" xfId="47146" builtinId="9" hidden="1"/>
    <cellStyle name="Followed Hyperlink" xfId="47142" builtinId="9" hidden="1"/>
    <cellStyle name="Followed Hyperlink" xfId="47138" builtinId="9" hidden="1"/>
    <cellStyle name="Followed Hyperlink" xfId="47122" builtinId="9" hidden="1"/>
    <cellStyle name="Followed Hyperlink" xfId="47126" builtinId="9" hidden="1"/>
    <cellStyle name="Followed Hyperlink" xfId="47117" builtinId="9" hidden="1"/>
    <cellStyle name="Followed Hyperlink" xfId="47109" builtinId="9" hidden="1"/>
    <cellStyle name="Followed Hyperlink" xfId="47101" builtinId="9" hidden="1"/>
    <cellStyle name="Followed Hyperlink" xfId="47093" builtinId="9" hidden="1"/>
    <cellStyle name="Followed Hyperlink" xfId="47083" builtinId="9" hidden="1"/>
    <cellStyle name="Followed Hyperlink" xfId="47075" builtinId="9" hidden="1"/>
    <cellStyle name="Followed Hyperlink" xfId="47067" builtinId="9" hidden="1"/>
    <cellStyle name="Followed Hyperlink" xfId="47059" builtinId="9" hidden="1"/>
    <cellStyle name="Followed Hyperlink" xfId="47054" builtinId="9" hidden="1"/>
    <cellStyle name="Followed Hyperlink" xfId="47066" builtinId="9" hidden="1"/>
    <cellStyle name="Followed Hyperlink" xfId="47082" builtinId="9" hidden="1"/>
    <cellStyle name="Followed Hyperlink" xfId="47050" builtinId="9" hidden="1"/>
    <cellStyle name="Followed Hyperlink" xfId="47042" builtinId="9" hidden="1"/>
    <cellStyle name="Followed Hyperlink" xfId="47034" builtinId="9" hidden="1"/>
    <cellStyle name="Followed Hyperlink" xfId="47028" builtinId="9" hidden="1"/>
    <cellStyle name="Followed Hyperlink" xfId="47024" builtinId="9" hidden="1"/>
    <cellStyle name="Followed Hyperlink" xfId="47020" builtinId="9" hidden="1"/>
    <cellStyle name="Followed Hyperlink" xfId="47016" builtinId="9" hidden="1"/>
    <cellStyle name="Followed Hyperlink" xfId="47012" builtinId="9" hidden="1"/>
    <cellStyle name="Followed Hyperlink" xfId="46996" builtinId="9" hidden="1"/>
    <cellStyle name="Followed Hyperlink" xfId="47000" builtinId="9" hidden="1"/>
    <cellStyle name="Followed Hyperlink" xfId="46991" builtinId="9" hidden="1"/>
    <cellStyle name="Followed Hyperlink" xfId="46983" builtinId="9" hidden="1"/>
    <cellStyle name="Followed Hyperlink" xfId="46975" builtinId="9" hidden="1"/>
    <cellStyle name="Followed Hyperlink" xfId="46967" builtinId="9" hidden="1"/>
    <cellStyle name="Followed Hyperlink" xfId="46957" builtinId="9" hidden="1"/>
    <cellStyle name="Followed Hyperlink" xfId="46949" builtinId="9" hidden="1"/>
    <cellStyle name="Followed Hyperlink" xfId="46941" builtinId="9" hidden="1"/>
    <cellStyle name="Followed Hyperlink" xfId="46933" builtinId="9" hidden="1"/>
    <cellStyle name="Followed Hyperlink" xfId="46928" builtinId="9" hidden="1"/>
    <cellStyle name="Followed Hyperlink" xfId="46940" builtinId="9" hidden="1"/>
    <cellStyle name="Followed Hyperlink" xfId="46956" builtinId="9" hidden="1"/>
    <cellStyle name="Followed Hyperlink" xfId="46924" builtinId="9" hidden="1"/>
    <cellStyle name="Followed Hyperlink" xfId="46916" builtinId="9" hidden="1"/>
    <cellStyle name="Followed Hyperlink" xfId="46908" builtinId="9" hidden="1"/>
    <cellStyle name="Followed Hyperlink" xfId="46902" builtinId="9" hidden="1"/>
    <cellStyle name="Followed Hyperlink" xfId="46898" builtinId="9" hidden="1"/>
    <cellStyle name="Followed Hyperlink" xfId="46894" builtinId="9" hidden="1"/>
    <cellStyle name="Followed Hyperlink" xfId="46890" builtinId="9" hidden="1"/>
    <cellStyle name="Followed Hyperlink" xfId="46886" builtinId="9" hidden="1"/>
    <cellStyle name="Followed Hyperlink" xfId="46870" builtinId="9" hidden="1"/>
    <cellStyle name="Followed Hyperlink" xfId="46874" builtinId="9" hidden="1"/>
    <cellStyle name="Followed Hyperlink" xfId="46865" builtinId="9" hidden="1"/>
    <cellStyle name="Followed Hyperlink" xfId="46857" builtinId="9" hidden="1"/>
    <cellStyle name="Followed Hyperlink" xfId="46849" builtinId="9" hidden="1"/>
    <cellStyle name="Followed Hyperlink" xfId="46841" builtinId="9" hidden="1"/>
    <cellStyle name="Followed Hyperlink" xfId="46831" builtinId="9" hidden="1"/>
    <cellStyle name="Followed Hyperlink" xfId="46823" builtinId="9" hidden="1"/>
    <cellStyle name="Followed Hyperlink" xfId="46815" builtinId="9" hidden="1"/>
    <cellStyle name="Followed Hyperlink" xfId="46807" builtinId="9" hidden="1"/>
    <cellStyle name="Followed Hyperlink" xfId="46802" builtinId="9" hidden="1"/>
    <cellStyle name="Followed Hyperlink" xfId="46814" builtinId="9" hidden="1"/>
    <cellStyle name="Followed Hyperlink" xfId="46830" builtinId="9" hidden="1"/>
    <cellStyle name="Followed Hyperlink" xfId="46798" builtinId="9" hidden="1"/>
    <cellStyle name="Followed Hyperlink" xfId="46790" builtinId="9" hidden="1"/>
    <cellStyle name="Followed Hyperlink" xfId="46782" builtinId="9" hidden="1"/>
    <cellStyle name="Followed Hyperlink" xfId="46776" builtinId="9" hidden="1"/>
    <cellStyle name="Followed Hyperlink" xfId="46772" builtinId="9" hidden="1"/>
    <cellStyle name="Followed Hyperlink" xfId="46768" builtinId="9" hidden="1"/>
    <cellStyle name="Followed Hyperlink" xfId="46764" builtinId="9" hidden="1"/>
    <cellStyle name="Followed Hyperlink" xfId="46760" builtinId="9" hidden="1"/>
    <cellStyle name="Followed Hyperlink" xfId="46744" builtinId="9" hidden="1"/>
    <cellStyle name="Followed Hyperlink" xfId="46748" builtinId="9" hidden="1"/>
    <cellStyle name="Followed Hyperlink" xfId="46739" builtinId="9" hidden="1"/>
    <cellStyle name="Followed Hyperlink" xfId="46731" builtinId="9" hidden="1"/>
    <cellStyle name="Followed Hyperlink" xfId="46723" builtinId="9" hidden="1"/>
    <cellStyle name="Followed Hyperlink" xfId="46715" builtinId="9" hidden="1"/>
    <cellStyle name="Followed Hyperlink" xfId="46705" builtinId="9" hidden="1"/>
    <cellStyle name="Followed Hyperlink" xfId="46697" builtinId="9" hidden="1"/>
    <cellStyle name="Followed Hyperlink" xfId="46689" builtinId="9" hidden="1"/>
    <cellStyle name="Followed Hyperlink" xfId="46681" builtinId="9" hidden="1"/>
    <cellStyle name="Followed Hyperlink" xfId="46676" builtinId="9" hidden="1"/>
    <cellStyle name="Followed Hyperlink" xfId="46688" builtinId="9" hidden="1"/>
    <cellStyle name="Followed Hyperlink" xfId="46704" builtinId="9" hidden="1"/>
    <cellStyle name="Followed Hyperlink" xfId="46672" builtinId="9" hidden="1"/>
    <cellStyle name="Followed Hyperlink" xfId="46664" builtinId="9" hidden="1"/>
    <cellStyle name="Followed Hyperlink" xfId="46656" builtinId="9" hidden="1"/>
    <cellStyle name="Followed Hyperlink" xfId="46650" builtinId="9" hidden="1"/>
    <cellStyle name="Followed Hyperlink" xfId="46646" builtinId="9" hidden="1"/>
    <cellStyle name="Followed Hyperlink" xfId="46642" builtinId="9" hidden="1"/>
    <cellStyle name="Followed Hyperlink" xfId="46638" builtinId="9" hidden="1"/>
    <cellStyle name="Followed Hyperlink" xfId="46634" builtinId="9" hidden="1"/>
    <cellStyle name="Followed Hyperlink" xfId="46618" builtinId="9" hidden="1"/>
    <cellStyle name="Followed Hyperlink" xfId="46622" builtinId="9" hidden="1"/>
    <cellStyle name="Followed Hyperlink" xfId="46613" builtinId="9" hidden="1"/>
    <cellStyle name="Followed Hyperlink" xfId="46605" builtinId="9" hidden="1"/>
    <cellStyle name="Followed Hyperlink" xfId="46597" builtinId="9" hidden="1"/>
    <cellStyle name="Followed Hyperlink" xfId="46589" builtinId="9" hidden="1"/>
    <cellStyle name="Followed Hyperlink" xfId="46579" builtinId="9" hidden="1"/>
    <cellStyle name="Followed Hyperlink" xfId="46571" builtinId="9" hidden="1"/>
    <cellStyle name="Followed Hyperlink" xfId="46563" builtinId="9" hidden="1"/>
    <cellStyle name="Followed Hyperlink" xfId="46555" builtinId="9" hidden="1"/>
    <cellStyle name="Followed Hyperlink" xfId="46550" builtinId="9" hidden="1"/>
    <cellStyle name="Followed Hyperlink" xfId="46562" builtinId="9" hidden="1"/>
    <cellStyle name="Followed Hyperlink" xfId="46578" builtinId="9" hidden="1"/>
    <cellStyle name="Followed Hyperlink" xfId="46546" builtinId="9" hidden="1"/>
    <cellStyle name="Followed Hyperlink" xfId="46538" builtinId="9" hidden="1"/>
    <cellStyle name="Followed Hyperlink" xfId="46530" builtinId="9" hidden="1"/>
    <cellStyle name="Followed Hyperlink" xfId="46524" builtinId="9" hidden="1"/>
    <cellStyle name="Followed Hyperlink" xfId="46520" builtinId="9" hidden="1"/>
    <cellStyle name="Followed Hyperlink" xfId="46516" builtinId="9" hidden="1"/>
    <cellStyle name="Followed Hyperlink" xfId="46512" builtinId="9" hidden="1"/>
    <cellStyle name="Followed Hyperlink" xfId="46508" builtinId="9" hidden="1"/>
    <cellStyle name="Followed Hyperlink" xfId="46492" builtinId="9" hidden="1"/>
    <cellStyle name="Followed Hyperlink" xfId="46496" builtinId="9" hidden="1"/>
    <cellStyle name="Followed Hyperlink" xfId="46487" builtinId="9" hidden="1"/>
    <cellStyle name="Followed Hyperlink" xfId="46479" builtinId="9" hidden="1"/>
    <cellStyle name="Followed Hyperlink" xfId="46471" builtinId="9" hidden="1"/>
    <cellStyle name="Followed Hyperlink" xfId="46463" builtinId="9" hidden="1"/>
    <cellStyle name="Followed Hyperlink" xfId="46453" builtinId="9" hidden="1"/>
    <cellStyle name="Followed Hyperlink" xfId="46445" builtinId="9" hidden="1"/>
    <cellStyle name="Followed Hyperlink" xfId="46437" builtinId="9" hidden="1"/>
    <cellStyle name="Followed Hyperlink" xfId="46429" builtinId="9" hidden="1"/>
    <cellStyle name="Followed Hyperlink" xfId="46424" builtinId="9" hidden="1"/>
    <cellStyle name="Followed Hyperlink" xfId="46436" builtinId="9" hidden="1"/>
    <cellStyle name="Followed Hyperlink" xfId="46452" builtinId="9" hidden="1"/>
    <cellStyle name="Followed Hyperlink" xfId="46420" builtinId="9" hidden="1"/>
    <cellStyle name="Followed Hyperlink" xfId="46412" builtinId="9" hidden="1"/>
    <cellStyle name="Followed Hyperlink" xfId="46404" builtinId="9" hidden="1"/>
    <cellStyle name="Followed Hyperlink" xfId="46398" builtinId="9" hidden="1"/>
    <cellStyle name="Followed Hyperlink" xfId="46394" builtinId="9" hidden="1"/>
    <cellStyle name="Followed Hyperlink" xfId="46390" builtinId="9" hidden="1"/>
    <cellStyle name="Followed Hyperlink" xfId="46386" builtinId="9" hidden="1"/>
    <cellStyle name="Followed Hyperlink" xfId="46382" builtinId="9" hidden="1"/>
    <cellStyle name="Followed Hyperlink" xfId="46366" builtinId="9" hidden="1"/>
    <cellStyle name="Followed Hyperlink" xfId="46370" builtinId="9" hidden="1"/>
    <cellStyle name="Followed Hyperlink" xfId="46361" builtinId="9" hidden="1"/>
    <cellStyle name="Followed Hyperlink" xfId="46353" builtinId="9" hidden="1"/>
    <cellStyle name="Followed Hyperlink" xfId="46345" builtinId="9" hidden="1"/>
    <cellStyle name="Followed Hyperlink" xfId="46337" builtinId="9" hidden="1"/>
    <cellStyle name="Followed Hyperlink" xfId="46327" builtinId="9" hidden="1"/>
    <cellStyle name="Followed Hyperlink" xfId="46319" builtinId="9" hidden="1"/>
    <cellStyle name="Followed Hyperlink" xfId="46311" builtinId="9" hidden="1"/>
    <cellStyle name="Followed Hyperlink" xfId="46303" builtinId="9" hidden="1"/>
    <cellStyle name="Followed Hyperlink" xfId="46298" builtinId="9" hidden="1"/>
    <cellStyle name="Followed Hyperlink" xfId="46310" builtinId="9" hidden="1"/>
    <cellStyle name="Followed Hyperlink" xfId="46326" builtinId="9" hidden="1"/>
    <cellStyle name="Followed Hyperlink" xfId="46294" builtinId="9" hidden="1"/>
    <cellStyle name="Followed Hyperlink" xfId="46286" builtinId="9" hidden="1"/>
    <cellStyle name="Followed Hyperlink" xfId="46278" builtinId="9" hidden="1"/>
    <cellStyle name="Followed Hyperlink" xfId="46272" builtinId="9" hidden="1"/>
    <cellStyle name="Followed Hyperlink" xfId="46268" builtinId="9" hidden="1"/>
    <cellStyle name="Followed Hyperlink" xfId="46264" builtinId="9" hidden="1"/>
    <cellStyle name="Followed Hyperlink" xfId="46260" builtinId="9" hidden="1"/>
    <cellStyle name="Followed Hyperlink" xfId="46256" builtinId="9" hidden="1"/>
    <cellStyle name="Followed Hyperlink" xfId="46240" builtinId="9" hidden="1"/>
    <cellStyle name="Followed Hyperlink" xfId="46244" builtinId="9" hidden="1"/>
    <cellStyle name="Followed Hyperlink" xfId="46235" builtinId="9" hidden="1"/>
    <cellStyle name="Followed Hyperlink" xfId="46227" builtinId="9" hidden="1"/>
    <cellStyle name="Followed Hyperlink" xfId="46219" builtinId="9" hidden="1"/>
    <cellStyle name="Followed Hyperlink" xfId="46211" builtinId="9" hidden="1"/>
    <cellStyle name="Followed Hyperlink" xfId="46201" builtinId="9" hidden="1"/>
    <cellStyle name="Followed Hyperlink" xfId="46193" builtinId="9" hidden="1"/>
    <cellStyle name="Followed Hyperlink" xfId="46185" builtinId="9" hidden="1"/>
    <cellStyle name="Followed Hyperlink" xfId="46177" builtinId="9" hidden="1"/>
    <cellStyle name="Followed Hyperlink" xfId="46172" builtinId="9" hidden="1"/>
    <cellStyle name="Followed Hyperlink" xfId="46184" builtinId="9" hidden="1"/>
    <cellStyle name="Followed Hyperlink" xfId="46200" builtinId="9" hidden="1"/>
    <cellStyle name="Followed Hyperlink" xfId="46168" builtinId="9" hidden="1"/>
    <cellStyle name="Followed Hyperlink" xfId="46160" builtinId="9" hidden="1"/>
    <cellStyle name="Followed Hyperlink" xfId="46152" builtinId="9" hidden="1"/>
    <cellStyle name="Followed Hyperlink" xfId="46146" builtinId="9" hidden="1"/>
    <cellStyle name="Followed Hyperlink" xfId="46142" builtinId="9" hidden="1"/>
    <cellStyle name="Followed Hyperlink" xfId="46138" builtinId="9" hidden="1"/>
    <cellStyle name="Followed Hyperlink" xfId="46134" builtinId="9" hidden="1"/>
    <cellStyle name="Followed Hyperlink" xfId="46130" builtinId="9" hidden="1"/>
    <cellStyle name="Followed Hyperlink" xfId="46114" builtinId="9" hidden="1"/>
    <cellStyle name="Followed Hyperlink" xfId="46118" builtinId="9" hidden="1"/>
    <cellStyle name="Followed Hyperlink" xfId="46109" builtinId="9" hidden="1"/>
    <cellStyle name="Followed Hyperlink" xfId="46101" builtinId="9" hidden="1"/>
    <cellStyle name="Followed Hyperlink" xfId="46093" builtinId="9" hidden="1"/>
    <cellStyle name="Followed Hyperlink" xfId="46085" builtinId="9" hidden="1"/>
    <cellStyle name="Followed Hyperlink" xfId="46075" builtinId="9" hidden="1"/>
    <cellStyle name="Followed Hyperlink" xfId="46067" builtinId="9" hidden="1"/>
    <cellStyle name="Followed Hyperlink" xfId="46059" builtinId="9" hidden="1"/>
    <cellStyle name="Followed Hyperlink" xfId="46051" builtinId="9" hidden="1"/>
    <cellStyle name="Followed Hyperlink" xfId="46046" builtinId="9" hidden="1"/>
    <cellStyle name="Followed Hyperlink" xfId="46058" builtinId="9" hidden="1"/>
    <cellStyle name="Followed Hyperlink" xfId="46074" builtinId="9" hidden="1"/>
    <cellStyle name="Followed Hyperlink" xfId="46042" builtinId="9" hidden="1"/>
    <cellStyle name="Followed Hyperlink" xfId="46034" builtinId="9" hidden="1"/>
    <cellStyle name="Followed Hyperlink" xfId="46026" builtinId="9" hidden="1"/>
    <cellStyle name="Followed Hyperlink" xfId="46020" builtinId="9" hidden="1"/>
    <cellStyle name="Followed Hyperlink" xfId="46016" builtinId="9" hidden="1"/>
    <cellStyle name="Followed Hyperlink" xfId="46012" builtinId="9" hidden="1"/>
    <cellStyle name="Followed Hyperlink" xfId="46008" builtinId="9" hidden="1"/>
    <cellStyle name="Followed Hyperlink" xfId="46004" builtinId="9" hidden="1"/>
    <cellStyle name="Followed Hyperlink" xfId="45988" builtinId="9" hidden="1"/>
    <cellStyle name="Followed Hyperlink" xfId="45992" builtinId="9" hidden="1"/>
    <cellStyle name="Followed Hyperlink" xfId="45983" builtinId="9" hidden="1"/>
    <cellStyle name="Followed Hyperlink" xfId="45975" builtinId="9" hidden="1"/>
    <cellStyle name="Followed Hyperlink" xfId="45967" builtinId="9" hidden="1"/>
    <cellStyle name="Followed Hyperlink" xfId="45959" builtinId="9" hidden="1"/>
    <cellStyle name="Followed Hyperlink" xfId="45949" builtinId="9" hidden="1"/>
    <cellStyle name="Followed Hyperlink" xfId="45941" builtinId="9" hidden="1"/>
    <cellStyle name="Followed Hyperlink" xfId="45933" builtinId="9" hidden="1"/>
    <cellStyle name="Followed Hyperlink" xfId="45925" builtinId="9" hidden="1"/>
    <cellStyle name="Followed Hyperlink" xfId="45920" builtinId="9" hidden="1"/>
    <cellStyle name="Followed Hyperlink" xfId="45932" builtinId="9" hidden="1"/>
    <cellStyle name="Followed Hyperlink" xfId="45948" builtinId="9" hidden="1"/>
    <cellStyle name="Followed Hyperlink" xfId="45916" builtinId="9" hidden="1"/>
    <cellStyle name="Followed Hyperlink" xfId="45908" builtinId="9" hidden="1"/>
    <cellStyle name="Followed Hyperlink" xfId="45900" builtinId="9" hidden="1"/>
    <cellStyle name="Followed Hyperlink" xfId="45894" builtinId="9" hidden="1"/>
    <cellStyle name="Followed Hyperlink" xfId="45890" builtinId="9" hidden="1"/>
    <cellStyle name="Followed Hyperlink" xfId="45886" builtinId="9" hidden="1"/>
    <cellStyle name="Followed Hyperlink" xfId="45882" builtinId="9" hidden="1"/>
    <cellStyle name="Followed Hyperlink" xfId="45878" builtinId="9" hidden="1"/>
    <cellStyle name="Followed Hyperlink" xfId="45862" builtinId="9" hidden="1"/>
    <cellStyle name="Followed Hyperlink" xfId="45866" builtinId="9" hidden="1"/>
    <cellStyle name="Followed Hyperlink" xfId="45857" builtinId="9" hidden="1"/>
    <cellStyle name="Followed Hyperlink" xfId="45849" builtinId="9" hidden="1"/>
    <cellStyle name="Followed Hyperlink" xfId="45841" builtinId="9" hidden="1"/>
    <cellStyle name="Followed Hyperlink" xfId="45833" builtinId="9" hidden="1"/>
    <cellStyle name="Followed Hyperlink" xfId="45823" builtinId="9" hidden="1"/>
    <cellStyle name="Followed Hyperlink" xfId="45815" builtinId="9" hidden="1"/>
    <cellStyle name="Followed Hyperlink" xfId="45807" builtinId="9" hidden="1"/>
    <cellStyle name="Followed Hyperlink" xfId="45799" builtinId="9" hidden="1"/>
    <cellStyle name="Followed Hyperlink" xfId="45794" builtinId="9" hidden="1"/>
    <cellStyle name="Followed Hyperlink" xfId="45806" builtinId="9" hidden="1"/>
    <cellStyle name="Followed Hyperlink" xfId="45822" builtinId="9" hidden="1"/>
    <cellStyle name="Followed Hyperlink" xfId="45790" builtinId="9" hidden="1"/>
    <cellStyle name="Followed Hyperlink" xfId="45782" builtinId="9" hidden="1"/>
    <cellStyle name="Followed Hyperlink" xfId="45774" builtinId="9" hidden="1"/>
    <cellStyle name="Followed Hyperlink" xfId="45768" builtinId="9" hidden="1"/>
    <cellStyle name="Followed Hyperlink" xfId="45764" builtinId="9" hidden="1"/>
    <cellStyle name="Followed Hyperlink" xfId="45760" builtinId="9" hidden="1"/>
    <cellStyle name="Followed Hyperlink" xfId="45756" builtinId="9" hidden="1"/>
    <cellStyle name="Followed Hyperlink" xfId="45752" builtinId="9" hidden="1"/>
    <cellStyle name="Followed Hyperlink" xfId="45736" builtinId="9" hidden="1"/>
    <cellStyle name="Followed Hyperlink" xfId="45740" builtinId="9" hidden="1"/>
    <cellStyle name="Followed Hyperlink" xfId="45731" builtinId="9" hidden="1"/>
    <cellStyle name="Followed Hyperlink" xfId="45723" builtinId="9" hidden="1"/>
    <cellStyle name="Followed Hyperlink" xfId="45715" builtinId="9" hidden="1"/>
    <cellStyle name="Followed Hyperlink" xfId="45707" builtinId="9" hidden="1"/>
    <cellStyle name="Followed Hyperlink" xfId="45697" builtinId="9" hidden="1"/>
    <cellStyle name="Followed Hyperlink" xfId="45689" builtinId="9" hidden="1"/>
    <cellStyle name="Followed Hyperlink" xfId="45681" builtinId="9" hidden="1"/>
    <cellStyle name="Followed Hyperlink" xfId="45673" builtinId="9" hidden="1"/>
    <cellStyle name="Followed Hyperlink" xfId="45668" builtinId="9" hidden="1"/>
    <cellStyle name="Followed Hyperlink" xfId="45680" builtinId="9" hidden="1"/>
    <cellStyle name="Followed Hyperlink" xfId="45696" builtinId="9" hidden="1"/>
    <cellStyle name="Followed Hyperlink" xfId="45664" builtinId="9" hidden="1"/>
    <cellStyle name="Followed Hyperlink" xfId="45656" builtinId="9" hidden="1"/>
    <cellStyle name="Followed Hyperlink" xfId="45648" builtinId="9" hidden="1"/>
    <cellStyle name="Followed Hyperlink" xfId="45642" builtinId="9" hidden="1"/>
    <cellStyle name="Followed Hyperlink" xfId="45638" builtinId="9" hidden="1"/>
    <cellStyle name="Followed Hyperlink" xfId="45634" builtinId="9" hidden="1"/>
    <cellStyle name="Followed Hyperlink" xfId="45630" builtinId="9" hidden="1"/>
    <cellStyle name="Followed Hyperlink" xfId="45626" builtinId="9" hidden="1"/>
    <cellStyle name="Followed Hyperlink" xfId="45610" builtinId="9" hidden="1"/>
    <cellStyle name="Followed Hyperlink" xfId="45614" builtinId="9" hidden="1"/>
    <cellStyle name="Followed Hyperlink" xfId="45605" builtinId="9" hidden="1"/>
    <cellStyle name="Followed Hyperlink" xfId="45597" builtinId="9" hidden="1"/>
    <cellStyle name="Followed Hyperlink" xfId="45589" builtinId="9" hidden="1"/>
    <cellStyle name="Followed Hyperlink" xfId="45581" builtinId="9" hidden="1"/>
    <cellStyle name="Followed Hyperlink" xfId="45571" builtinId="9" hidden="1"/>
    <cellStyle name="Followed Hyperlink" xfId="45563" builtinId="9" hidden="1"/>
    <cellStyle name="Followed Hyperlink" xfId="45555" builtinId="9" hidden="1"/>
    <cellStyle name="Followed Hyperlink" xfId="45547" builtinId="9" hidden="1"/>
    <cellStyle name="Followed Hyperlink" xfId="45542" builtinId="9" hidden="1"/>
    <cellStyle name="Followed Hyperlink" xfId="45554" builtinId="9" hidden="1"/>
    <cellStyle name="Followed Hyperlink" xfId="45570" builtinId="9" hidden="1"/>
    <cellStyle name="Followed Hyperlink" xfId="45538" builtinId="9" hidden="1"/>
    <cellStyle name="Followed Hyperlink" xfId="45530" builtinId="9" hidden="1"/>
    <cellStyle name="Followed Hyperlink" xfId="45522" builtinId="9" hidden="1"/>
    <cellStyle name="Followed Hyperlink" xfId="45516" builtinId="9" hidden="1"/>
    <cellStyle name="Followed Hyperlink" xfId="45512" builtinId="9" hidden="1"/>
    <cellStyle name="Followed Hyperlink" xfId="45508" builtinId="9" hidden="1"/>
    <cellStyle name="Followed Hyperlink" xfId="45504" builtinId="9" hidden="1"/>
    <cellStyle name="Followed Hyperlink" xfId="45500" builtinId="9" hidden="1"/>
    <cellStyle name="Followed Hyperlink" xfId="45484" builtinId="9" hidden="1"/>
    <cellStyle name="Followed Hyperlink" xfId="45488" builtinId="9" hidden="1"/>
    <cellStyle name="Followed Hyperlink" xfId="45479" builtinId="9" hidden="1"/>
    <cellStyle name="Followed Hyperlink" xfId="45471" builtinId="9" hidden="1"/>
    <cellStyle name="Followed Hyperlink" xfId="45463" builtinId="9" hidden="1"/>
    <cellStyle name="Followed Hyperlink" xfId="45455" builtinId="9" hidden="1"/>
    <cellStyle name="Followed Hyperlink" xfId="45445" builtinId="9" hidden="1"/>
    <cellStyle name="Followed Hyperlink" xfId="45437" builtinId="9" hidden="1"/>
    <cellStyle name="Followed Hyperlink" xfId="45429" builtinId="9" hidden="1"/>
    <cellStyle name="Followed Hyperlink" xfId="45421" builtinId="9" hidden="1"/>
    <cellStyle name="Followed Hyperlink" xfId="45416" builtinId="9" hidden="1"/>
    <cellStyle name="Followed Hyperlink" xfId="45428" builtinId="9" hidden="1"/>
    <cellStyle name="Followed Hyperlink" xfId="45444" builtinId="9" hidden="1"/>
    <cellStyle name="Followed Hyperlink" xfId="45412" builtinId="9" hidden="1"/>
    <cellStyle name="Followed Hyperlink" xfId="45404" builtinId="9" hidden="1"/>
    <cellStyle name="Followed Hyperlink" xfId="45396" builtinId="9" hidden="1"/>
    <cellStyle name="Followed Hyperlink" xfId="45390" builtinId="9" hidden="1"/>
    <cellStyle name="Followed Hyperlink" xfId="45386" builtinId="9" hidden="1"/>
    <cellStyle name="Followed Hyperlink" xfId="45382" builtinId="9" hidden="1"/>
    <cellStyle name="Followed Hyperlink" xfId="45378" builtinId="9" hidden="1"/>
    <cellStyle name="Followed Hyperlink" xfId="45374" builtinId="9" hidden="1"/>
    <cellStyle name="Followed Hyperlink" xfId="45358" builtinId="9" hidden="1"/>
    <cellStyle name="Followed Hyperlink" xfId="45362" builtinId="9" hidden="1"/>
    <cellStyle name="Followed Hyperlink" xfId="45353" builtinId="9" hidden="1"/>
    <cellStyle name="Followed Hyperlink" xfId="45345" builtinId="9" hidden="1"/>
    <cellStyle name="Followed Hyperlink" xfId="45337" builtinId="9" hidden="1"/>
    <cellStyle name="Followed Hyperlink" xfId="45329" builtinId="9" hidden="1"/>
    <cellStyle name="Followed Hyperlink" xfId="45319" builtinId="9" hidden="1"/>
    <cellStyle name="Followed Hyperlink" xfId="45311" builtinId="9" hidden="1"/>
    <cellStyle name="Followed Hyperlink" xfId="45303" builtinId="9" hidden="1"/>
    <cellStyle name="Followed Hyperlink" xfId="45295" builtinId="9" hidden="1"/>
    <cellStyle name="Followed Hyperlink" xfId="45290" builtinId="9" hidden="1"/>
    <cellStyle name="Followed Hyperlink" xfId="45302" builtinId="9" hidden="1"/>
    <cellStyle name="Followed Hyperlink" xfId="45318" builtinId="9" hidden="1"/>
    <cellStyle name="Followed Hyperlink" xfId="45286" builtinId="9" hidden="1"/>
    <cellStyle name="Followed Hyperlink" xfId="45278" builtinId="9" hidden="1"/>
    <cellStyle name="Followed Hyperlink" xfId="45270" builtinId="9" hidden="1"/>
    <cellStyle name="Followed Hyperlink" xfId="45264" builtinId="9" hidden="1"/>
    <cellStyle name="Followed Hyperlink" xfId="45260" builtinId="9" hidden="1"/>
    <cellStyle name="Followed Hyperlink" xfId="45256" builtinId="9" hidden="1"/>
    <cellStyle name="Followed Hyperlink" xfId="45252" builtinId="9" hidden="1"/>
    <cellStyle name="Followed Hyperlink" xfId="45248" builtinId="9" hidden="1"/>
    <cellStyle name="Followed Hyperlink" xfId="45232" builtinId="9" hidden="1"/>
    <cellStyle name="Followed Hyperlink" xfId="45236" builtinId="9" hidden="1"/>
    <cellStyle name="Followed Hyperlink" xfId="45227" builtinId="9" hidden="1"/>
    <cellStyle name="Followed Hyperlink" xfId="45219" builtinId="9" hidden="1"/>
    <cellStyle name="Followed Hyperlink" xfId="45211" builtinId="9" hidden="1"/>
    <cellStyle name="Followed Hyperlink" xfId="45203" builtinId="9" hidden="1"/>
    <cellStyle name="Followed Hyperlink" xfId="45193" builtinId="9" hidden="1"/>
    <cellStyle name="Followed Hyperlink" xfId="45185" builtinId="9" hidden="1"/>
    <cellStyle name="Followed Hyperlink" xfId="45177" builtinId="9" hidden="1"/>
    <cellStyle name="Followed Hyperlink" xfId="45169" builtinId="9" hidden="1"/>
    <cellStyle name="Followed Hyperlink" xfId="45164" builtinId="9" hidden="1"/>
    <cellStyle name="Followed Hyperlink" xfId="45176" builtinId="9" hidden="1"/>
    <cellStyle name="Followed Hyperlink" xfId="45192" builtinId="9" hidden="1"/>
    <cellStyle name="Followed Hyperlink" xfId="45160" builtinId="9" hidden="1"/>
    <cellStyle name="Followed Hyperlink" xfId="45152" builtinId="9" hidden="1"/>
    <cellStyle name="Followed Hyperlink" xfId="45144" builtinId="9" hidden="1"/>
    <cellStyle name="Followed Hyperlink" xfId="45138" builtinId="9" hidden="1"/>
    <cellStyle name="Followed Hyperlink" xfId="45134" builtinId="9" hidden="1"/>
    <cellStyle name="Followed Hyperlink" xfId="45130" builtinId="9" hidden="1"/>
    <cellStyle name="Followed Hyperlink" xfId="45126" builtinId="9" hidden="1"/>
    <cellStyle name="Followed Hyperlink" xfId="45122" builtinId="9" hidden="1"/>
    <cellStyle name="Followed Hyperlink" xfId="45106" builtinId="9" hidden="1"/>
    <cellStyle name="Followed Hyperlink" xfId="45110" builtinId="9" hidden="1"/>
    <cellStyle name="Followed Hyperlink" xfId="45101" builtinId="9" hidden="1"/>
    <cellStyle name="Followed Hyperlink" xfId="45093" builtinId="9" hidden="1"/>
    <cellStyle name="Followed Hyperlink" xfId="45085" builtinId="9" hidden="1"/>
    <cellStyle name="Followed Hyperlink" xfId="45077" builtinId="9" hidden="1"/>
    <cellStyle name="Followed Hyperlink" xfId="45067" builtinId="9" hidden="1"/>
    <cellStyle name="Followed Hyperlink" xfId="45059" builtinId="9" hidden="1"/>
    <cellStyle name="Followed Hyperlink" xfId="45051" builtinId="9" hidden="1"/>
    <cellStyle name="Followed Hyperlink" xfId="45043" builtinId="9" hidden="1"/>
    <cellStyle name="Followed Hyperlink" xfId="45038" builtinId="9" hidden="1"/>
    <cellStyle name="Followed Hyperlink" xfId="45050" builtinId="9" hidden="1"/>
    <cellStyle name="Followed Hyperlink" xfId="45066" builtinId="9" hidden="1"/>
    <cellStyle name="Followed Hyperlink" xfId="45034" builtinId="9" hidden="1"/>
    <cellStyle name="Followed Hyperlink" xfId="45026" builtinId="9" hidden="1"/>
    <cellStyle name="Followed Hyperlink" xfId="45018" builtinId="9" hidden="1"/>
    <cellStyle name="Followed Hyperlink" xfId="45012" builtinId="9" hidden="1"/>
    <cellStyle name="Followed Hyperlink" xfId="45008" builtinId="9" hidden="1"/>
    <cellStyle name="Followed Hyperlink" xfId="45004" builtinId="9" hidden="1"/>
    <cellStyle name="Followed Hyperlink" xfId="45000" builtinId="9" hidden="1"/>
    <cellStyle name="Followed Hyperlink" xfId="44996" builtinId="9" hidden="1"/>
    <cellStyle name="Followed Hyperlink" xfId="44980" builtinId="9" hidden="1"/>
    <cellStyle name="Followed Hyperlink" xfId="44984" builtinId="9" hidden="1"/>
    <cellStyle name="Followed Hyperlink" xfId="44975" builtinId="9" hidden="1"/>
    <cellStyle name="Followed Hyperlink" xfId="44967" builtinId="9" hidden="1"/>
    <cellStyle name="Followed Hyperlink" xfId="44959" builtinId="9" hidden="1"/>
    <cellStyle name="Followed Hyperlink" xfId="44951" builtinId="9" hidden="1"/>
    <cellStyle name="Followed Hyperlink" xfId="44941" builtinId="9" hidden="1"/>
    <cellStyle name="Followed Hyperlink" xfId="44933" builtinId="9" hidden="1"/>
    <cellStyle name="Followed Hyperlink" xfId="44925" builtinId="9" hidden="1"/>
    <cellStyle name="Followed Hyperlink" xfId="44917" builtinId="9" hidden="1"/>
    <cellStyle name="Followed Hyperlink" xfId="44912" builtinId="9" hidden="1"/>
    <cellStyle name="Followed Hyperlink" xfId="44924" builtinId="9" hidden="1"/>
    <cellStyle name="Followed Hyperlink" xfId="44940" builtinId="9" hidden="1"/>
    <cellStyle name="Followed Hyperlink" xfId="44908" builtinId="9" hidden="1"/>
    <cellStyle name="Followed Hyperlink" xfId="44900" builtinId="9" hidden="1"/>
    <cellStyle name="Followed Hyperlink" xfId="44892" builtinId="9" hidden="1"/>
    <cellStyle name="Followed Hyperlink" xfId="44886" builtinId="9" hidden="1"/>
    <cellStyle name="Followed Hyperlink" xfId="44882" builtinId="9" hidden="1"/>
    <cellStyle name="Followed Hyperlink" xfId="44878" builtinId="9" hidden="1"/>
    <cellStyle name="Followed Hyperlink" xfId="44874" builtinId="9" hidden="1"/>
    <cellStyle name="Followed Hyperlink" xfId="44870" builtinId="9" hidden="1"/>
    <cellStyle name="Followed Hyperlink" xfId="44854" builtinId="9" hidden="1"/>
    <cellStyle name="Followed Hyperlink" xfId="44858" builtinId="9" hidden="1"/>
    <cellStyle name="Followed Hyperlink" xfId="44849" builtinId="9" hidden="1"/>
    <cellStyle name="Followed Hyperlink" xfId="44841" builtinId="9" hidden="1"/>
    <cellStyle name="Followed Hyperlink" xfId="44833" builtinId="9" hidden="1"/>
    <cellStyle name="Followed Hyperlink" xfId="44825" builtinId="9" hidden="1"/>
    <cellStyle name="Followed Hyperlink" xfId="44815" builtinId="9" hidden="1"/>
    <cellStyle name="Followed Hyperlink" xfId="44807" builtinId="9" hidden="1"/>
    <cellStyle name="Followed Hyperlink" xfId="44799" builtinId="9" hidden="1"/>
    <cellStyle name="Followed Hyperlink" xfId="44791" builtinId="9" hidden="1"/>
    <cellStyle name="Followed Hyperlink" xfId="44786" builtinId="9" hidden="1"/>
    <cellStyle name="Followed Hyperlink" xfId="44798" builtinId="9" hidden="1"/>
    <cellStyle name="Followed Hyperlink" xfId="44814" builtinId="9" hidden="1"/>
    <cellStyle name="Followed Hyperlink" xfId="44782" builtinId="9" hidden="1"/>
    <cellStyle name="Followed Hyperlink" xfId="44774" builtinId="9" hidden="1"/>
    <cellStyle name="Followed Hyperlink" xfId="44766" builtinId="9" hidden="1"/>
    <cellStyle name="Followed Hyperlink" xfId="44760" builtinId="9" hidden="1"/>
    <cellStyle name="Followed Hyperlink" xfId="44756" builtinId="9" hidden="1"/>
    <cellStyle name="Followed Hyperlink" xfId="44752" builtinId="9" hidden="1"/>
    <cellStyle name="Followed Hyperlink" xfId="44748" builtinId="9" hidden="1"/>
    <cellStyle name="Followed Hyperlink" xfId="44744" builtinId="9" hidden="1"/>
    <cellStyle name="Followed Hyperlink" xfId="44728" builtinId="9" hidden="1"/>
    <cellStyle name="Followed Hyperlink" xfId="44732" builtinId="9" hidden="1"/>
    <cellStyle name="Followed Hyperlink" xfId="44723" builtinId="9" hidden="1"/>
    <cellStyle name="Followed Hyperlink" xfId="44715" builtinId="9" hidden="1"/>
    <cellStyle name="Followed Hyperlink" xfId="44707" builtinId="9" hidden="1"/>
    <cellStyle name="Followed Hyperlink" xfId="44699" builtinId="9" hidden="1"/>
    <cellStyle name="Followed Hyperlink" xfId="44689" builtinId="9" hidden="1"/>
    <cellStyle name="Followed Hyperlink" xfId="44681" builtinId="9" hidden="1"/>
    <cellStyle name="Followed Hyperlink" xfId="44673" builtinId="9" hidden="1"/>
    <cellStyle name="Followed Hyperlink" xfId="44665" builtinId="9" hidden="1"/>
    <cellStyle name="Followed Hyperlink" xfId="44660" builtinId="9" hidden="1"/>
    <cellStyle name="Followed Hyperlink" xfId="44672" builtinId="9" hidden="1"/>
    <cellStyle name="Followed Hyperlink" xfId="44688" builtinId="9" hidden="1"/>
    <cellStyle name="Followed Hyperlink" xfId="44656" builtinId="9" hidden="1"/>
    <cellStyle name="Followed Hyperlink" xfId="44648" builtinId="9" hidden="1"/>
    <cellStyle name="Followed Hyperlink" xfId="44640" builtinId="9" hidden="1"/>
    <cellStyle name="Followed Hyperlink" xfId="44634" builtinId="9" hidden="1"/>
    <cellStyle name="Followed Hyperlink" xfId="44630" builtinId="9" hidden="1"/>
    <cellStyle name="Followed Hyperlink" xfId="44626" builtinId="9" hidden="1"/>
    <cellStyle name="Followed Hyperlink" xfId="44622" builtinId="9" hidden="1"/>
    <cellStyle name="Followed Hyperlink" xfId="44618" builtinId="9" hidden="1"/>
    <cellStyle name="Followed Hyperlink" xfId="44602" builtinId="9" hidden="1"/>
    <cellStyle name="Followed Hyperlink" xfId="44606" builtinId="9" hidden="1"/>
    <cellStyle name="Followed Hyperlink" xfId="44597" builtinId="9" hidden="1"/>
    <cellStyle name="Followed Hyperlink" xfId="44589" builtinId="9" hidden="1"/>
    <cellStyle name="Followed Hyperlink" xfId="44581" builtinId="9" hidden="1"/>
    <cellStyle name="Followed Hyperlink" xfId="44573" builtinId="9" hidden="1"/>
    <cellStyle name="Followed Hyperlink" xfId="44563" builtinId="9" hidden="1"/>
    <cellStyle name="Followed Hyperlink" xfId="44555" builtinId="9" hidden="1"/>
    <cellStyle name="Followed Hyperlink" xfId="44547" builtinId="9" hidden="1"/>
    <cellStyle name="Followed Hyperlink" xfId="44539" builtinId="9" hidden="1"/>
    <cellStyle name="Followed Hyperlink" xfId="44534" builtinId="9" hidden="1"/>
    <cellStyle name="Followed Hyperlink" xfId="44546" builtinId="9" hidden="1"/>
    <cellStyle name="Followed Hyperlink" xfId="44562" builtinId="9" hidden="1"/>
    <cellStyle name="Followed Hyperlink" xfId="44530" builtinId="9" hidden="1"/>
    <cellStyle name="Followed Hyperlink" xfId="44522" builtinId="9" hidden="1"/>
    <cellStyle name="Followed Hyperlink" xfId="44514" builtinId="9" hidden="1"/>
    <cellStyle name="Followed Hyperlink" xfId="44508" builtinId="9" hidden="1"/>
    <cellStyle name="Followed Hyperlink" xfId="44504" builtinId="9" hidden="1"/>
    <cellStyle name="Followed Hyperlink" xfId="44500" builtinId="9" hidden="1"/>
    <cellStyle name="Followed Hyperlink" xfId="44496" builtinId="9" hidden="1"/>
    <cellStyle name="Followed Hyperlink" xfId="44492" builtinId="9" hidden="1"/>
    <cellStyle name="Followed Hyperlink" xfId="44476" builtinId="9" hidden="1"/>
    <cellStyle name="Followed Hyperlink" xfId="44480" builtinId="9" hidden="1"/>
    <cellStyle name="Followed Hyperlink" xfId="44471" builtinId="9" hidden="1"/>
    <cellStyle name="Followed Hyperlink" xfId="44463" builtinId="9" hidden="1"/>
    <cellStyle name="Followed Hyperlink" xfId="44455" builtinId="9" hidden="1"/>
    <cellStyle name="Followed Hyperlink" xfId="44447" builtinId="9" hidden="1"/>
    <cellStyle name="Followed Hyperlink" xfId="44437" builtinId="9" hidden="1"/>
    <cellStyle name="Followed Hyperlink" xfId="44429" builtinId="9" hidden="1"/>
    <cellStyle name="Followed Hyperlink" xfId="44421" builtinId="9" hidden="1"/>
    <cellStyle name="Followed Hyperlink" xfId="44413" builtinId="9" hidden="1"/>
    <cellStyle name="Followed Hyperlink" xfId="44408" builtinId="9" hidden="1"/>
    <cellStyle name="Followed Hyperlink" xfId="44420" builtinId="9" hidden="1"/>
    <cellStyle name="Followed Hyperlink" xfId="44436" builtinId="9" hidden="1"/>
    <cellStyle name="Followed Hyperlink" xfId="44404" builtinId="9" hidden="1"/>
    <cellStyle name="Followed Hyperlink" xfId="44396" builtinId="9" hidden="1"/>
    <cellStyle name="Followed Hyperlink" xfId="44388" builtinId="9" hidden="1"/>
    <cellStyle name="Followed Hyperlink" xfId="44382" builtinId="9" hidden="1"/>
    <cellStyle name="Followed Hyperlink" xfId="44378" builtinId="9" hidden="1"/>
    <cellStyle name="Followed Hyperlink" xfId="44374" builtinId="9" hidden="1"/>
    <cellStyle name="Followed Hyperlink" xfId="44370" builtinId="9" hidden="1"/>
    <cellStyle name="Followed Hyperlink" xfId="44366" builtinId="9" hidden="1"/>
    <cellStyle name="Followed Hyperlink" xfId="44350" builtinId="9" hidden="1"/>
    <cellStyle name="Followed Hyperlink" xfId="44354" builtinId="9" hidden="1"/>
    <cellStyle name="Followed Hyperlink" xfId="44345" builtinId="9" hidden="1"/>
    <cellStyle name="Followed Hyperlink" xfId="44337" builtinId="9" hidden="1"/>
    <cellStyle name="Followed Hyperlink" xfId="44329" builtinId="9" hidden="1"/>
    <cellStyle name="Followed Hyperlink" xfId="44321" builtinId="9" hidden="1"/>
    <cellStyle name="Followed Hyperlink" xfId="44311" builtinId="9" hidden="1"/>
    <cellStyle name="Followed Hyperlink" xfId="44303" builtinId="9" hidden="1"/>
    <cellStyle name="Followed Hyperlink" xfId="44295" builtinId="9" hidden="1"/>
    <cellStyle name="Followed Hyperlink" xfId="44287" builtinId="9" hidden="1"/>
    <cellStyle name="Followed Hyperlink" xfId="44282" builtinId="9" hidden="1"/>
    <cellStyle name="Followed Hyperlink" xfId="44294" builtinId="9" hidden="1"/>
    <cellStyle name="Followed Hyperlink" xfId="44310" builtinId="9" hidden="1"/>
    <cellStyle name="Followed Hyperlink" xfId="44278" builtinId="9" hidden="1"/>
    <cellStyle name="Followed Hyperlink" xfId="44270" builtinId="9" hidden="1"/>
    <cellStyle name="Followed Hyperlink" xfId="44262" builtinId="9" hidden="1"/>
    <cellStyle name="Followed Hyperlink" xfId="44256" builtinId="9" hidden="1"/>
    <cellStyle name="Followed Hyperlink" xfId="44252" builtinId="9" hidden="1"/>
    <cellStyle name="Followed Hyperlink" xfId="44248" builtinId="9" hidden="1"/>
    <cellStyle name="Followed Hyperlink" xfId="44244" builtinId="9" hidden="1"/>
    <cellStyle name="Followed Hyperlink" xfId="44240" builtinId="9" hidden="1"/>
    <cellStyle name="Followed Hyperlink" xfId="44224" builtinId="9" hidden="1"/>
    <cellStyle name="Followed Hyperlink" xfId="44228" builtinId="9" hidden="1"/>
    <cellStyle name="Followed Hyperlink" xfId="44219" builtinId="9" hidden="1"/>
    <cellStyle name="Followed Hyperlink" xfId="44211" builtinId="9" hidden="1"/>
    <cellStyle name="Followed Hyperlink" xfId="44203" builtinId="9" hidden="1"/>
    <cellStyle name="Followed Hyperlink" xfId="44195" builtinId="9" hidden="1"/>
    <cellStyle name="Followed Hyperlink" xfId="44185" builtinId="9" hidden="1"/>
    <cellStyle name="Followed Hyperlink" xfId="44177" builtinId="9" hidden="1"/>
    <cellStyle name="Followed Hyperlink" xfId="44169" builtinId="9" hidden="1"/>
    <cellStyle name="Followed Hyperlink" xfId="44161" builtinId="9" hidden="1"/>
    <cellStyle name="Followed Hyperlink" xfId="44156" builtinId="9" hidden="1"/>
    <cellStyle name="Followed Hyperlink" xfId="44168" builtinId="9" hidden="1"/>
    <cellStyle name="Followed Hyperlink" xfId="44184" builtinId="9" hidden="1"/>
    <cellStyle name="Followed Hyperlink" xfId="44152" builtinId="9" hidden="1"/>
    <cellStyle name="Followed Hyperlink" xfId="44144" builtinId="9" hidden="1"/>
    <cellStyle name="Followed Hyperlink" xfId="44136" builtinId="9" hidden="1"/>
    <cellStyle name="Followed Hyperlink" xfId="44130" builtinId="9" hidden="1"/>
    <cellStyle name="Followed Hyperlink" xfId="44126" builtinId="9" hidden="1"/>
    <cellStyle name="Followed Hyperlink" xfId="44122" builtinId="9" hidden="1"/>
    <cellStyle name="Followed Hyperlink" xfId="44118" builtinId="9" hidden="1"/>
    <cellStyle name="Followed Hyperlink" xfId="44114" builtinId="9" hidden="1"/>
    <cellStyle name="Followed Hyperlink" xfId="44098" builtinId="9" hidden="1"/>
    <cellStyle name="Followed Hyperlink" xfId="44102" builtinId="9" hidden="1"/>
    <cellStyle name="Followed Hyperlink" xfId="44093" builtinId="9" hidden="1"/>
    <cellStyle name="Followed Hyperlink" xfId="44085" builtinId="9" hidden="1"/>
    <cellStyle name="Followed Hyperlink" xfId="44077" builtinId="9" hidden="1"/>
    <cellStyle name="Followed Hyperlink" xfId="44069" builtinId="9" hidden="1"/>
    <cellStyle name="Followed Hyperlink" xfId="44059" builtinId="9" hidden="1"/>
    <cellStyle name="Followed Hyperlink" xfId="44051" builtinId="9" hidden="1"/>
    <cellStyle name="Followed Hyperlink" xfId="44043" builtinId="9" hidden="1"/>
    <cellStyle name="Followed Hyperlink" xfId="44035" builtinId="9" hidden="1"/>
    <cellStyle name="Followed Hyperlink" xfId="44030" builtinId="9" hidden="1"/>
    <cellStyle name="Followed Hyperlink" xfId="44042" builtinId="9" hidden="1"/>
    <cellStyle name="Followed Hyperlink" xfId="44058" builtinId="9" hidden="1"/>
    <cellStyle name="Followed Hyperlink" xfId="44026" builtinId="9" hidden="1"/>
    <cellStyle name="Followed Hyperlink" xfId="44018" builtinId="9" hidden="1"/>
    <cellStyle name="Followed Hyperlink" xfId="44010" builtinId="9" hidden="1"/>
    <cellStyle name="Followed Hyperlink" xfId="44004" builtinId="9" hidden="1"/>
    <cellStyle name="Followed Hyperlink" xfId="44000" builtinId="9" hidden="1"/>
    <cellStyle name="Followed Hyperlink" xfId="43996" builtinId="9" hidden="1"/>
    <cellStyle name="Followed Hyperlink" xfId="43992" builtinId="9" hidden="1"/>
    <cellStyle name="Followed Hyperlink" xfId="43988" builtinId="9" hidden="1"/>
    <cellStyle name="Followed Hyperlink" xfId="43972" builtinId="9" hidden="1"/>
    <cellStyle name="Followed Hyperlink" xfId="43976" builtinId="9" hidden="1"/>
    <cellStyle name="Followed Hyperlink" xfId="43967" builtinId="9" hidden="1"/>
    <cellStyle name="Followed Hyperlink" xfId="43959" builtinId="9" hidden="1"/>
    <cellStyle name="Followed Hyperlink" xfId="43951" builtinId="9" hidden="1"/>
    <cellStyle name="Followed Hyperlink" xfId="43943" builtinId="9" hidden="1"/>
    <cellStyle name="Followed Hyperlink" xfId="43933" builtinId="9" hidden="1"/>
    <cellStyle name="Followed Hyperlink" xfId="43925" builtinId="9" hidden="1"/>
    <cellStyle name="Followed Hyperlink" xfId="43917" builtinId="9" hidden="1"/>
    <cellStyle name="Followed Hyperlink" xfId="43909" builtinId="9" hidden="1"/>
    <cellStyle name="Followed Hyperlink" xfId="43904" builtinId="9" hidden="1"/>
    <cellStyle name="Followed Hyperlink" xfId="43916" builtinId="9" hidden="1"/>
    <cellStyle name="Followed Hyperlink" xfId="43932" builtinId="9" hidden="1"/>
    <cellStyle name="Followed Hyperlink" xfId="43900" builtinId="9" hidden="1"/>
    <cellStyle name="Followed Hyperlink" xfId="43892" builtinId="9" hidden="1"/>
    <cellStyle name="Followed Hyperlink" xfId="43884" builtinId="9" hidden="1"/>
    <cellStyle name="Followed Hyperlink" xfId="43878" builtinId="9" hidden="1"/>
    <cellStyle name="Followed Hyperlink" xfId="43874" builtinId="9" hidden="1"/>
    <cellStyle name="Followed Hyperlink" xfId="43870" builtinId="9" hidden="1"/>
    <cellStyle name="Followed Hyperlink" xfId="43866" builtinId="9" hidden="1"/>
    <cellStyle name="Followed Hyperlink" xfId="43862" builtinId="9" hidden="1"/>
    <cellStyle name="Followed Hyperlink" xfId="43846" builtinId="9" hidden="1"/>
    <cellStyle name="Followed Hyperlink" xfId="43850" builtinId="9" hidden="1"/>
    <cellStyle name="Followed Hyperlink" xfId="43841" builtinId="9" hidden="1"/>
    <cellStyle name="Followed Hyperlink" xfId="43833" builtinId="9" hidden="1"/>
    <cellStyle name="Followed Hyperlink" xfId="43825" builtinId="9" hidden="1"/>
    <cellStyle name="Followed Hyperlink" xfId="43817" builtinId="9" hidden="1"/>
    <cellStyle name="Followed Hyperlink" xfId="43807" builtinId="9" hidden="1"/>
    <cellStyle name="Followed Hyperlink" xfId="43799" builtinId="9" hidden="1"/>
    <cellStyle name="Followed Hyperlink" xfId="43791" builtinId="9" hidden="1"/>
    <cellStyle name="Followed Hyperlink" xfId="43783" builtinId="9" hidden="1"/>
    <cellStyle name="Followed Hyperlink" xfId="43778" builtinId="9" hidden="1"/>
    <cellStyle name="Followed Hyperlink" xfId="43790" builtinId="9" hidden="1"/>
    <cellStyle name="Followed Hyperlink" xfId="43806" builtinId="9" hidden="1"/>
    <cellStyle name="Followed Hyperlink" xfId="43774" builtinId="9" hidden="1"/>
    <cellStyle name="Followed Hyperlink" xfId="43766" builtinId="9" hidden="1"/>
    <cellStyle name="Followed Hyperlink" xfId="43758" builtinId="9" hidden="1"/>
    <cellStyle name="Followed Hyperlink" xfId="43752" builtinId="9" hidden="1"/>
    <cellStyle name="Followed Hyperlink" xfId="43748" builtinId="9" hidden="1"/>
    <cellStyle name="Followed Hyperlink" xfId="43744" builtinId="9" hidden="1"/>
    <cellStyle name="Followed Hyperlink" xfId="43740" builtinId="9" hidden="1"/>
    <cellStyle name="Followed Hyperlink" xfId="43736" builtinId="9" hidden="1"/>
    <cellStyle name="Followed Hyperlink" xfId="43720" builtinId="9" hidden="1"/>
    <cellStyle name="Followed Hyperlink" xfId="43724" builtinId="9" hidden="1"/>
    <cellStyle name="Followed Hyperlink" xfId="43715" builtinId="9" hidden="1"/>
    <cellStyle name="Followed Hyperlink" xfId="43707" builtinId="9" hidden="1"/>
    <cellStyle name="Followed Hyperlink" xfId="43699" builtinId="9" hidden="1"/>
    <cellStyle name="Followed Hyperlink" xfId="43691" builtinId="9" hidden="1"/>
    <cellStyle name="Followed Hyperlink" xfId="43681" builtinId="9" hidden="1"/>
    <cellStyle name="Followed Hyperlink" xfId="43673" builtinId="9" hidden="1"/>
    <cellStyle name="Followed Hyperlink" xfId="43665" builtinId="9" hidden="1"/>
    <cellStyle name="Followed Hyperlink" xfId="43657" builtinId="9" hidden="1"/>
    <cellStyle name="Followed Hyperlink" xfId="43652" builtinId="9" hidden="1"/>
    <cellStyle name="Followed Hyperlink" xfId="43664" builtinId="9" hidden="1"/>
    <cellStyle name="Followed Hyperlink" xfId="43680" builtinId="9" hidden="1"/>
    <cellStyle name="Followed Hyperlink" xfId="43648" builtinId="9" hidden="1"/>
    <cellStyle name="Followed Hyperlink" xfId="43640" builtinId="9" hidden="1"/>
    <cellStyle name="Followed Hyperlink" xfId="43632" builtinId="9" hidden="1"/>
    <cellStyle name="Followed Hyperlink" xfId="43626" builtinId="9" hidden="1"/>
    <cellStyle name="Followed Hyperlink" xfId="43622" builtinId="9" hidden="1"/>
    <cellStyle name="Followed Hyperlink" xfId="43618" builtinId="9" hidden="1"/>
    <cellStyle name="Followed Hyperlink" xfId="43614" builtinId="9" hidden="1"/>
    <cellStyle name="Followed Hyperlink" xfId="43610" builtinId="9" hidden="1"/>
    <cellStyle name="Followed Hyperlink" xfId="43594" builtinId="9" hidden="1"/>
    <cellStyle name="Followed Hyperlink" xfId="43598" builtinId="9" hidden="1"/>
    <cellStyle name="Followed Hyperlink" xfId="43589" builtinId="9" hidden="1"/>
    <cellStyle name="Followed Hyperlink" xfId="43581" builtinId="9" hidden="1"/>
    <cellStyle name="Followed Hyperlink" xfId="43573" builtinId="9" hidden="1"/>
    <cellStyle name="Followed Hyperlink" xfId="43565" builtinId="9" hidden="1"/>
    <cellStyle name="Followed Hyperlink" xfId="43555" builtinId="9" hidden="1"/>
    <cellStyle name="Followed Hyperlink" xfId="43547" builtinId="9" hidden="1"/>
    <cellStyle name="Followed Hyperlink" xfId="43539" builtinId="9" hidden="1"/>
    <cellStyle name="Followed Hyperlink" xfId="43531" builtinId="9" hidden="1"/>
    <cellStyle name="Followed Hyperlink" xfId="43526" builtinId="9" hidden="1"/>
    <cellStyle name="Followed Hyperlink" xfId="43538" builtinId="9" hidden="1"/>
    <cellStyle name="Followed Hyperlink" xfId="43554" builtinId="9" hidden="1"/>
    <cellStyle name="Followed Hyperlink" xfId="43522" builtinId="9" hidden="1"/>
    <cellStyle name="Followed Hyperlink" xfId="43514" builtinId="9" hidden="1"/>
    <cellStyle name="Followed Hyperlink" xfId="43506" builtinId="9" hidden="1"/>
    <cellStyle name="Followed Hyperlink" xfId="43500" builtinId="9" hidden="1"/>
    <cellStyle name="Followed Hyperlink" xfId="43496" builtinId="9" hidden="1"/>
    <cellStyle name="Followed Hyperlink" xfId="43492" builtinId="9" hidden="1"/>
    <cellStyle name="Followed Hyperlink" xfId="43488" builtinId="9" hidden="1"/>
    <cellStyle name="Followed Hyperlink" xfId="43484" builtinId="9" hidden="1"/>
    <cellStyle name="Followed Hyperlink" xfId="43468" builtinId="9" hidden="1"/>
    <cellStyle name="Followed Hyperlink" xfId="43472" builtinId="9" hidden="1"/>
    <cellStyle name="Followed Hyperlink" xfId="43463" builtinId="9" hidden="1"/>
    <cellStyle name="Followed Hyperlink" xfId="43455" builtinId="9" hidden="1"/>
    <cellStyle name="Followed Hyperlink" xfId="43447" builtinId="9" hidden="1"/>
    <cellStyle name="Followed Hyperlink" xfId="43439" builtinId="9" hidden="1"/>
    <cellStyle name="Followed Hyperlink" xfId="43429" builtinId="9" hidden="1"/>
    <cellStyle name="Followed Hyperlink" xfId="43421" builtinId="9" hidden="1"/>
    <cellStyle name="Followed Hyperlink" xfId="43413" builtinId="9" hidden="1"/>
    <cellStyle name="Followed Hyperlink" xfId="43405" builtinId="9" hidden="1"/>
    <cellStyle name="Followed Hyperlink" xfId="43400" builtinId="9" hidden="1"/>
    <cellStyle name="Followed Hyperlink" xfId="43412" builtinId="9" hidden="1"/>
    <cellStyle name="Followed Hyperlink" xfId="43428" builtinId="9" hidden="1"/>
    <cellStyle name="Followed Hyperlink" xfId="43396" builtinId="9" hidden="1"/>
    <cellStyle name="Followed Hyperlink" xfId="43388" builtinId="9" hidden="1"/>
    <cellStyle name="Followed Hyperlink" xfId="43380" builtinId="9" hidden="1"/>
    <cellStyle name="Followed Hyperlink" xfId="43374" builtinId="9" hidden="1"/>
    <cellStyle name="Followed Hyperlink" xfId="43370" builtinId="9" hidden="1"/>
    <cellStyle name="Followed Hyperlink" xfId="43366" builtinId="9" hidden="1"/>
    <cellStyle name="Followed Hyperlink" xfId="43362" builtinId="9" hidden="1"/>
    <cellStyle name="Followed Hyperlink" xfId="43358" builtinId="9" hidden="1"/>
    <cellStyle name="Followed Hyperlink" xfId="43342" builtinId="9" hidden="1"/>
    <cellStyle name="Followed Hyperlink" xfId="43346" builtinId="9" hidden="1"/>
    <cellStyle name="Followed Hyperlink" xfId="43337" builtinId="9" hidden="1"/>
    <cellStyle name="Followed Hyperlink" xfId="43329" builtinId="9" hidden="1"/>
    <cellStyle name="Followed Hyperlink" xfId="43321" builtinId="9" hidden="1"/>
    <cellStyle name="Followed Hyperlink" xfId="43313" builtinId="9" hidden="1"/>
    <cellStyle name="Followed Hyperlink" xfId="43303" builtinId="9" hidden="1"/>
    <cellStyle name="Followed Hyperlink" xfId="43295" builtinId="9" hidden="1"/>
    <cellStyle name="Followed Hyperlink" xfId="43287" builtinId="9" hidden="1"/>
    <cellStyle name="Followed Hyperlink" xfId="43279" builtinId="9" hidden="1"/>
    <cellStyle name="Followed Hyperlink" xfId="43274" builtinId="9" hidden="1"/>
    <cellStyle name="Followed Hyperlink" xfId="43286" builtinId="9" hidden="1"/>
    <cellStyle name="Followed Hyperlink" xfId="43302" builtinId="9" hidden="1"/>
    <cellStyle name="Followed Hyperlink" xfId="43270" builtinId="9" hidden="1"/>
    <cellStyle name="Followed Hyperlink" xfId="43262" builtinId="9" hidden="1"/>
    <cellStyle name="Followed Hyperlink" xfId="43254" builtinId="9" hidden="1"/>
    <cellStyle name="Followed Hyperlink" xfId="43248" builtinId="9" hidden="1"/>
    <cellStyle name="Followed Hyperlink" xfId="43244" builtinId="9" hidden="1"/>
    <cellStyle name="Followed Hyperlink" xfId="43240" builtinId="9" hidden="1"/>
    <cellStyle name="Followed Hyperlink" xfId="43236" builtinId="9" hidden="1"/>
    <cellStyle name="Followed Hyperlink" xfId="43232" builtinId="9" hidden="1"/>
    <cellStyle name="Followed Hyperlink" xfId="43216" builtinId="9" hidden="1"/>
    <cellStyle name="Followed Hyperlink" xfId="43220" builtinId="9" hidden="1"/>
    <cellStyle name="Followed Hyperlink" xfId="43211" builtinId="9" hidden="1"/>
    <cellStyle name="Followed Hyperlink" xfId="43203" builtinId="9" hidden="1"/>
    <cellStyle name="Followed Hyperlink" xfId="43195" builtinId="9" hidden="1"/>
    <cellStyle name="Followed Hyperlink" xfId="43187" builtinId="9" hidden="1"/>
    <cellStyle name="Followed Hyperlink" xfId="43177" builtinId="9" hidden="1"/>
    <cellStyle name="Followed Hyperlink" xfId="43169" builtinId="9" hidden="1"/>
    <cellStyle name="Followed Hyperlink" xfId="43161" builtinId="9" hidden="1"/>
    <cellStyle name="Followed Hyperlink" xfId="43153" builtinId="9" hidden="1"/>
    <cellStyle name="Followed Hyperlink" xfId="43148" builtinId="9" hidden="1"/>
    <cellStyle name="Followed Hyperlink" xfId="43160" builtinId="9" hidden="1"/>
    <cellStyle name="Followed Hyperlink" xfId="43176" builtinId="9" hidden="1"/>
    <cellStyle name="Followed Hyperlink" xfId="43144" builtinId="9" hidden="1"/>
    <cellStyle name="Followed Hyperlink" xfId="43136" builtinId="9" hidden="1"/>
    <cellStyle name="Followed Hyperlink" xfId="43128" builtinId="9" hidden="1"/>
    <cellStyle name="Followed Hyperlink" xfId="43122" builtinId="9" hidden="1"/>
    <cellStyle name="Followed Hyperlink" xfId="43118" builtinId="9" hidden="1"/>
    <cellStyle name="Followed Hyperlink" xfId="43114" builtinId="9" hidden="1"/>
    <cellStyle name="Followed Hyperlink" xfId="43110" builtinId="9" hidden="1"/>
    <cellStyle name="Followed Hyperlink" xfId="43106" builtinId="9" hidden="1"/>
    <cellStyle name="Followed Hyperlink" xfId="43090" builtinId="9" hidden="1"/>
    <cellStyle name="Followed Hyperlink" xfId="43094" builtinId="9" hidden="1"/>
    <cellStyle name="Followed Hyperlink" xfId="43085" builtinId="9" hidden="1"/>
    <cellStyle name="Followed Hyperlink" xfId="43077" builtinId="9" hidden="1"/>
    <cellStyle name="Followed Hyperlink" xfId="43069" builtinId="9" hidden="1"/>
    <cellStyle name="Followed Hyperlink" xfId="43061" builtinId="9" hidden="1"/>
    <cellStyle name="Followed Hyperlink" xfId="43051" builtinId="9" hidden="1"/>
    <cellStyle name="Followed Hyperlink" xfId="43043" builtinId="9" hidden="1"/>
    <cellStyle name="Followed Hyperlink" xfId="43035" builtinId="9" hidden="1"/>
    <cellStyle name="Followed Hyperlink" xfId="43027" builtinId="9" hidden="1"/>
    <cellStyle name="Followed Hyperlink" xfId="43022" builtinId="9" hidden="1"/>
    <cellStyle name="Followed Hyperlink" xfId="43034" builtinId="9" hidden="1"/>
    <cellStyle name="Followed Hyperlink" xfId="43050" builtinId="9" hidden="1"/>
    <cellStyle name="Followed Hyperlink" xfId="43018" builtinId="9" hidden="1"/>
    <cellStyle name="Followed Hyperlink" xfId="43010" builtinId="9" hidden="1"/>
    <cellStyle name="Followed Hyperlink" xfId="43002" builtinId="9" hidden="1"/>
    <cellStyle name="Followed Hyperlink" xfId="42996" builtinId="9" hidden="1"/>
    <cellStyle name="Followed Hyperlink" xfId="42992" builtinId="9" hidden="1"/>
    <cellStyle name="Followed Hyperlink" xfId="42988" builtinId="9" hidden="1"/>
    <cellStyle name="Followed Hyperlink" xfId="42984" builtinId="9" hidden="1"/>
    <cellStyle name="Followed Hyperlink" xfId="42980" builtinId="9" hidden="1"/>
    <cellStyle name="Followed Hyperlink" xfId="42964" builtinId="9" hidden="1"/>
    <cellStyle name="Followed Hyperlink" xfId="42968" builtinId="9" hidden="1"/>
    <cellStyle name="Followed Hyperlink" xfId="42959" builtinId="9" hidden="1"/>
    <cellStyle name="Followed Hyperlink" xfId="42951" builtinId="9" hidden="1"/>
    <cellStyle name="Followed Hyperlink" xfId="42943" builtinId="9" hidden="1"/>
    <cellStyle name="Followed Hyperlink" xfId="42935" builtinId="9" hidden="1"/>
    <cellStyle name="Followed Hyperlink" xfId="42925" builtinId="9" hidden="1"/>
    <cellStyle name="Followed Hyperlink" xfId="42917" builtinId="9" hidden="1"/>
    <cellStyle name="Followed Hyperlink" xfId="42909" builtinId="9" hidden="1"/>
    <cellStyle name="Followed Hyperlink" xfId="42901" builtinId="9" hidden="1"/>
    <cellStyle name="Followed Hyperlink" xfId="42896" builtinId="9" hidden="1"/>
    <cellStyle name="Followed Hyperlink" xfId="42908" builtinId="9" hidden="1"/>
    <cellStyle name="Followed Hyperlink" xfId="42924" builtinId="9" hidden="1"/>
    <cellStyle name="Followed Hyperlink" xfId="42892" builtinId="9" hidden="1"/>
    <cellStyle name="Followed Hyperlink" xfId="42884" builtinId="9" hidden="1"/>
    <cellStyle name="Followed Hyperlink" xfId="42876" builtinId="9" hidden="1"/>
    <cellStyle name="Followed Hyperlink" xfId="42870" builtinId="9" hidden="1"/>
    <cellStyle name="Followed Hyperlink" xfId="42866" builtinId="9" hidden="1"/>
    <cellStyle name="Followed Hyperlink" xfId="42862" builtinId="9" hidden="1"/>
    <cellStyle name="Followed Hyperlink" xfId="42858" builtinId="9" hidden="1"/>
    <cellStyle name="Followed Hyperlink" xfId="42854" builtinId="9" hidden="1"/>
    <cellStyle name="Followed Hyperlink" xfId="42838" builtinId="9" hidden="1"/>
    <cellStyle name="Followed Hyperlink" xfId="42842" builtinId="9" hidden="1"/>
    <cellStyle name="Followed Hyperlink" xfId="42833" builtinId="9" hidden="1"/>
    <cellStyle name="Followed Hyperlink" xfId="42825" builtinId="9" hidden="1"/>
    <cellStyle name="Followed Hyperlink" xfId="42817" builtinId="9" hidden="1"/>
    <cellStyle name="Followed Hyperlink" xfId="42809" builtinId="9" hidden="1"/>
    <cellStyle name="Followed Hyperlink" xfId="42799" builtinId="9" hidden="1"/>
    <cellStyle name="Followed Hyperlink" xfId="42791" builtinId="9" hidden="1"/>
    <cellStyle name="Followed Hyperlink" xfId="42783" builtinId="9" hidden="1"/>
    <cellStyle name="Followed Hyperlink" xfId="42775" builtinId="9" hidden="1"/>
    <cellStyle name="Followed Hyperlink" xfId="42770" builtinId="9" hidden="1"/>
    <cellStyle name="Followed Hyperlink" xfId="42782" builtinId="9" hidden="1"/>
    <cellStyle name="Followed Hyperlink" xfId="42798" builtinId="9" hidden="1"/>
    <cellStyle name="Followed Hyperlink" xfId="42766" builtinId="9" hidden="1"/>
    <cellStyle name="Followed Hyperlink" xfId="42758" builtinId="9" hidden="1"/>
    <cellStyle name="Followed Hyperlink" xfId="42750" builtinId="9" hidden="1"/>
    <cellStyle name="Followed Hyperlink" xfId="42744" builtinId="9" hidden="1"/>
    <cellStyle name="Followed Hyperlink" xfId="42740" builtinId="9" hidden="1"/>
    <cellStyle name="Followed Hyperlink" xfId="42736" builtinId="9" hidden="1"/>
    <cellStyle name="Followed Hyperlink" xfId="42732" builtinId="9" hidden="1"/>
    <cellStyle name="Followed Hyperlink" xfId="42728" builtinId="9" hidden="1"/>
    <cellStyle name="Followed Hyperlink" xfId="42712" builtinId="9" hidden="1"/>
    <cellStyle name="Followed Hyperlink" xfId="42716" builtinId="9" hidden="1"/>
    <cellStyle name="Followed Hyperlink" xfId="42707" builtinId="9" hidden="1"/>
    <cellStyle name="Followed Hyperlink" xfId="42699" builtinId="9" hidden="1"/>
    <cellStyle name="Followed Hyperlink" xfId="42691" builtinId="9" hidden="1"/>
    <cellStyle name="Followed Hyperlink" xfId="42683" builtinId="9" hidden="1"/>
    <cellStyle name="Followed Hyperlink" xfId="42673" builtinId="9" hidden="1"/>
    <cellStyle name="Followed Hyperlink" xfId="42665" builtinId="9" hidden="1"/>
    <cellStyle name="Followed Hyperlink" xfId="42657" builtinId="9" hidden="1"/>
    <cellStyle name="Followed Hyperlink" xfId="42649" builtinId="9" hidden="1"/>
    <cellStyle name="Followed Hyperlink" xfId="42644" builtinId="9" hidden="1"/>
    <cellStyle name="Followed Hyperlink" xfId="42656" builtinId="9" hidden="1"/>
    <cellStyle name="Followed Hyperlink" xfId="42672" builtinId="9" hidden="1"/>
    <cellStyle name="Followed Hyperlink" xfId="42640" builtinId="9" hidden="1"/>
    <cellStyle name="Followed Hyperlink" xfId="42632" builtinId="9" hidden="1"/>
    <cellStyle name="Followed Hyperlink" xfId="42624" builtinId="9" hidden="1"/>
    <cellStyle name="Followed Hyperlink" xfId="42618" builtinId="9" hidden="1"/>
    <cellStyle name="Followed Hyperlink" xfId="42614" builtinId="9" hidden="1"/>
    <cellStyle name="Followed Hyperlink" xfId="42610" builtinId="9" hidden="1"/>
    <cellStyle name="Followed Hyperlink" xfId="42606" builtinId="9" hidden="1"/>
    <cellStyle name="Followed Hyperlink" xfId="42602" builtinId="9" hidden="1"/>
    <cellStyle name="Followed Hyperlink" xfId="42586" builtinId="9" hidden="1"/>
    <cellStyle name="Followed Hyperlink" xfId="42590" builtinId="9" hidden="1"/>
    <cellStyle name="Followed Hyperlink" xfId="42581" builtinId="9" hidden="1"/>
    <cellStyle name="Followed Hyperlink" xfId="42573" builtinId="9" hidden="1"/>
    <cellStyle name="Followed Hyperlink" xfId="42565" builtinId="9" hidden="1"/>
    <cellStyle name="Followed Hyperlink" xfId="42557" builtinId="9" hidden="1"/>
    <cellStyle name="Followed Hyperlink" xfId="42547" builtinId="9" hidden="1"/>
    <cellStyle name="Followed Hyperlink" xfId="42539" builtinId="9" hidden="1"/>
    <cellStyle name="Followed Hyperlink" xfId="42531" builtinId="9" hidden="1"/>
    <cellStyle name="Followed Hyperlink" xfId="42523" builtinId="9" hidden="1"/>
    <cellStyle name="Followed Hyperlink" xfId="42518" builtinId="9" hidden="1"/>
    <cellStyle name="Followed Hyperlink" xfId="42530" builtinId="9" hidden="1"/>
    <cellStyle name="Followed Hyperlink" xfId="42546" builtinId="9" hidden="1"/>
    <cellStyle name="Followed Hyperlink" xfId="42514" builtinId="9" hidden="1"/>
    <cellStyle name="Followed Hyperlink" xfId="42506" builtinId="9" hidden="1"/>
    <cellStyle name="Followed Hyperlink" xfId="42498" builtinId="9" hidden="1"/>
    <cellStyle name="Followed Hyperlink" xfId="42492" builtinId="9" hidden="1"/>
    <cellStyle name="Followed Hyperlink" xfId="42488" builtinId="9" hidden="1"/>
    <cellStyle name="Followed Hyperlink" xfId="42484" builtinId="9" hidden="1"/>
    <cellStyle name="Followed Hyperlink" xfId="42480" builtinId="9" hidden="1"/>
    <cellStyle name="Followed Hyperlink" xfId="42476" builtinId="9" hidden="1"/>
    <cellStyle name="Followed Hyperlink" xfId="42460" builtinId="9" hidden="1"/>
    <cellStyle name="Followed Hyperlink" xfId="42464" builtinId="9" hidden="1"/>
    <cellStyle name="Followed Hyperlink" xfId="42455" builtinId="9" hidden="1"/>
    <cellStyle name="Followed Hyperlink" xfId="42447" builtinId="9" hidden="1"/>
    <cellStyle name="Followed Hyperlink" xfId="42439" builtinId="9" hidden="1"/>
    <cellStyle name="Followed Hyperlink" xfId="42431" builtinId="9" hidden="1"/>
    <cellStyle name="Followed Hyperlink" xfId="42421" builtinId="9" hidden="1"/>
    <cellStyle name="Followed Hyperlink" xfId="42413" builtinId="9" hidden="1"/>
    <cellStyle name="Followed Hyperlink" xfId="42405" builtinId="9" hidden="1"/>
    <cellStyle name="Followed Hyperlink" xfId="42397" builtinId="9" hidden="1"/>
    <cellStyle name="Followed Hyperlink" xfId="42392" builtinId="9" hidden="1"/>
    <cellStyle name="Followed Hyperlink" xfId="42404" builtinId="9" hidden="1"/>
    <cellStyle name="Followed Hyperlink" xfId="42420" builtinId="9" hidden="1"/>
    <cellStyle name="Followed Hyperlink" xfId="42388" builtinId="9" hidden="1"/>
    <cellStyle name="Followed Hyperlink" xfId="42380" builtinId="9" hidden="1"/>
    <cellStyle name="Followed Hyperlink" xfId="42372" builtinId="9" hidden="1"/>
    <cellStyle name="Followed Hyperlink" xfId="42366" builtinId="9" hidden="1"/>
    <cellStyle name="Followed Hyperlink" xfId="42362" builtinId="9" hidden="1"/>
    <cellStyle name="Followed Hyperlink" xfId="42358" builtinId="9" hidden="1"/>
    <cellStyle name="Followed Hyperlink" xfId="42354" builtinId="9" hidden="1"/>
    <cellStyle name="Followed Hyperlink" xfId="42350" builtinId="9" hidden="1"/>
    <cellStyle name="Followed Hyperlink" xfId="42334" builtinId="9" hidden="1"/>
    <cellStyle name="Followed Hyperlink" xfId="42338" builtinId="9" hidden="1"/>
    <cellStyle name="Followed Hyperlink" xfId="42329" builtinId="9" hidden="1"/>
    <cellStyle name="Followed Hyperlink" xfId="42321" builtinId="9" hidden="1"/>
    <cellStyle name="Followed Hyperlink" xfId="42313" builtinId="9" hidden="1"/>
    <cellStyle name="Followed Hyperlink" xfId="42305" builtinId="9" hidden="1"/>
    <cellStyle name="Followed Hyperlink" xfId="42295" builtinId="9" hidden="1"/>
    <cellStyle name="Followed Hyperlink" xfId="42287" builtinId="9" hidden="1"/>
    <cellStyle name="Followed Hyperlink" xfId="42279" builtinId="9" hidden="1"/>
    <cellStyle name="Followed Hyperlink" xfId="42271" builtinId="9" hidden="1"/>
    <cellStyle name="Followed Hyperlink" xfId="42266" builtinId="9" hidden="1"/>
    <cellStyle name="Followed Hyperlink" xfId="42278" builtinId="9" hidden="1"/>
    <cellStyle name="Followed Hyperlink" xfId="42294" builtinId="9" hidden="1"/>
    <cellStyle name="Followed Hyperlink" xfId="42262" builtinId="9" hidden="1"/>
    <cellStyle name="Followed Hyperlink" xfId="42254" builtinId="9" hidden="1"/>
    <cellStyle name="Followed Hyperlink" xfId="42246" builtinId="9" hidden="1"/>
    <cellStyle name="Followed Hyperlink" xfId="42240" builtinId="9" hidden="1"/>
    <cellStyle name="Followed Hyperlink" xfId="42236" builtinId="9" hidden="1"/>
    <cellStyle name="Followed Hyperlink" xfId="42232" builtinId="9" hidden="1"/>
    <cellStyle name="Followed Hyperlink" xfId="42228" builtinId="9" hidden="1"/>
    <cellStyle name="Followed Hyperlink" xfId="42224" builtinId="9" hidden="1"/>
    <cellStyle name="Followed Hyperlink" xfId="42208" builtinId="9" hidden="1"/>
    <cellStyle name="Followed Hyperlink" xfId="42212" builtinId="9" hidden="1"/>
    <cellStyle name="Followed Hyperlink" xfId="42203" builtinId="9" hidden="1"/>
    <cellStyle name="Followed Hyperlink" xfId="42195" builtinId="9" hidden="1"/>
    <cellStyle name="Followed Hyperlink" xfId="42187" builtinId="9" hidden="1"/>
    <cellStyle name="Followed Hyperlink" xfId="42179" builtinId="9" hidden="1"/>
    <cellStyle name="Followed Hyperlink" xfId="42169" builtinId="9" hidden="1"/>
    <cellStyle name="Followed Hyperlink" xfId="42161" builtinId="9" hidden="1"/>
    <cellStyle name="Followed Hyperlink" xfId="42153" builtinId="9" hidden="1"/>
    <cellStyle name="Followed Hyperlink" xfId="42145" builtinId="9" hidden="1"/>
    <cellStyle name="Followed Hyperlink" xfId="42140" builtinId="9" hidden="1"/>
    <cellStyle name="Followed Hyperlink" xfId="42152" builtinId="9" hidden="1"/>
    <cellStyle name="Followed Hyperlink" xfId="42168" builtinId="9" hidden="1"/>
    <cellStyle name="Followed Hyperlink" xfId="42136" builtinId="9" hidden="1"/>
    <cellStyle name="Followed Hyperlink" xfId="42128" builtinId="9" hidden="1"/>
    <cellStyle name="Followed Hyperlink" xfId="42120" builtinId="9" hidden="1"/>
    <cellStyle name="Followed Hyperlink" xfId="42114" builtinId="9" hidden="1"/>
    <cellStyle name="Followed Hyperlink" xfId="42110" builtinId="9" hidden="1"/>
    <cellStyle name="Followed Hyperlink" xfId="42106" builtinId="9" hidden="1"/>
    <cellStyle name="Followed Hyperlink" xfId="42102" builtinId="9" hidden="1"/>
    <cellStyle name="Followed Hyperlink" xfId="42098" builtinId="9" hidden="1"/>
    <cellStyle name="Followed Hyperlink" xfId="42082" builtinId="9" hidden="1"/>
    <cellStyle name="Followed Hyperlink" xfId="42086" builtinId="9" hidden="1"/>
    <cellStyle name="Followed Hyperlink" xfId="42077" builtinId="9" hidden="1"/>
    <cellStyle name="Followed Hyperlink" xfId="42069" builtinId="9" hidden="1"/>
    <cellStyle name="Followed Hyperlink" xfId="42061" builtinId="9" hidden="1"/>
    <cellStyle name="Followed Hyperlink" xfId="42053" builtinId="9" hidden="1"/>
    <cellStyle name="Followed Hyperlink" xfId="42043" builtinId="9" hidden="1"/>
    <cellStyle name="Followed Hyperlink" xfId="42035" builtinId="9" hidden="1"/>
    <cellStyle name="Followed Hyperlink" xfId="42027" builtinId="9" hidden="1"/>
    <cellStyle name="Followed Hyperlink" xfId="42019" builtinId="9" hidden="1"/>
    <cellStyle name="Followed Hyperlink" xfId="42014" builtinId="9" hidden="1"/>
    <cellStyle name="Followed Hyperlink" xfId="42026" builtinId="9" hidden="1"/>
    <cellStyle name="Followed Hyperlink" xfId="42042" builtinId="9" hidden="1"/>
    <cellStyle name="Followed Hyperlink" xfId="42010" builtinId="9" hidden="1"/>
    <cellStyle name="Followed Hyperlink" xfId="42002" builtinId="9" hidden="1"/>
    <cellStyle name="Followed Hyperlink" xfId="41994" builtinId="9" hidden="1"/>
    <cellStyle name="Followed Hyperlink" xfId="41988" builtinId="9" hidden="1"/>
    <cellStyle name="Followed Hyperlink" xfId="41984" builtinId="9" hidden="1"/>
    <cellStyle name="Followed Hyperlink" xfId="41980" builtinId="9" hidden="1"/>
    <cellStyle name="Followed Hyperlink" xfId="41976" builtinId="9" hidden="1"/>
    <cellStyle name="Followed Hyperlink" xfId="41972" builtinId="9" hidden="1"/>
    <cellStyle name="Followed Hyperlink" xfId="41956" builtinId="9" hidden="1"/>
    <cellStyle name="Followed Hyperlink" xfId="41960" builtinId="9" hidden="1"/>
    <cellStyle name="Followed Hyperlink" xfId="41951" builtinId="9" hidden="1"/>
    <cellStyle name="Followed Hyperlink" xfId="41943" builtinId="9" hidden="1"/>
    <cellStyle name="Followed Hyperlink" xfId="41935" builtinId="9" hidden="1"/>
    <cellStyle name="Followed Hyperlink" xfId="41927" builtinId="9" hidden="1"/>
    <cellStyle name="Followed Hyperlink" xfId="41917" builtinId="9" hidden="1"/>
    <cellStyle name="Followed Hyperlink" xfId="41909" builtinId="9" hidden="1"/>
    <cellStyle name="Followed Hyperlink" xfId="41901" builtinId="9" hidden="1"/>
    <cellStyle name="Followed Hyperlink" xfId="41893" builtinId="9" hidden="1"/>
    <cellStyle name="Followed Hyperlink" xfId="41888" builtinId="9" hidden="1"/>
    <cellStyle name="Followed Hyperlink" xfId="41900" builtinId="9" hidden="1"/>
    <cellStyle name="Followed Hyperlink" xfId="41916" builtinId="9" hidden="1"/>
    <cellStyle name="Followed Hyperlink" xfId="41884" builtinId="9" hidden="1"/>
    <cellStyle name="Followed Hyperlink" xfId="41876" builtinId="9" hidden="1"/>
    <cellStyle name="Followed Hyperlink" xfId="41868" builtinId="9" hidden="1"/>
    <cellStyle name="Followed Hyperlink" xfId="41862" builtinId="9" hidden="1"/>
    <cellStyle name="Followed Hyperlink" xfId="41858" builtinId="9" hidden="1"/>
    <cellStyle name="Followed Hyperlink" xfId="41854" builtinId="9" hidden="1"/>
    <cellStyle name="Followed Hyperlink" xfId="41850" builtinId="9" hidden="1"/>
    <cellStyle name="Followed Hyperlink" xfId="41846" builtinId="9" hidden="1"/>
    <cellStyle name="Followed Hyperlink" xfId="41830" builtinId="9" hidden="1"/>
    <cellStyle name="Followed Hyperlink" xfId="41834" builtinId="9" hidden="1"/>
    <cellStyle name="Followed Hyperlink" xfId="41825" builtinId="9" hidden="1"/>
    <cellStyle name="Followed Hyperlink" xfId="41817" builtinId="9" hidden="1"/>
    <cellStyle name="Followed Hyperlink" xfId="41809" builtinId="9" hidden="1"/>
    <cellStyle name="Followed Hyperlink" xfId="41801" builtinId="9" hidden="1"/>
    <cellStyle name="Followed Hyperlink" xfId="41791" builtinId="9" hidden="1"/>
    <cellStyle name="Followed Hyperlink" xfId="41783" builtinId="9" hidden="1"/>
    <cellStyle name="Followed Hyperlink" xfId="41775" builtinId="9" hidden="1"/>
    <cellStyle name="Followed Hyperlink" xfId="41767" builtinId="9" hidden="1"/>
    <cellStyle name="Followed Hyperlink" xfId="41762" builtinId="9" hidden="1"/>
    <cellStyle name="Followed Hyperlink" xfId="41774" builtinId="9" hidden="1"/>
    <cellStyle name="Followed Hyperlink" xfId="41790" builtinId="9" hidden="1"/>
    <cellStyle name="Followed Hyperlink" xfId="41758" builtinId="9" hidden="1"/>
    <cellStyle name="Followed Hyperlink" xfId="41750" builtinId="9" hidden="1"/>
    <cellStyle name="Followed Hyperlink" xfId="41742" builtinId="9" hidden="1"/>
    <cellStyle name="Followed Hyperlink" xfId="41736" builtinId="9" hidden="1"/>
    <cellStyle name="Followed Hyperlink" xfId="41732" builtinId="9" hidden="1"/>
    <cellStyle name="Followed Hyperlink" xfId="41728" builtinId="9" hidden="1"/>
    <cellStyle name="Followed Hyperlink" xfId="41724" builtinId="9" hidden="1"/>
    <cellStyle name="Followed Hyperlink" xfId="41720" builtinId="9" hidden="1"/>
    <cellStyle name="Followed Hyperlink" xfId="41704" builtinId="9" hidden="1"/>
    <cellStyle name="Followed Hyperlink" xfId="41708" builtinId="9" hidden="1"/>
    <cellStyle name="Followed Hyperlink" xfId="41699" builtinId="9" hidden="1"/>
    <cellStyle name="Followed Hyperlink" xfId="41691" builtinId="9" hidden="1"/>
    <cellStyle name="Followed Hyperlink" xfId="41683" builtinId="9" hidden="1"/>
    <cellStyle name="Followed Hyperlink" xfId="41675" builtinId="9" hidden="1"/>
    <cellStyle name="Followed Hyperlink" xfId="41665" builtinId="9" hidden="1"/>
    <cellStyle name="Followed Hyperlink" xfId="41657" builtinId="9" hidden="1"/>
    <cellStyle name="Followed Hyperlink" xfId="41649" builtinId="9" hidden="1"/>
    <cellStyle name="Followed Hyperlink" xfId="41641" builtinId="9" hidden="1"/>
    <cellStyle name="Followed Hyperlink" xfId="41636" builtinId="9" hidden="1"/>
    <cellStyle name="Followed Hyperlink" xfId="41648" builtinId="9" hidden="1"/>
    <cellStyle name="Followed Hyperlink" xfId="41664" builtinId="9" hidden="1"/>
    <cellStyle name="Followed Hyperlink" xfId="41632" builtinId="9" hidden="1"/>
    <cellStyle name="Followed Hyperlink" xfId="41624" builtinId="9" hidden="1"/>
    <cellStyle name="Followed Hyperlink" xfId="41616" builtinId="9" hidden="1"/>
    <cellStyle name="Followed Hyperlink" xfId="41610" builtinId="9" hidden="1"/>
    <cellStyle name="Followed Hyperlink" xfId="41606" builtinId="9" hidden="1"/>
    <cellStyle name="Followed Hyperlink" xfId="41602" builtinId="9" hidden="1"/>
    <cellStyle name="Followed Hyperlink" xfId="41598" builtinId="9" hidden="1"/>
    <cellStyle name="Followed Hyperlink" xfId="41594" builtinId="9" hidden="1"/>
    <cellStyle name="Followed Hyperlink" xfId="41578" builtinId="9" hidden="1"/>
    <cellStyle name="Followed Hyperlink" xfId="41582" builtinId="9" hidden="1"/>
    <cellStyle name="Followed Hyperlink" xfId="41573" builtinId="9" hidden="1"/>
    <cellStyle name="Followed Hyperlink" xfId="41565" builtinId="9" hidden="1"/>
    <cellStyle name="Followed Hyperlink" xfId="41557" builtinId="9" hidden="1"/>
    <cellStyle name="Followed Hyperlink" xfId="41549" builtinId="9" hidden="1"/>
    <cellStyle name="Followed Hyperlink" xfId="41539" builtinId="9" hidden="1"/>
    <cellStyle name="Followed Hyperlink" xfId="41531" builtinId="9" hidden="1"/>
    <cellStyle name="Followed Hyperlink" xfId="41523" builtinId="9" hidden="1"/>
    <cellStyle name="Followed Hyperlink" xfId="41515" builtinId="9" hidden="1"/>
    <cellStyle name="Followed Hyperlink" xfId="41510" builtinId="9" hidden="1"/>
    <cellStyle name="Followed Hyperlink" xfId="41522" builtinId="9" hidden="1"/>
    <cellStyle name="Followed Hyperlink" xfId="41538" builtinId="9" hidden="1"/>
    <cellStyle name="Followed Hyperlink" xfId="41506" builtinId="9" hidden="1"/>
    <cellStyle name="Followed Hyperlink" xfId="41498" builtinId="9" hidden="1"/>
    <cellStyle name="Followed Hyperlink" xfId="41490" builtinId="9" hidden="1"/>
    <cellStyle name="Followed Hyperlink" xfId="41484" builtinId="9" hidden="1"/>
    <cellStyle name="Followed Hyperlink" xfId="41480" builtinId="9" hidden="1"/>
    <cellStyle name="Followed Hyperlink" xfId="41476" builtinId="9" hidden="1"/>
    <cellStyle name="Followed Hyperlink" xfId="41472" builtinId="9" hidden="1"/>
    <cellStyle name="Followed Hyperlink" xfId="41468" builtinId="9" hidden="1"/>
    <cellStyle name="Followed Hyperlink" xfId="41452" builtinId="9" hidden="1"/>
    <cellStyle name="Followed Hyperlink" xfId="41456" builtinId="9" hidden="1"/>
    <cellStyle name="Followed Hyperlink" xfId="41447" builtinId="9" hidden="1"/>
    <cellStyle name="Followed Hyperlink" xfId="41439" builtinId="9" hidden="1"/>
    <cellStyle name="Followed Hyperlink" xfId="41431" builtinId="9" hidden="1"/>
    <cellStyle name="Followed Hyperlink" xfId="41423" builtinId="9" hidden="1"/>
    <cellStyle name="Followed Hyperlink" xfId="41413" builtinId="9" hidden="1"/>
    <cellStyle name="Followed Hyperlink" xfId="41405" builtinId="9" hidden="1"/>
    <cellStyle name="Followed Hyperlink" xfId="41397" builtinId="9" hidden="1"/>
    <cellStyle name="Followed Hyperlink" xfId="41389" builtinId="9" hidden="1"/>
    <cellStyle name="Followed Hyperlink" xfId="41384" builtinId="9" hidden="1"/>
    <cellStyle name="Followed Hyperlink" xfId="41396" builtinId="9" hidden="1"/>
    <cellStyle name="Followed Hyperlink" xfId="41412" builtinId="9" hidden="1"/>
    <cellStyle name="Followed Hyperlink" xfId="41380" builtinId="9" hidden="1"/>
    <cellStyle name="Followed Hyperlink" xfId="41372" builtinId="9" hidden="1"/>
    <cellStyle name="Followed Hyperlink" xfId="41364" builtinId="9" hidden="1"/>
    <cellStyle name="Followed Hyperlink" xfId="41358" builtinId="9" hidden="1"/>
    <cellStyle name="Followed Hyperlink" xfId="41354" builtinId="9" hidden="1"/>
    <cellStyle name="Followed Hyperlink" xfId="41350" builtinId="9" hidden="1"/>
    <cellStyle name="Followed Hyperlink" xfId="41346" builtinId="9" hidden="1"/>
    <cellStyle name="Followed Hyperlink" xfId="41342" builtinId="9" hidden="1"/>
    <cellStyle name="Followed Hyperlink" xfId="41326" builtinId="9" hidden="1"/>
    <cellStyle name="Followed Hyperlink" xfId="41330" builtinId="9" hidden="1"/>
    <cellStyle name="Followed Hyperlink" xfId="41321" builtinId="9" hidden="1"/>
    <cellStyle name="Followed Hyperlink" xfId="41313" builtinId="9" hidden="1"/>
    <cellStyle name="Followed Hyperlink" xfId="41305" builtinId="9" hidden="1"/>
    <cellStyle name="Followed Hyperlink" xfId="41297" builtinId="9" hidden="1"/>
    <cellStyle name="Followed Hyperlink" xfId="41287" builtinId="9" hidden="1"/>
    <cellStyle name="Followed Hyperlink" xfId="41279" builtinId="9" hidden="1"/>
    <cellStyle name="Followed Hyperlink" xfId="41271" builtinId="9" hidden="1"/>
    <cellStyle name="Followed Hyperlink" xfId="41263" builtinId="9" hidden="1"/>
    <cellStyle name="Followed Hyperlink" xfId="41258" builtinId="9" hidden="1"/>
    <cellStyle name="Followed Hyperlink" xfId="41270" builtinId="9" hidden="1"/>
    <cellStyle name="Followed Hyperlink" xfId="41286" builtinId="9" hidden="1"/>
    <cellStyle name="Followed Hyperlink" xfId="41254" builtinId="9" hidden="1"/>
    <cellStyle name="Followed Hyperlink" xfId="41246" builtinId="9" hidden="1"/>
    <cellStyle name="Followed Hyperlink" xfId="41238" builtinId="9" hidden="1"/>
    <cellStyle name="Followed Hyperlink" xfId="41232" builtinId="9" hidden="1"/>
    <cellStyle name="Followed Hyperlink" xfId="41228" builtinId="9" hidden="1"/>
    <cellStyle name="Followed Hyperlink" xfId="41224" builtinId="9" hidden="1"/>
    <cellStyle name="Followed Hyperlink" xfId="41220" builtinId="9" hidden="1"/>
    <cellStyle name="Followed Hyperlink" xfId="41216" builtinId="9" hidden="1"/>
    <cellStyle name="Followed Hyperlink" xfId="41200" builtinId="9" hidden="1"/>
    <cellStyle name="Followed Hyperlink" xfId="41204" builtinId="9" hidden="1"/>
    <cellStyle name="Followed Hyperlink" xfId="41195" builtinId="9" hidden="1"/>
    <cellStyle name="Followed Hyperlink" xfId="41187" builtinId="9" hidden="1"/>
    <cellStyle name="Followed Hyperlink" xfId="41179" builtinId="9" hidden="1"/>
    <cellStyle name="Followed Hyperlink" xfId="41171" builtinId="9" hidden="1"/>
    <cellStyle name="Followed Hyperlink" xfId="41161" builtinId="9" hidden="1"/>
    <cellStyle name="Followed Hyperlink" xfId="41153" builtinId="9" hidden="1"/>
    <cellStyle name="Followed Hyperlink" xfId="41145" builtinId="9" hidden="1"/>
    <cellStyle name="Followed Hyperlink" xfId="41137" builtinId="9" hidden="1"/>
    <cellStyle name="Followed Hyperlink" xfId="41132" builtinId="9" hidden="1"/>
    <cellStyle name="Followed Hyperlink" xfId="41144" builtinId="9" hidden="1"/>
    <cellStyle name="Followed Hyperlink" xfId="41160" builtinId="9" hidden="1"/>
    <cellStyle name="Followed Hyperlink" xfId="41128" builtinId="9" hidden="1"/>
    <cellStyle name="Followed Hyperlink" xfId="41120" builtinId="9" hidden="1"/>
    <cellStyle name="Followed Hyperlink" xfId="41112" builtinId="9" hidden="1"/>
    <cellStyle name="Followed Hyperlink" xfId="41106" builtinId="9" hidden="1"/>
    <cellStyle name="Followed Hyperlink" xfId="41102" builtinId="9" hidden="1"/>
    <cellStyle name="Followed Hyperlink" xfId="41098" builtinId="9" hidden="1"/>
    <cellStyle name="Followed Hyperlink" xfId="41094" builtinId="9" hidden="1"/>
    <cellStyle name="Followed Hyperlink" xfId="41090" builtinId="9" hidden="1"/>
    <cellStyle name="Followed Hyperlink" xfId="41074" builtinId="9" hidden="1"/>
    <cellStyle name="Followed Hyperlink" xfId="41078" builtinId="9" hidden="1"/>
    <cellStyle name="Followed Hyperlink" xfId="41069" builtinId="9" hidden="1"/>
    <cellStyle name="Followed Hyperlink" xfId="41061" builtinId="9" hidden="1"/>
    <cellStyle name="Followed Hyperlink" xfId="41053" builtinId="9" hidden="1"/>
    <cellStyle name="Followed Hyperlink" xfId="41045" builtinId="9" hidden="1"/>
    <cellStyle name="Followed Hyperlink" xfId="41035" builtinId="9" hidden="1"/>
    <cellStyle name="Followed Hyperlink" xfId="41027" builtinId="9" hidden="1"/>
    <cellStyle name="Followed Hyperlink" xfId="41019" builtinId="9" hidden="1"/>
    <cellStyle name="Followed Hyperlink" xfId="41011" builtinId="9" hidden="1"/>
    <cellStyle name="Followed Hyperlink" xfId="41006" builtinId="9" hidden="1"/>
    <cellStyle name="Followed Hyperlink" xfId="41018" builtinId="9" hidden="1"/>
    <cellStyle name="Followed Hyperlink" xfId="41034" builtinId="9" hidden="1"/>
    <cellStyle name="Followed Hyperlink" xfId="41002" builtinId="9" hidden="1"/>
    <cellStyle name="Followed Hyperlink" xfId="40994" builtinId="9" hidden="1"/>
    <cellStyle name="Followed Hyperlink" xfId="40986" builtinId="9" hidden="1"/>
    <cellStyle name="Followed Hyperlink" xfId="40980" builtinId="9" hidden="1"/>
    <cellStyle name="Followed Hyperlink" xfId="40976" builtinId="9" hidden="1"/>
    <cellStyle name="Followed Hyperlink" xfId="40972" builtinId="9" hidden="1"/>
    <cellStyle name="Followed Hyperlink" xfId="40968" builtinId="9" hidden="1"/>
    <cellStyle name="Followed Hyperlink" xfId="40964" builtinId="9" hidden="1"/>
    <cellStyle name="Followed Hyperlink" xfId="40948" builtinId="9" hidden="1"/>
    <cellStyle name="Followed Hyperlink" xfId="40952" builtinId="9" hidden="1"/>
    <cellStyle name="Followed Hyperlink" xfId="40943" builtinId="9" hidden="1"/>
    <cellStyle name="Followed Hyperlink" xfId="40935" builtinId="9" hidden="1"/>
    <cellStyle name="Followed Hyperlink" xfId="40927" builtinId="9" hidden="1"/>
    <cellStyle name="Followed Hyperlink" xfId="40919" builtinId="9" hidden="1"/>
    <cellStyle name="Followed Hyperlink" xfId="40909" builtinId="9" hidden="1"/>
    <cellStyle name="Followed Hyperlink" xfId="40901" builtinId="9" hidden="1"/>
    <cellStyle name="Followed Hyperlink" xfId="40893" builtinId="9" hidden="1"/>
    <cellStyle name="Followed Hyperlink" xfId="40885" builtinId="9" hidden="1"/>
    <cellStyle name="Followed Hyperlink" xfId="40880" builtinId="9" hidden="1"/>
    <cellStyle name="Followed Hyperlink" xfId="40892" builtinId="9" hidden="1"/>
    <cellStyle name="Followed Hyperlink" xfId="40908" builtinId="9" hidden="1"/>
    <cellStyle name="Followed Hyperlink" xfId="40876" builtinId="9" hidden="1"/>
    <cellStyle name="Followed Hyperlink" xfId="40868" builtinId="9" hidden="1"/>
    <cellStyle name="Followed Hyperlink" xfId="40860" builtinId="9" hidden="1"/>
    <cellStyle name="Followed Hyperlink" xfId="40854" builtinId="9" hidden="1"/>
    <cellStyle name="Followed Hyperlink" xfId="40850" builtinId="9" hidden="1"/>
    <cellStyle name="Followed Hyperlink" xfId="40846" builtinId="9" hidden="1"/>
    <cellStyle name="Followed Hyperlink" xfId="40842" builtinId="9" hidden="1"/>
    <cellStyle name="Followed Hyperlink" xfId="40838" builtinId="9" hidden="1"/>
    <cellStyle name="Followed Hyperlink" xfId="40822" builtinId="9" hidden="1"/>
    <cellStyle name="Followed Hyperlink" xfId="40826" builtinId="9" hidden="1"/>
    <cellStyle name="Followed Hyperlink" xfId="40817" builtinId="9" hidden="1"/>
    <cellStyle name="Followed Hyperlink" xfId="40809" builtinId="9" hidden="1"/>
    <cellStyle name="Followed Hyperlink" xfId="40801" builtinId="9" hidden="1"/>
    <cellStyle name="Followed Hyperlink" xfId="40793" builtinId="9" hidden="1"/>
    <cellStyle name="Followed Hyperlink" xfId="40783" builtinId="9" hidden="1"/>
    <cellStyle name="Followed Hyperlink" xfId="40775" builtinId="9" hidden="1"/>
    <cellStyle name="Followed Hyperlink" xfId="40767" builtinId="9" hidden="1"/>
    <cellStyle name="Followed Hyperlink" xfId="40759" builtinId="9" hidden="1"/>
    <cellStyle name="Followed Hyperlink" xfId="40754" builtinId="9" hidden="1"/>
    <cellStyle name="Followed Hyperlink" xfId="40766" builtinId="9" hidden="1"/>
    <cellStyle name="Followed Hyperlink" xfId="40782" builtinId="9" hidden="1"/>
    <cellStyle name="Followed Hyperlink" xfId="40750" builtinId="9" hidden="1"/>
    <cellStyle name="Followed Hyperlink" xfId="40742" builtinId="9" hidden="1"/>
    <cellStyle name="Followed Hyperlink" xfId="40734" builtinId="9" hidden="1"/>
    <cellStyle name="Followed Hyperlink" xfId="40728" builtinId="9" hidden="1"/>
    <cellStyle name="Followed Hyperlink" xfId="40724" builtinId="9" hidden="1"/>
    <cellStyle name="Followed Hyperlink" xfId="40720" builtinId="9" hidden="1"/>
    <cellStyle name="Followed Hyperlink" xfId="40716" builtinId="9" hidden="1"/>
    <cellStyle name="Followed Hyperlink" xfId="40712" builtinId="9" hidden="1"/>
    <cellStyle name="Followed Hyperlink" xfId="40696" builtinId="9" hidden="1"/>
    <cellStyle name="Followed Hyperlink" xfId="40700" builtinId="9" hidden="1"/>
    <cellStyle name="Followed Hyperlink" xfId="40691" builtinId="9" hidden="1"/>
    <cellStyle name="Followed Hyperlink" xfId="40683" builtinId="9" hidden="1"/>
    <cellStyle name="Followed Hyperlink" xfId="40675" builtinId="9" hidden="1"/>
    <cellStyle name="Followed Hyperlink" xfId="40667" builtinId="9" hidden="1"/>
    <cellStyle name="Followed Hyperlink" xfId="40657" builtinId="9" hidden="1"/>
    <cellStyle name="Followed Hyperlink" xfId="40649" builtinId="9" hidden="1"/>
    <cellStyle name="Followed Hyperlink" xfId="40641" builtinId="9" hidden="1"/>
    <cellStyle name="Followed Hyperlink" xfId="40633" builtinId="9" hidden="1"/>
    <cellStyle name="Followed Hyperlink" xfId="40628" builtinId="9" hidden="1"/>
    <cellStyle name="Followed Hyperlink" xfId="40640" builtinId="9" hidden="1"/>
    <cellStyle name="Followed Hyperlink" xfId="40656" builtinId="9" hidden="1"/>
    <cellStyle name="Followed Hyperlink" xfId="40624" builtinId="9" hidden="1"/>
    <cellStyle name="Followed Hyperlink" xfId="40616" builtinId="9" hidden="1"/>
    <cellStyle name="Followed Hyperlink" xfId="40608" builtinId="9" hidden="1"/>
    <cellStyle name="Followed Hyperlink" xfId="40602" builtinId="9" hidden="1"/>
    <cellStyle name="Followed Hyperlink" xfId="40598" builtinId="9" hidden="1"/>
    <cellStyle name="Followed Hyperlink" xfId="40594" builtinId="9" hidden="1"/>
    <cellStyle name="Followed Hyperlink" xfId="40590" builtinId="9" hidden="1"/>
    <cellStyle name="Followed Hyperlink" xfId="40586" builtinId="9" hidden="1"/>
    <cellStyle name="Followed Hyperlink" xfId="40570" builtinId="9" hidden="1"/>
    <cellStyle name="Followed Hyperlink" xfId="40574" builtinId="9" hidden="1"/>
    <cellStyle name="Followed Hyperlink" xfId="40565" builtinId="9" hidden="1"/>
    <cellStyle name="Followed Hyperlink" xfId="40557" builtinId="9" hidden="1"/>
    <cellStyle name="Followed Hyperlink" xfId="40549" builtinId="9" hidden="1"/>
    <cellStyle name="Followed Hyperlink" xfId="40541" builtinId="9" hidden="1"/>
    <cellStyle name="Followed Hyperlink" xfId="40531" builtinId="9" hidden="1"/>
    <cellStyle name="Followed Hyperlink" xfId="40523" builtinId="9" hidden="1"/>
    <cellStyle name="Followed Hyperlink" xfId="40515" builtinId="9" hidden="1"/>
    <cellStyle name="Followed Hyperlink" xfId="40507" builtinId="9" hidden="1"/>
    <cellStyle name="Followed Hyperlink" xfId="40502" builtinId="9" hidden="1"/>
    <cellStyle name="Followed Hyperlink" xfId="40514" builtinId="9" hidden="1"/>
    <cellStyle name="Followed Hyperlink" xfId="40530" builtinId="9" hidden="1"/>
    <cellStyle name="Followed Hyperlink" xfId="40498" builtinId="9" hidden="1"/>
    <cellStyle name="Followed Hyperlink" xfId="40490" builtinId="9" hidden="1"/>
    <cellStyle name="Followed Hyperlink" xfId="40482" builtinId="9" hidden="1"/>
    <cellStyle name="Followed Hyperlink" xfId="40476" builtinId="9" hidden="1"/>
    <cellStyle name="Followed Hyperlink" xfId="40472" builtinId="9" hidden="1"/>
    <cellStyle name="Followed Hyperlink" xfId="40468" builtinId="9" hidden="1"/>
    <cellStyle name="Followed Hyperlink" xfId="40464" builtinId="9" hidden="1"/>
    <cellStyle name="Followed Hyperlink" xfId="40460" builtinId="9" hidden="1"/>
    <cellStyle name="Followed Hyperlink" xfId="40444" builtinId="9" hidden="1"/>
    <cellStyle name="Followed Hyperlink" xfId="40448" builtinId="9" hidden="1"/>
    <cellStyle name="Followed Hyperlink" xfId="40439" builtinId="9" hidden="1"/>
    <cellStyle name="Followed Hyperlink" xfId="40431" builtinId="9" hidden="1"/>
    <cellStyle name="Followed Hyperlink" xfId="40423" builtinId="9" hidden="1"/>
    <cellStyle name="Followed Hyperlink" xfId="40415" builtinId="9" hidden="1"/>
    <cellStyle name="Followed Hyperlink" xfId="40405" builtinId="9" hidden="1"/>
    <cellStyle name="Followed Hyperlink" xfId="40397" builtinId="9" hidden="1"/>
    <cellStyle name="Followed Hyperlink" xfId="40389" builtinId="9" hidden="1"/>
    <cellStyle name="Followed Hyperlink" xfId="40381" builtinId="9" hidden="1"/>
    <cellStyle name="Followed Hyperlink" xfId="40376" builtinId="9" hidden="1"/>
    <cellStyle name="Followed Hyperlink" xfId="40388" builtinId="9" hidden="1"/>
    <cellStyle name="Followed Hyperlink" xfId="40404" builtinId="9" hidden="1"/>
    <cellStyle name="Followed Hyperlink" xfId="40372" builtinId="9" hidden="1"/>
    <cellStyle name="Followed Hyperlink" xfId="40364" builtinId="9" hidden="1"/>
    <cellStyle name="Followed Hyperlink" xfId="40356" builtinId="9" hidden="1"/>
    <cellStyle name="Followed Hyperlink" xfId="40350" builtinId="9" hidden="1"/>
    <cellStyle name="Followed Hyperlink" xfId="40346" builtinId="9" hidden="1"/>
    <cellStyle name="Followed Hyperlink" xfId="40342" builtinId="9" hidden="1"/>
    <cellStyle name="Followed Hyperlink" xfId="40338" builtinId="9" hidden="1"/>
    <cellStyle name="Followed Hyperlink" xfId="40334" builtinId="9" hidden="1"/>
    <cellStyle name="Followed Hyperlink" xfId="40318" builtinId="9" hidden="1"/>
    <cellStyle name="Followed Hyperlink" xfId="40322" builtinId="9" hidden="1"/>
    <cellStyle name="Followed Hyperlink" xfId="40313" builtinId="9" hidden="1"/>
    <cellStyle name="Followed Hyperlink" xfId="40305" builtinId="9" hidden="1"/>
    <cellStyle name="Followed Hyperlink" xfId="40297" builtinId="9" hidden="1"/>
    <cellStyle name="Followed Hyperlink" xfId="40289" builtinId="9" hidden="1"/>
    <cellStyle name="Followed Hyperlink" xfId="40279" builtinId="9" hidden="1"/>
    <cellStyle name="Followed Hyperlink" xfId="40271" builtinId="9" hidden="1"/>
    <cellStyle name="Followed Hyperlink" xfId="40263" builtinId="9" hidden="1"/>
    <cellStyle name="Followed Hyperlink" xfId="40255" builtinId="9" hidden="1"/>
    <cellStyle name="Followed Hyperlink" xfId="40250" builtinId="9" hidden="1"/>
    <cellStyle name="Followed Hyperlink" xfId="40262" builtinId="9" hidden="1"/>
    <cellStyle name="Followed Hyperlink" xfId="40278" builtinId="9" hidden="1"/>
    <cellStyle name="Followed Hyperlink" xfId="40246" builtinId="9" hidden="1"/>
    <cellStyle name="Followed Hyperlink" xfId="40238" builtinId="9" hidden="1"/>
    <cellStyle name="Followed Hyperlink" xfId="40230" builtinId="9" hidden="1"/>
    <cellStyle name="Followed Hyperlink" xfId="40224" builtinId="9" hidden="1"/>
    <cellStyle name="Followed Hyperlink" xfId="40220" builtinId="9" hidden="1"/>
    <cellStyle name="Followed Hyperlink" xfId="40216" builtinId="9" hidden="1"/>
    <cellStyle name="Followed Hyperlink" xfId="40212" builtinId="9" hidden="1"/>
    <cellStyle name="Followed Hyperlink" xfId="40208" builtinId="9" hidden="1"/>
    <cellStyle name="Followed Hyperlink" xfId="40192" builtinId="9" hidden="1"/>
    <cellStyle name="Followed Hyperlink" xfId="40196" builtinId="9" hidden="1"/>
    <cellStyle name="Followed Hyperlink" xfId="40187" builtinId="9" hidden="1"/>
    <cellStyle name="Followed Hyperlink" xfId="40179" builtinId="9" hidden="1"/>
    <cellStyle name="Followed Hyperlink" xfId="40171" builtinId="9" hidden="1"/>
    <cellStyle name="Followed Hyperlink" xfId="40163" builtinId="9" hidden="1"/>
    <cellStyle name="Followed Hyperlink" xfId="40153" builtinId="9" hidden="1"/>
    <cellStyle name="Followed Hyperlink" xfId="40145" builtinId="9" hidden="1"/>
    <cellStyle name="Followed Hyperlink" xfId="40137" builtinId="9" hidden="1"/>
    <cellStyle name="Followed Hyperlink" xfId="40129" builtinId="9" hidden="1"/>
    <cellStyle name="Followed Hyperlink" xfId="40124" builtinId="9" hidden="1"/>
    <cellStyle name="Followed Hyperlink" xfId="40136" builtinId="9" hidden="1"/>
    <cellStyle name="Followed Hyperlink" xfId="40152" builtinId="9" hidden="1"/>
    <cellStyle name="Followed Hyperlink" xfId="40120" builtinId="9" hidden="1"/>
    <cellStyle name="Followed Hyperlink" xfId="40112" builtinId="9" hidden="1"/>
    <cellStyle name="Followed Hyperlink" xfId="40104" builtinId="9" hidden="1"/>
    <cellStyle name="Followed Hyperlink" xfId="40098" builtinId="9" hidden="1"/>
    <cellStyle name="Followed Hyperlink" xfId="40094" builtinId="9" hidden="1"/>
    <cellStyle name="Followed Hyperlink" xfId="40090" builtinId="9" hidden="1"/>
    <cellStyle name="Followed Hyperlink" xfId="40086" builtinId="9" hidden="1"/>
    <cellStyle name="Followed Hyperlink" xfId="40082" builtinId="9" hidden="1"/>
    <cellStyle name="Followed Hyperlink" xfId="40066" builtinId="9" hidden="1"/>
    <cellStyle name="Followed Hyperlink" xfId="40070" builtinId="9" hidden="1"/>
    <cellStyle name="Followed Hyperlink" xfId="40061" builtinId="9" hidden="1"/>
    <cellStyle name="Followed Hyperlink" xfId="40053" builtinId="9" hidden="1"/>
    <cellStyle name="Followed Hyperlink" xfId="40045" builtinId="9" hidden="1"/>
    <cellStyle name="Followed Hyperlink" xfId="40037" builtinId="9" hidden="1"/>
    <cellStyle name="Followed Hyperlink" xfId="40027" builtinId="9" hidden="1"/>
    <cellStyle name="Followed Hyperlink" xfId="40019" builtinId="9" hidden="1"/>
    <cellStyle name="Followed Hyperlink" xfId="40011" builtinId="9" hidden="1"/>
    <cellStyle name="Followed Hyperlink" xfId="40003" builtinId="9" hidden="1"/>
    <cellStyle name="Followed Hyperlink" xfId="39998" builtinId="9" hidden="1"/>
    <cellStyle name="Followed Hyperlink" xfId="40010" builtinId="9" hidden="1"/>
    <cellStyle name="Followed Hyperlink" xfId="40026" builtinId="9" hidden="1"/>
    <cellStyle name="Followed Hyperlink" xfId="39994" builtinId="9" hidden="1"/>
    <cellStyle name="Followed Hyperlink" xfId="39986" builtinId="9" hidden="1"/>
    <cellStyle name="Followed Hyperlink" xfId="39978" builtinId="9" hidden="1"/>
    <cellStyle name="Followed Hyperlink" xfId="39972" builtinId="9" hidden="1"/>
    <cellStyle name="Followed Hyperlink" xfId="39968" builtinId="9" hidden="1"/>
    <cellStyle name="Followed Hyperlink" xfId="39964" builtinId="9" hidden="1"/>
    <cellStyle name="Followed Hyperlink" xfId="39960" builtinId="9" hidden="1"/>
    <cellStyle name="Followed Hyperlink" xfId="39956" builtinId="9" hidden="1"/>
    <cellStyle name="Followed Hyperlink" xfId="39940" builtinId="9" hidden="1"/>
    <cellStyle name="Followed Hyperlink" xfId="39944" builtinId="9" hidden="1"/>
    <cellStyle name="Followed Hyperlink" xfId="39935" builtinId="9" hidden="1"/>
    <cellStyle name="Followed Hyperlink" xfId="39927" builtinId="9" hidden="1"/>
    <cellStyle name="Followed Hyperlink" xfId="39919" builtinId="9" hidden="1"/>
    <cellStyle name="Followed Hyperlink" xfId="39911" builtinId="9" hidden="1"/>
    <cellStyle name="Followed Hyperlink" xfId="39901" builtinId="9" hidden="1"/>
    <cellStyle name="Followed Hyperlink" xfId="39893" builtinId="9" hidden="1"/>
    <cellStyle name="Followed Hyperlink" xfId="39885" builtinId="9" hidden="1"/>
    <cellStyle name="Followed Hyperlink" xfId="39877" builtinId="9" hidden="1"/>
    <cellStyle name="Followed Hyperlink" xfId="39872" builtinId="9" hidden="1"/>
    <cellStyle name="Followed Hyperlink" xfId="39884" builtinId="9" hidden="1"/>
    <cellStyle name="Followed Hyperlink" xfId="39900" builtinId="9" hidden="1"/>
    <cellStyle name="Followed Hyperlink" xfId="39868" builtinId="9" hidden="1"/>
    <cellStyle name="Followed Hyperlink" xfId="39860" builtinId="9" hidden="1"/>
    <cellStyle name="Followed Hyperlink" xfId="39852" builtinId="9" hidden="1"/>
    <cellStyle name="Followed Hyperlink" xfId="39846" builtinId="9" hidden="1"/>
    <cellStyle name="Followed Hyperlink" xfId="39842" builtinId="9" hidden="1"/>
    <cellStyle name="Followed Hyperlink" xfId="39838" builtinId="9" hidden="1"/>
    <cellStyle name="Followed Hyperlink" xfId="39834" builtinId="9" hidden="1"/>
    <cellStyle name="Followed Hyperlink" xfId="39830" builtinId="9" hidden="1"/>
    <cellStyle name="Followed Hyperlink" xfId="39814" builtinId="9" hidden="1"/>
    <cellStyle name="Followed Hyperlink" xfId="39818" builtinId="9" hidden="1"/>
    <cellStyle name="Followed Hyperlink" xfId="39809" builtinId="9" hidden="1"/>
    <cellStyle name="Followed Hyperlink" xfId="39801" builtinId="9" hidden="1"/>
    <cellStyle name="Followed Hyperlink" xfId="39793" builtinId="9" hidden="1"/>
    <cellStyle name="Followed Hyperlink" xfId="39785" builtinId="9" hidden="1"/>
    <cellStyle name="Followed Hyperlink" xfId="39775" builtinId="9" hidden="1"/>
    <cellStyle name="Followed Hyperlink" xfId="39767" builtinId="9" hidden="1"/>
    <cellStyle name="Followed Hyperlink" xfId="39759" builtinId="9" hidden="1"/>
    <cellStyle name="Followed Hyperlink" xfId="39751" builtinId="9" hidden="1"/>
    <cellStyle name="Followed Hyperlink" xfId="39746" builtinId="9" hidden="1"/>
    <cellStyle name="Followed Hyperlink" xfId="39758" builtinId="9" hidden="1"/>
    <cellStyle name="Followed Hyperlink" xfId="39774" builtinId="9" hidden="1"/>
    <cellStyle name="Followed Hyperlink" xfId="39742" builtinId="9" hidden="1"/>
    <cellStyle name="Followed Hyperlink" xfId="39734" builtinId="9" hidden="1"/>
    <cellStyle name="Followed Hyperlink" xfId="39726" builtinId="9" hidden="1"/>
    <cellStyle name="Followed Hyperlink" xfId="39720" builtinId="9" hidden="1"/>
    <cellStyle name="Followed Hyperlink" xfId="39716" builtinId="9" hidden="1"/>
    <cellStyle name="Followed Hyperlink" xfId="39712" builtinId="9" hidden="1"/>
    <cellStyle name="Followed Hyperlink" xfId="39708" builtinId="9" hidden="1"/>
    <cellStyle name="Followed Hyperlink" xfId="39704" builtinId="9" hidden="1"/>
    <cellStyle name="Followed Hyperlink" xfId="39688" builtinId="9" hidden="1"/>
    <cellStyle name="Followed Hyperlink" xfId="39692" builtinId="9" hidden="1"/>
    <cellStyle name="Followed Hyperlink" xfId="39683" builtinId="9" hidden="1"/>
    <cellStyle name="Followed Hyperlink" xfId="39675" builtinId="9" hidden="1"/>
    <cellStyle name="Followed Hyperlink" xfId="39667" builtinId="9" hidden="1"/>
    <cellStyle name="Followed Hyperlink" xfId="39659" builtinId="9" hidden="1"/>
    <cellStyle name="Followed Hyperlink" xfId="39649" builtinId="9" hidden="1"/>
    <cellStyle name="Followed Hyperlink" xfId="39641" builtinId="9" hidden="1"/>
    <cellStyle name="Followed Hyperlink" xfId="39633" builtinId="9" hidden="1"/>
    <cellStyle name="Followed Hyperlink" xfId="39625" builtinId="9" hidden="1"/>
    <cellStyle name="Followed Hyperlink" xfId="39620" builtinId="9" hidden="1"/>
    <cellStyle name="Followed Hyperlink" xfId="39632" builtinId="9" hidden="1"/>
    <cellStyle name="Followed Hyperlink" xfId="39648" builtinId="9" hidden="1"/>
    <cellStyle name="Followed Hyperlink" xfId="39616" builtinId="9" hidden="1"/>
    <cellStyle name="Followed Hyperlink" xfId="39608" builtinId="9" hidden="1"/>
    <cellStyle name="Followed Hyperlink" xfId="39600" builtinId="9" hidden="1"/>
    <cellStyle name="Followed Hyperlink" xfId="39594" builtinId="9" hidden="1"/>
    <cellStyle name="Followed Hyperlink" xfId="39590" builtinId="9" hidden="1"/>
    <cellStyle name="Followed Hyperlink" xfId="39586" builtinId="9" hidden="1"/>
    <cellStyle name="Followed Hyperlink" xfId="39582" builtinId="9" hidden="1"/>
    <cellStyle name="Followed Hyperlink" xfId="39578" builtinId="9" hidden="1"/>
    <cellStyle name="Followed Hyperlink" xfId="39562" builtinId="9" hidden="1"/>
    <cellStyle name="Followed Hyperlink" xfId="39566" builtinId="9" hidden="1"/>
    <cellStyle name="Followed Hyperlink" xfId="39557" builtinId="9" hidden="1"/>
    <cellStyle name="Followed Hyperlink" xfId="39549" builtinId="9" hidden="1"/>
    <cellStyle name="Followed Hyperlink" xfId="39541" builtinId="9" hidden="1"/>
    <cellStyle name="Followed Hyperlink" xfId="39533" builtinId="9" hidden="1"/>
    <cellStyle name="Followed Hyperlink" xfId="39523" builtinId="9" hidden="1"/>
    <cellStyle name="Followed Hyperlink" xfId="39515" builtinId="9" hidden="1"/>
    <cellStyle name="Followed Hyperlink" xfId="39507" builtinId="9" hidden="1"/>
    <cellStyle name="Followed Hyperlink" xfId="39499" builtinId="9" hidden="1"/>
    <cellStyle name="Followed Hyperlink" xfId="39494" builtinId="9" hidden="1"/>
    <cellStyle name="Followed Hyperlink" xfId="39506" builtinId="9" hidden="1"/>
    <cellStyle name="Followed Hyperlink" xfId="39522" builtinId="9" hidden="1"/>
    <cellStyle name="Followed Hyperlink" xfId="39490" builtinId="9" hidden="1"/>
    <cellStyle name="Followed Hyperlink" xfId="39482" builtinId="9" hidden="1"/>
    <cellStyle name="Followed Hyperlink" xfId="39474" builtinId="9" hidden="1"/>
    <cellStyle name="Followed Hyperlink" xfId="39468" builtinId="9" hidden="1"/>
    <cellStyle name="Followed Hyperlink" xfId="39464" builtinId="9" hidden="1"/>
    <cellStyle name="Followed Hyperlink" xfId="39460" builtinId="9" hidden="1"/>
    <cellStyle name="Followed Hyperlink" xfId="39456" builtinId="9" hidden="1"/>
    <cellStyle name="Followed Hyperlink" xfId="39452" builtinId="9" hidden="1"/>
    <cellStyle name="Followed Hyperlink" xfId="39436" builtinId="9" hidden="1"/>
    <cellStyle name="Followed Hyperlink" xfId="39440" builtinId="9" hidden="1"/>
    <cellStyle name="Followed Hyperlink" xfId="39431" builtinId="9" hidden="1"/>
    <cellStyle name="Followed Hyperlink" xfId="39423" builtinId="9" hidden="1"/>
    <cellStyle name="Followed Hyperlink" xfId="39415" builtinId="9" hidden="1"/>
    <cellStyle name="Followed Hyperlink" xfId="39407" builtinId="9" hidden="1"/>
    <cellStyle name="Followed Hyperlink" xfId="39397" builtinId="9" hidden="1"/>
    <cellStyle name="Followed Hyperlink" xfId="39389" builtinId="9" hidden="1"/>
    <cellStyle name="Followed Hyperlink" xfId="39381" builtinId="9" hidden="1"/>
    <cellStyle name="Followed Hyperlink" xfId="39373" builtinId="9" hidden="1"/>
    <cellStyle name="Followed Hyperlink" xfId="39368" builtinId="9" hidden="1"/>
    <cellStyle name="Followed Hyperlink" xfId="39380" builtinId="9" hidden="1"/>
    <cellStyle name="Followed Hyperlink" xfId="39396" builtinId="9" hidden="1"/>
    <cellStyle name="Followed Hyperlink" xfId="39364" builtinId="9" hidden="1"/>
    <cellStyle name="Followed Hyperlink" xfId="39356" builtinId="9" hidden="1"/>
    <cellStyle name="Followed Hyperlink" xfId="39348" builtinId="9" hidden="1"/>
    <cellStyle name="Followed Hyperlink" xfId="39342" builtinId="9" hidden="1"/>
    <cellStyle name="Followed Hyperlink" xfId="39338" builtinId="9" hidden="1"/>
    <cellStyle name="Followed Hyperlink" xfId="39334" builtinId="9" hidden="1"/>
    <cellStyle name="Followed Hyperlink" xfId="39330" builtinId="9" hidden="1"/>
    <cellStyle name="Followed Hyperlink" xfId="39326" builtinId="9" hidden="1"/>
    <cellStyle name="Followed Hyperlink" xfId="39310" builtinId="9" hidden="1"/>
    <cellStyle name="Followed Hyperlink" xfId="39314" builtinId="9" hidden="1"/>
    <cellStyle name="Followed Hyperlink" xfId="39305" builtinId="9" hidden="1"/>
    <cellStyle name="Followed Hyperlink" xfId="39297" builtinId="9" hidden="1"/>
    <cellStyle name="Followed Hyperlink" xfId="39289" builtinId="9" hidden="1"/>
    <cellStyle name="Followed Hyperlink" xfId="39281" builtinId="9" hidden="1"/>
    <cellStyle name="Followed Hyperlink" xfId="39271" builtinId="9" hidden="1"/>
    <cellStyle name="Followed Hyperlink" xfId="39263" builtinId="9" hidden="1"/>
    <cellStyle name="Followed Hyperlink" xfId="39255" builtinId="9" hidden="1"/>
    <cellStyle name="Followed Hyperlink" xfId="39247" builtinId="9" hidden="1"/>
    <cellStyle name="Followed Hyperlink" xfId="39242" builtinId="9" hidden="1"/>
    <cellStyle name="Followed Hyperlink" xfId="39254" builtinId="9" hidden="1"/>
    <cellStyle name="Followed Hyperlink" xfId="39270" builtinId="9" hidden="1"/>
    <cellStyle name="Followed Hyperlink" xfId="39238" builtinId="9" hidden="1"/>
    <cellStyle name="Followed Hyperlink" xfId="39230" builtinId="9" hidden="1"/>
    <cellStyle name="Followed Hyperlink" xfId="39222" builtinId="9" hidden="1"/>
    <cellStyle name="Followed Hyperlink" xfId="39216" builtinId="9" hidden="1"/>
    <cellStyle name="Followed Hyperlink" xfId="39212" builtinId="9" hidden="1"/>
    <cellStyle name="Followed Hyperlink" xfId="39208" builtinId="9" hidden="1"/>
    <cellStyle name="Followed Hyperlink" xfId="39204" builtinId="9" hidden="1"/>
    <cellStyle name="Followed Hyperlink" xfId="39200" builtinId="9" hidden="1"/>
    <cellStyle name="Followed Hyperlink" xfId="39184" builtinId="9" hidden="1"/>
    <cellStyle name="Followed Hyperlink" xfId="39188" builtinId="9" hidden="1"/>
    <cellStyle name="Followed Hyperlink" xfId="39179" builtinId="9" hidden="1"/>
    <cellStyle name="Followed Hyperlink" xfId="39171" builtinId="9" hidden="1"/>
    <cellStyle name="Followed Hyperlink" xfId="39163" builtinId="9" hidden="1"/>
    <cellStyle name="Followed Hyperlink" xfId="39155" builtinId="9" hidden="1"/>
    <cellStyle name="Followed Hyperlink" xfId="39145" builtinId="9" hidden="1"/>
    <cellStyle name="Followed Hyperlink" xfId="39137" builtinId="9" hidden="1"/>
    <cellStyle name="Followed Hyperlink" xfId="39129" builtinId="9" hidden="1"/>
    <cellStyle name="Followed Hyperlink" xfId="39121" builtinId="9" hidden="1"/>
    <cellStyle name="Followed Hyperlink" xfId="39116" builtinId="9" hidden="1"/>
    <cellStyle name="Followed Hyperlink" xfId="39128" builtinId="9" hidden="1"/>
    <cellStyle name="Followed Hyperlink" xfId="39144" builtinId="9" hidden="1"/>
    <cellStyle name="Followed Hyperlink" xfId="39112" builtinId="9" hidden="1"/>
    <cellStyle name="Followed Hyperlink" xfId="39104" builtinId="9" hidden="1"/>
    <cellStyle name="Followed Hyperlink" xfId="39096" builtinId="9" hidden="1"/>
    <cellStyle name="Followed Hyperlink" xfId="39090" builtinId="9" hidden="1"/>
    <cellStyle name="Followed Hyperlink" xfId="39086" builtinId="9" hidden="1"/>
    <cellStyle name="Followed Hyperlink" xfId="39082" builtinId="9" hidden="1"/>
    <cellStyle name="Followed Hyperlink" xfId="39078" builtinId="9" hidden="1"/>
    <cellStyle name="Followed Hyperlink" xfId="39074" builtinId="9" hidden="1"/>
    <cellStyle name="Followed Hyperlink" xfId="39058" builtinId="9" hidden="1"/>
    <cellStyle name="Followed Hyperlink" xfId="39062" builtinId="9" hidden="1"/>
    <cellStyle name="Followed Hyperlink" xfId="39053" builtinId="9" hidden="1"/>
    <cellStyle name="Followed Hyperlink" xfId="39045" builtinId="9" hidden="1"/>
    <cellStyle name="Followed Hyperlink" xfId="39037" builtinId="9" hidden="1"/>
    <cellStyle name="Followed Hyperlink" xfId="39029" builtinId="9" hidden="1"/>
    <cellStyle name="Followed Hyperlink" xfId="39019" builtinId="9" hidden="1"/>
    <cellStyle name="Followed Hyperlink" xfId="39011" builtinId="9" hidden="1"/>
    <cellStyle name="Followed Hyperlink" xfId="39003" builtinId="9" hidden="1"/>
    <cellStyle name="Followed Hyperlink" xfId="38995" builtinId="9" hidden="1"/>
    <cellStyle name="Followed Hyperlink" xfId="38990" builtinId="9" hidden="1"/>
    <cellStyle name="Followed Hyperlink" xfId="39002" builtinId="9" hidden="1"/>
    <cellStyle name="Followed Hyperlink" xfId="39018" builtinId="9" hidden="1"/>
    <cellStyle name="Followed Hyperlink" xfId="38986" builtinId="9" hidden="1"/>
    <cellStyle name="Followed Hyperlink" xfId="38978" builtinId="9" hidden="1"/>
    <cellStyle name="Followed Hyperlink" xfId="38970" builtinId="9" hidden="1"/>
    <cellStyle name="Followed Hyperlink" xfId="38964" builtinId="9" hidden="1"/>
    <cellStyle name="Followed Hyperlink" xfId="38960" builtinId="9" hidden="1"/>
    <cellStyle name="Followed Hyperlink" xfId="38956" builtinId="9" hidden="1"/>
    <cellStyle name="Followed Hyperlink" xfId="38952" builtinId="9" hidden="1"/>
    <cellStyle name="Followed Hyperlink" xfId="38948" builtinId="9" hidden="1"/>
    <cellStyle name="Followed Hyperlink" xfId="38932" builtinId="9" hidden="1"/>
    <cellStyle name="Followed Hyperlink" xfId="38936" builtinId="9" hidden="1"/>
    <cellStyle name="Followed Hyperlink" xfId="38927" builtinId="9" hidden="1"/>
    <cellStyle name="Followed Hyperlink" xfId="38919" builtinId="9" hidden="1"/>
    <cellStyle name="Followed Hyperlink" xfId="38911" builtinId="9" hidden="1"/>
    <cellStyle name="Followed Hyperlink" xfId="38903" builtinId="9" hidden="1"/>
    <cellStyle name="Followed Hyperlink" xfId="38893" builtinId="9" hidden="1"/>
    <cellStyle name="Followed Hyperlink" xfId="38885" builtinId="9" hidden="1"/>
    <cellStyle name="Followed Hyperlink" xfId="38877" builtinId="9" hidden="1"/>
    <cellStyle name="Followed Hyperlink" xfId="38869" builtinId="9" hidden="1"/>
    <cellStyle name="Followed Hyperlink" xfId="38864" builtinId="9" hidden="1"/>
    <cellStyle name="Followed Hyperlink" xfId="38876" builtinId="9" hidden="1"/>
    <cellStyle name="Followed Hyperlink" xfId="38892" builtinId="9" hidden="1"/>
    <cellStyle name="Followed Hyperlink" xfId="38860" builtinId="9" hidden="1"/>
    <cellStyle name="Followed Hyperlink" xfId="38852" builtinId="9" hidden="1"/>
    <cellStyle name="Followed Hyperlink" xfId="38844" builtinId="9" hidden="1"/>
    <cellStyle name="Followed Hyperlink" xfId="38838" builtinId="9" hidden="1"/>
    <cellStyle name="Followed Hyperlink" xfId="38834" builtinId="9" hidden="1"/>
    <cellStyle name="Followed Hyperlink" xfId="38830" builtinId="9" hidden="1"/>
    <cellStyle name="Followed Hyperlink" xfId="38826" builtinId="9" hidden="1"/>
    <cellStyle name="Followed Hyperlink" xfId="38822" builtinId="9" hidden="1"/>
    <cellStyle name="Followed Hyperlink" xfId="38806" builtinId="9" hidden="1"/>
    <cellStyle name="Followed Hyperlink" xfId="38810" builtinId="9" hidden="1"/>
    <cellStyle name="Followed Hyperlink" xfId="38801" builtinId="9" hidden="1"/>
    <cellStyle name="Followed Hyperlink" xfId="38793" builtinId="9" hidden="1"/>
    <cellStyle name="Followed Hyperlink" xfId="38785" builtinId="9" hidden="1"/>
    <cellStyle name="Followed Hyperlink" xfId="38777" builtinId="9" hidden="1"/>
    <cellStyle name="Followed Hyperlink" xfId="38767" builtinId="9" hidden="1"/>
    <cellStyle name="Followed Hyperlink" xfId="38759" builtinId="9" hidden="1"/>
    <cellStyle name="Followed Hyperlink" xfId="38751" builtinId="9" hidden="1"/>
    <cellStyle name="Followed Hyperlink" xfId="38743" builtinId="9" hidden="1"/>
    <cellStyle name="Followed Hyperlink" xfId="38738" builtinId="9" hidden="1"/>
    <cellStyle name="Followed Hyperlink" xfId="38750" builtinId="9" hidden="1"/>
    <cellStyle name="Followed Hyperlink" xfId="38766" builtinId="9" hidden="1"/>
    <cellStyle name="Followed Hyperlink" xfId="38734" builtinId="9" hidden="1"/>
    <cellStyle name="Followed Hyperlink" xfId="38726" builtinId="9" hidden="1"/>
    <cellStyle name="Followed Hyperlink" xfId="38718" builtinId="9" hidden="1"/>
    <cellStyle name="Followed Hyperlink" xfId="38712" builtinId="9" hidden="1"/>
    <cellStyle name="Followed Hyperlink" xfId="38708" builtinId="9" hidden="1"/>
    <cellStyle name="Followed Hyperlink" xfId="38704" builtinId="9" hidden="1"/>
    <cellStyle name="Followed Hyperlink" xfId="38700" builtinId="9" hidden="1"/>
    <cellStyle name="Followed Hyperlink" xfId="38696" builtinId="9" hidden="1"/>
    <cellStyle name="Followed Hyperlink" xfId="38680" builtinId="9" hidden="1"/>
    <cellStyle name="Followed Hyperlink" xfId="38684" builtinId="9" hidden="1"/>
    <cellStyle name="Followed Hyperlink" xfId="38675" builtinId="9" hidden="1"/>
    <cellStyle name="Followed Hyperlink" xfId="38667" builtinId="9" hidden="1"/>
    <cellStyle name="Followed Hyperlink" xfId="38659" builtinId="9" hidden="1"/>
    <cellStyle name="Followed Hyperlink" xfId="38651" builtinId="9" hidden="1"/>
    <cellStyle name="Followed Hyperlink" xfId="38641" builtinId="9" hidden="1"/>
    <cellStyle name="Followed Hyperlink" xfId="38633" builtinId="9" hidden="1"/>
    <cellStyle name="Followed Hyperlink" xfId="38625" builtinId="9" hidden="1"/>
    <cellStyle name="Followed Hyperlink" xfId="38617" builtinId="9" hidden="1"/>
    <cellStyle name="Followed Hyperlink" xfId="38612" builtinId="9" hidden="1"/>
    <cellStyle name="Followed Hyperlink" xfId="38624" builtinId="9" hidden="1"/>
    <cellStyle name="Followed Hyperlink" xfId="38640" builtinId="9" hidden="1"/>
    <cellStyle name="Followed Hyperlink" xfId="38608" builtinId="9" hidden="1"/>
    <cellStyle name="Followed Hyperlink" xfId="38600" builtinId="9" hidden="1"/>
    <cellStyle name="Followed Hyperlink" xfId="38592" builtinId="9" hidden="1"/>
    <cellStyle name="Followed Hyperlink" xfId="38586" builtinId="9" hidden="1"/>
    <cellStyle name="Followed Hyperlink" xfId="38582" builtinId="9" hidden="1"/>
    <cellStyle name="Followed Hyperlink" xfId="38578" builtinId="9" hidden="1"/>
    <cellStyle name="Followed Hyperlink" xfId="38574" builtinId="9" hidden="1"/>
    <cellStyle name="Followed Hyperlink" xfId="38570" builtinId="9" hidden="1"/>
    <cellStyle name="Followed Hyperlink" xfId="38554" builtinId="9" hidden="1"/>
    <cellStyle name="Followed Hyperlink" xfId="38558" builtinId="9" hidden="1"/>
    <cellStyle name="Followed Hyperlink" xfId="38549" builtinId="9" hidden="1"/>
    <cellStyle name="Followed Hyperlink" xfId="38541" builtinId="9" hidden="1"/>
    <cellStyle name="Followed Hyperlink" xfId="38533" builtinId="9" hidden="1"/>
    <cellStyle name="Followed Hyperlink" xfId="38525" builtinId="9" hidden="1"/>
    <cellStyle name="Followed Hyperlink" xfId="38515" builtinId="9" hidden="1"/>
    <cellStyle name="Followed Hyperlink" xfId="38507" builtinId="9" hidden="1"/>
    <cellStyle name="Followed Hyperlink" xfId="38499" builtinId="9" hidden="1"/>
    <cellStyle name="Followed Hyperlink" xfId="38491" builtinId="9" hidden="1"/>
    <cellStyle name="Followed Hyperlink" xfId="38486" builtinId="9" hidden="1"/>
    <cellStyle name="Followed Hyperlink" xfId="38498" builtinId="9" hidden="1"/>
    <cellStyle name="Followed Hyperlink" xfId="38514" builtinId="9" hidden="1"/>
    <cellStyle name="Followed Hyperlink" xfId="38482" builtinId="9" hidden="1"/>
    <cellStyle name="Followed Hyperlink" xfId="38474" builtinId="9" hidden="1"/>
    <cellStyle name="Followed Hyperlink" xfId="38466" builtinId="9" hidden="1"/>
    <cellStyle name="Followed Hyperlink" xfId="38460" builtinId="9" hidden="1"/>
    <cellStyle name="Followed Hyperlink" xfId="38456" builtinId="9" hidden="1"/>
    <cellStyle name="Followed Hyperlink" xfId="38452" builtinId="9" hidden="1"/>
    <cellStyle name="Followed Hyperlink" xfId="38448" builtinId="9" hidden="1"/>
    <cellStyle name="Followed Hyperlink" xfId="38444" builtinId="9" hidden="1"/>
    <cellStyle name="Followed Hyperlink" xfId="38428" builtinId="9" hidden="1"/>
    <cellStyle name="Followed Hyperlink" xfId="38432" builtinId="9" hidden="1"/>
    <cellStyle name="Followed Hyperlink" xfId="38423" builtinId="9" hidden="1"/>
    <cellStyle name="Followed Hyperlink" xfId="38415" builtinId="9" hidden="1"/>
    <cellStyle name="Followed Hyperlink" xfId="38407" builtinId="9" hidden="1"/>
    <cellStyle name="Followed Hyperlink" xfId="38399" builtinId="9" hidden="1"/>
    <cellStyle name="Followed Hyperlink" xfId="38389" builtinId="9" hidden="1"/>
    <cellStyle name="Followed Hyperlink" xfId="38381" builtinId="9" hidden="1"/>
    <cellStyle name="Followed Hyperlink" xfId="38373" builtinId="9" hidden="1"/>
    <cellStyle name="Followed Hyperlink" xfId="38365" builtinId="9" hidden="1"/>
    <cellStyle name="Followed Hyperlink" xfId="38360" builtinId="9" hidden="1"/>
    <cellStyle name="Followed Hyperlink" xfId="38372" builtinId="9" hidden="1"/>
    <cellStyle name="Followed Hyperlink" xfId="38388" builtinId="9" hidden="1"/>
    <cellStyle name="Followed Hyperlink" xfId="38356" builtinId="9" hidden="1"/>
    <cellStyle name="Followed Hyperlink" xfId="38348" builtinId="9" hidden="1"/>
    <cellStyle name="Followed Hyperlink" xfId="38340" builtinId="9" hidden="1"/>
    <cellStyle name="Followed Hyperlink" xfId="38334" builtinId="9" hidden="1"/>
    <cellStyle name="Followed Hyperlink" xfId="38330" builtinId="9" hidden="1"/>
    <cellStyle name="Followed Hyperlink" xfId="38326" builtinId="9" hidden="1"/>
    <cellStyle name="Followed Hyperlink" xfId="38322" builtinId="9" hidden="1"/>
    <cellStyle name="Followed Hyperlink" xfId="38318" builtinId="9" hidden="1"/>
    <cellStyle name="Followed Hyperlink" xfId="38302" builtinId="9" hidden="1"/>
    <cellStyle name="Followed Hyperlink" xfId="38306" builtinId="9" hidden="1"/>
    <cellStyle name="Followed Hyperlink" xfId="38297" builtinId="9" hidden="1"/>
    <cellStyle name="Followed Hyperlink" xfId="38289" builtinId="9" hidden="1"/>
    <cellStyle name="Followed Hyperlink" xfId="38281" builtinId="9" hidden="1"/>
    <cellStyle name="Followed Hyperlink" xfId="38273" builtinId="9" hidden="1"/>
    <cellStyle name="Followed Hyperlink" xfId="38263" builtinId="9" hidden="1"/>
    <cellStyle name="Followed Hyperlink" xfId="38255" builtinId="9" hidden="1"/>
    <cellStyle name="Followed Hyperlink" xfId="38247" builtinId="9" hidden="1"/>
    <cellStyle name="Followed Hyperlink" xfId="38239" builtinId="9" hidden="1"/>
    <cellStyle name="Followed Hyperlink" xfId="38234" builtinId="9" hidden="1"/>
    <cellStyle name="Followed Hyperlink" xfId="38246" builtinId="9" hidden="1"/>
    <cellStyle name="Followed Hyperlink" xfId="38262" builtinId="9" hidden="1"/>
    <cellStyle name="Followed Hyperlink" xfId="38230" builtinId="9" hidden="1"/>
    <cellStyle name="Followed Hyperlink" xfId="38222" builtinId="9" hidden="1"/>
    <cellStyle name="Followed Hyperlink" xfId="38214" builtinId="9" hidden="1"/>
    <cellStyle name="Followed Hyperlink" xfId="38208" builtinId="9" hidden="1"/>
    <cellStyle name="Followed Hyperlink" xfId="38204" builtinId="9" hidden="1"/>
    <cellStyle name="Followed Hyperlink" xfId="38200" builtinId="9" hidden="1"/>
    <cellStyle name="Followed Hyperlink" xfId="38196" builtinId="9" hidden="1"/>
    <cellStyle name="Followed Hyperlink" xfId="38192" builtinId="9" hidden="1"/>
    <cellStyle name="Followed Hyperlink" xfId="38176" builtinId="9" hidden="1"/>
    <cellStyle name="Followed Hyperlink" xfId="38180" builtinId="9" hidden="1"/>
    <cellStyle name="Followed Hyperlink" xfId="38171" builtinId="9" hidden="1"/>
    <cellStyle name="Followed Hyperlink" xfId="38163" builtinId="9" hidden="1"/>
    <cellStyle name="Followed Hyperlink" xfId="38155" builtinId="9" hidden="1"/>
    <cellStyle name="Followed Hyperlink" xfId="38147" builtinId="9" hidden="1"/>
    <cellStyle name="Followed Hyperlink" xfId="38137" builtinId="9" hidden="1"/>
    <cellStyle name="Followed Hyperlink" xfId="38129" builtinId="9" hidden="1"/>
    <cellStyle name="Followed Hyperlink" xfId="38121" builtinId="9" hidden="1"/>
    <cellStyle name="Followed Hyperlink" xfId="38113" builtinId="9" hidden="1"/>
    <cellStyle name="Followed Hyperlink" xfId="38108" builtinId="9" hidden="1"/>
    <cellStyle name="Followed Hyperlink" xfId="38120" builtinId="9" hidden="1"/>
    <cellStyle name="Followed Hyperlink" xfId="38136" builtinId="9" hidden="1"/>
    <cellStyle name="Followed Hyperlink" xfId="38104" builtinId="9" hidden="1"/>
    <cellStyle name="Followed Hyperlink" xfId="38096" builtinId="9" hidden="1"/>
    <cellStyle name="Followed Hyperlink" xfId="38088" builtinId="9" hidden="1"/>
    <cellStyle name="Followed Hyperlink" xfId="38082" builtinId="9" hidden="1"/>
    <cellStyle name="Followed Hyperlink" xfId="38078" builtinId="9" hidden="1"/>
    <cellStyle name="Followed Hyperlink" xfId="38074" builtinId="9" hidden="1"/>
    <cellStyle name="Followed Hyperlink" xfId="38070" builtinId="9" hidden="1"/>
    <cellStyle name="Followed Hyperlink" xfId="38066" builtinId="9" hidden="1"/>
    <cellStyle name="Followed Hyperlink" xfId="38050" builtinId="9" hidden="1"/>
    <cellStyle name="Followed Hyperlink" xfId="38054" builtinId="9" hidden="1"/>
    <cellStyle name="Followed Hyperlink" xfId="38045" builtinId="9" hidden="1"/>
    <cellStyle name="Followed Hyperlink" xfId="38037" builtinId="9" hidden="1"/>
    <cellStyle name="Followed Hyperlink" xfId="38029" builtinId="9" hidden="1"/>
    <cellStyle name="Followed Hyperlink" xfId="38021" builtinId="9" hidden="1"/>
    <cellStyle name="Followed Hyperlink" xfId="38011" builtinId="9" hidden="1"/>
    <cellStyle name="Followed Hyperlink" xfId="38003" builtinId="9" hidden="1"/>
    <cellStyle name="Followed Hyperlink" xfId="37995" builtinId="9" hidden="1"/>
    <cellStyle name="Followed Hyperlink" xfId="37987" builtinId="9" hidden="1"/>
    <cellStyle name="Followed Hyperlink" xfId="37982" builtinId="9" hidden="1"/>
    <cellStyle name="Followed Hyperlink" xfId="37994" builtinId="9" hidden="1"/>
    <cellStyle name="Followed Hyperlink" xfId="38010" builtinId="9" hidden="1"/>
    <cellStyle name="Followed Hyperlink" xfId="37978" builtinId="9" hidden="1"/>
    <cellStyle name="Followed Hyperlink" xfId="37970" builtinId="9" hidden="1"/>
    <cellStyle name="Followed Hyperlink" xfId="37962" builtinId="9" hidden="1"/>
    <cellStyle name="Followed Hyperlink" xfId="37956" builtinId="9" hidden="1"/>
    <cellStyle name="Followed Hyperlink" xfId="37952" builtinId="9" hidden="1"/>
    <cellStyle name="Followed Hyperlink" xfId="37948" builtinId="9" hidden="1"/>
    <cellStyle name="Followed Hyperlink" xfId="37944" builtinId="9" hidden="1"/>
    <cellStyle name="Followed Hyperlink" xfId="37940" builtinId="9" hidden="1"/>
    <cellStyle name="Followed Hyperlink" xfId="37924" builtinId="9" hidden="1"/>
    <cellStyle name="Followed Hyperlink" xfId="37928" builtinId="9" hidden="1"/>
    <cellStyle name="Followed Hyperlink" xfId="37919" builtinId="9" hidden="1"/>
    <cellStyle name="Followed Hyperlink" xfId="37911" builtinId="9" hidden="1"/>
    <cellStyle name="Followed Hyperlink" xfId="37903" builtinId="9" hidden="1"/>
    <cellStyle name="Followed Hyperlink" xfId="37895" builtinId="9" hidden="1"/>
    <cellStyle name="Followed Hyperlink" xfId="37885" builtinId="9" hidden="1"/>
    <cellStyle name="Followed Hyperlink" xfId="37877" builtinId="9" hidden="1"/>
    <cellStyle name="Followed Hyperlink" xfId="37869" builtinId="9" hidden="1"/>
    <cellStyle name="Followed Hyperlink" xfId="37861" builtinId="9" hidden="1"/>
    <cellStyle name="Followed Hyperlink" xfId="37856" builtinId="9" hidden="1"/>
    <cellStyle name="Followed Hyperlink" xfId="37868" builtinId="9" hidden="1"/>
    <cellStyle name="Followed Hyperlink" xfId="37884" builtinId="9" hidden="1"/>
    <cellStyle name="Followed Hyperlink" xfId="37852" builtinId="9" hidden="1"/>
    <cellStyle name="Followed Hyperlink" xfId="37844" builtinId="9" hidden="1"/>
    <cellStyle name="Followed Hyperlink" xfId="37836" builtinId="9" hidden="1"/>
    <cellStyle name="Followed Hyperlink" xfId="37830" builtinId="9" hidden="1"/>
    <cellStyle name="Followed Hyperlink" xfId="37826" builtinId="9" hidden="1"/>
    <cellStyle name="Followed Hyperlink" xfId="37822" builtinId="9" hidden="1"/>
    <cellStyle name="Followed Hyperlink" xfId="37818" builtinId="9" hidden="1"/>
    <cellStyle name="Followed Hyperlink" xfId="37814" builtinId="9" hidden="1"/>
    <cellStyle name="Followed Hyperlink" xfId="37798" builtinId="9" hidden="1"/>
    <cellStyle name="Followed Hyperlink" xfId="37802" builtinId="9" hidden="1"/>
    <cellStyle name="Followed Hyperlink" xfId="37793" builtinId="9" hidden="1"/>
    <cellStyle name="Followed Hyperlink" xfId="37785" builtinId="9" hidden="1"/>
    <cellStyle name="Followed Hyperlink" xfId="37777" builtinId="9" hidden="1"/>
    <cellStyle name="Followed Hyperlink" xfId="37769" builtinId="9" hidden="1"/>
    <cellStyle name="Followed Hyperlink" xfId="37759" builtinId="9" hidden="1"/>
    <cellStyle name="Followed Hyperlink" xfId="37751" builtinId="9" hidden="1"/>
    <cellStyle name="Followed Hyperlink" xfId="37743" builtinId="9" hidden="1"/>
    <cellStyle name="Followed Hyperlink" xfId="37735" builtinId="9" hidden="1"/>
    <cellStyle name="Followed Hyperlink" xfId="37730" builtinId="9" hidden="1"/>
    <cellStyle name="Followed Hyperlink" xfId="37742" builtinId="9" hidden="1"/>
    <cellStyle name="Followed Hyperlink" xfId="37758" builtinId="9" hidden="1"/>
    <cellStyle name="Followed Hyperlink" xfId="37726" builtinId="9" hidden="1"/>
    <cellStyle name="Followed Hyperlink" xfId="37718" builtinId="9" hidden="1"/>
    <cellStyle name="Followed Hyperlink" xfId="37710" builtinId="9" hidden="1"/>
    <cellStyle name="Followed Hyperlink" xfId="37704" builtinId="9" hidden="1"/>
    <cellStyle name="Followed Hyperlink" xfId="37700" builtinId="9" hidden="1"/>
    <cellStyle name="Followed Hyperlink" xfId="37696" builtinId="9" hidden="1"/>
    <cellStyle name="Followed Hyperlink" xfId="37692" builtinId="9" hidden="1"/>
    <cellStyle name="Followed Hyperlink" xfId="37688" builtinId="9" hidden="1"/>
    <cellStyle name="Followed Hyperlink" xfId="37672" builtinId="9" hidden="1"/>
    <cellStyle name="Followed Hyperlink" xfId="37676" builtinId="9" hidden="1"/>
    <cellStyle name="Followed Hyperlink" xfId="37667" builtinId="9" hidden="1"/>
    <cellStyle name="Followed Hyperlink" xfId="37659" builtinId="9" hidden="1"/>
    <cellStyle name="Followed Hyperlink" xfId="37651" builtinId="9" hidden="1"/>
    <cellStyle name="Followed Hyperlink" xfId="37643" builtinId="9" hidden="1"/>
    <cellStyle name="Followed Hyperlink" xfId="37633" builtinId="9" hidden="1"/>
    <cellStyle name="Followed Hyperlink" xfId="37625" builtinId="9" hidden="1"/>
    <cellStyle name="Followed Hyperlink" xfId="37617" builtinId="9" hidden="1"/>
    <cellStyle name="Followed Hyperlink" xfId="37609" builtinId="9" hidden="1"/>
    <cellStyle name="Followed Hyperlink" xfId="37604" builtinId="9" hidden="1"/>
    <cellStyle name="Followed Hyperlink" xfId="37616" builtinId="9" hidden="1"/>
    <cellStyle name="Followed Hyperlink" xfId="37632" builtinId="9" hidden="1"/>
    <cellStyle name="Followed Hyperlink" xfId="37600" builtinId="9" hidden="1"/>
    <cellStyle name="Followed Hyperlink" xfId="37592" builtinId="9" hidden="1"/>
    <cellStyle name="Followed Hyperlink" xfId="37584" builtinId="9" hidden="1"/>
    <cellStyle name="Followed Hyperlink" xfId="37578" builtinId="9" hidden="1"/>
    <cellStyle name="Followed Hyperlink" xfId="37574" builtinId="9" hidden="1"/>
    <cellStyle name="Followed Hyperlink" xfId="37570" builtinId="9" hidden="1"/>
    <cellStyle name="Followed Hyperlink" xfId="37566" builtinId="9" hidden="1"/>
    <cellStyle name="Followed Hyperlink" xfId="37562" builtinId="9" hidden="1"/>
    <cellStyle name="Followed Hyperlink" xfId="37546" builtinId="9" hidden="1"/>
    <cellStyle name="Followed Hyperlink" xfId="37550" builtinId="9" hidden="1"/>
    <cellStyle name="Followed Hyperlink" xfId="37541" builtinId="9" hidden="1"/>
    <cellStyle name="Followed Hyperlink" xfId="37533" builtinId="9" hidden="1"/>
    <cellStyle name="Followed Hyperlink" xfId="37525" builtinId="9" hidden="1"/>
    <cellStyle name="Followed Hyperlink" xfId="37517" builtinId="9" hidden="1"/>
    <cellStyle name="Followed Hyperlink" xfId="37507" builtinId="9" hidden="1"/>
    <cellStyle name="Followed Hyperlink" xfId="37499" builtinId="9" hidden="1"/>
    <cellStyle name="Followed Hyperlink" xfId="37491" builtinId="9" hidden="1"/>
    <cellStyle name="Followed Hyperlink" xfId="37483" builtinId="9" hidden="1"/>
    <cellStyle name="Followed Hyperlink" xfId="37478" builtinId="9" hidden="1"/>
    <cellStyle name="Followed Hyperlink" xfId="37490" builtinId="9" hidden="1"/>
    <cellStyle name="Followed Hyperlink" xfId="37506" builtinId="9" hidden="1"/>
    <cellStyle name="Followed Hyperlink" xfId="37474" builtinId="9" hidden="1"/>
    <cellStyle name="Followed Hyperlink" xfId="37466" builtinId="9" hidden="1"/>
    <cellStyle name="Followed Hyperlink" xfId="37458" builtinId="9" hidden="1"/>
    <cellStyle name="Followed Hyperlink" xfId="37452" builtinId="9" hidden="1"/>
    <cellStyle name="Followed Hyperlink" xfId="37448" builtinId="9" hidden="1"/>
    <cellStyle name="Followed Hyperlink" xfId="37444" builtinId="9" hidden="1"/>
    <cellStyle name="Followed Hyperlink" xfId="37440" builtinId="9" hidden="1"/>
    <cellStyle name="Followed Hyperlink" xfId="37436" builtinId="9" hidden="1"/>
    <cellStyle name="Followed Hyperlink" xfId="37420" builtinId="9" hidden="1"/>
    <cellStyle name="Followed Hyperlink" xfId="37424" builtinId="9" hidden="1"/>
    <cellStyle name="Followed Hyperlink" xfId="37415" builtinId="9" hidden="1"/>
    <cellStyle name="Followed Hyperlink" xfId="37407" builtinId="9" hidden="1"/>
    <cellStyle name="Followed Hyperlink" xfId="37399" builtinId="9" hidden="1"/>
    <cellStyle name="Followed Hyperlink" xfId="37391" builtinId="9" hidden="1"/>
    <cellStyle name="Followed Hyperlink" xfId="37381" builtinId="9" hidden="1"/>
    <cellStyle name="Followed Hyperlink" xfId="37373" builtinId="9" hidden="1"/>
    <cellStyle name="Followed Hyperlink" xfId="37365" builtinId="9" hidden="1"/>
    <cellStyle name="Followed Hyperlink" xfId="37357" builtinId="9" hidden="1"/>
    <cellStyle name="Followed Hyperlink" xfId="37352" builtinId="9" hidden="1"/>
    <cellStyle name="Followed Hyperlink" xfId="37364" builtinId="9" hidden="1"/>
    <cellStyle name="Followed Hyperlink" xfId="37380" builtinId="9" hidden="1"/>
    <cellStyle name="Followed Hyperlink" xfId="37348" builtinId="9" hidden="1"/>
    <cellStyle name="Followed Hyperlink" xfId="37340" builtinId="9" hidden="1"/>
    <cellStyle name="Followed Hyperlink" xfId="37332" builtinId="9" hidden="1"/>
    <cellStyle name="Followed Hyperlink" xfId="37326" builtinId="9" hidden="1"/>
    <cellStyle name="Followed Hyperlink" xfId="37322" builtinId="9" hidden="1"/>
    <cellStyle name="Followed Hyperlink" xfId="37318" builtinId="9" hidden="1"/>
    <cellStyle name="Followed Hyperlink" xfId="37314" builtinId="9" hidden="1"/>
    <cellStyle name="Followed Hyperlink" xfId="37310" builtinId="9" hidden="1"/>
    <cellStyle name="Followed Hyperlink" xfId="37294" builtinId="9" hidden="1"/>
    <cellStyle name="Followed Hyperlink" xfId="37298" builtinId="9" hidden="1"/>
    <cellStyle name="Followed Hyperlink" xfId="37289" builtinId="9" hidden="1"/>
    <cellStyle name="Followed Hyperlink" xfId="37281" builtinId="9" hidden="1"/>
    <cellStyle name="Followed Hyperlink" xfId="37273" builtinId="9" hidden="1"/>
    <cellStyle name="Followed Hyperlink" xfId="37265" builtinId="9" hidden="1"/>
    <cellStyle name="Followed Hyperlink" xfId="37255" builtinId="9" hidden="1"/>
    <cellStyle name="Followed Hyperlink" xfId="37247" builtinId="9" hidden="1"/>
    <cellStyle name="Followed Hyperlink" xfId="37239" builtinId="9" hidden="1"/>
    <cellStyle name="Followed Hyperlink" xfId="37231" builtinId="9" hidden="1"/>
    <cellStyle name="Followed Hyperlink" xfId="37226" builtinId="9" hidden="1"/>
    <cellStyle name="Followed Hyperlink" xfId="37238" builtinId="9" hidden="1"/>
    <cellStyle name="Followed Hyperlink" xfId="37254" builtinId="9" hidden="1"/>
    <cellStyle name="Followed Hyperlink" xfId="37222" builtinId="9" hidden="1"/>
    <cellStyle name="Followed Hyperlink" xfId="37214" builtinId="9" hidden="1"/>
    <cellStyle name="Followed Hyperlink" xfId="37206" builtinId="9" hidden="1"/>
    <cellStyle name="Followed Hyperlink" xfId="37200" builtinId="9" hidden="1"/>
    <cellStyle name="Followed Hyperlink" xfId="37196" builtinId="9" hidden="1"/>
    <cellStyle name="Followed Hyperlink" xfId="37192" builtinId="9" hidden="1"/>
    <cellStyle name="Followed Hyperlink" xfId="37188" builtinId="9" hidden="1"/>
    <cellStyle name="Followed Hyperlink" xfId="37184" builtinId="9" hidden="1"/>
    <cellStyle name="Followed Hyperlink" xfId="37168" builtinId="9" hidden="1"/>
    <cellStyle name="Followed Hyperlink" xfId="37172" builtinId="9" hidden="1"/>
    <cellStyle name="Followed Hyperlink" xfId="37163" builtinId="9" hidden="1"/>
    <cellStyle name="Followed Hyperlink" xfId="37155" builtinId="9" hidden="1"/>
    <cellStyle name="Followed Hyperlink" xfId="37147" builtinId="9" hidden="1"/>
    <cellStyle name="Followed Hyperlink" xfId="37139" builtinId="9" hidden="1"/>
    <cellStyle name="Followed Hyperlink" xfId="37129" builtinId="9" hidden="1"/>
    <cellStyle name="Followed Hyperlink" xfId="37121" builtinId="9" hidden="1"/>
    <cellStyle name="Followed Hyperlink" xfId="37113" builtinId="9" hidden="1"/>
    <cellStyle name="Followed Hyperlink" xfId="37105" builtinId="9" hidden="1"/>
    <cellStyle name="Followed Hyperlink" xfId="37100" builtinId="9" hidden="1"/>
    <cellStyle name="Followed Hyperlink" xfId="37112" builtinId="9" hidden="1"/>
    <cellStyle name="Followed Hyperlink" xfId="37128" builtinId="9" hidden="1"/>
    <cellStyle name="Followed Hyperlink" xfId="37096" builtinId="9" hidden="1"/>
    <cellStyle name="Followed Hyperlink" xfId="37088" builtinId="9" hidden="1"/>
    <cellStyle name="Followed Hyperlink" xfId="37080" builtinId="9" hidden="1"/>
    <cellStyle name="Followed Hyperlink" xfId="37074" builtinId="9" hidden="1"/>
    <cellStyle name="Followed Hyperlink" xfId="37070" builtinId="9" hidden="1"/>
    <cellStyle name="Followed Hyperlink" xfId="37066" builtinId="9" hidden="1"/>
    <cellStyle name="Followed Hyperlink" xfId="37062" builtinId="9" hidden="1"/>
    <cellStyle name="Followed Hyperlink" xfId="37058" builtinId="9" hidden="1"/>
    <cellStyle name="Followed Hyperlink" xfId="37042" builtinId="9" hidden="1"/>
    <cellStyle name="Followed Hyperlink" xfId="37046" builtinId="9" hidden="1"/>
    <cellStyle name="Followed Hyperlink" xfId="37037" builtinId="9" hidden="1"/>
    <cellStyle name="Followed Hyperlink" xfId="37029" builtinId="9" hidden="1"/>
    <cellStyle name="Followed Hyperlink" xfId="37021" builtinId="9" hidden="1"/>
    <cellStyle name="Followed Hyperlink" xfId="37013" builtinId="9" hidden="1"/>
    <cellStyle name="Followed Hyperlink" xfId="37003" builtinId="9" hidden="1"/>
    <cellStyle name="Followed Hyperlink" xfId="36995" builtinId="9" hidden="1"/>
    <cellStyle name="Followed Hyperlink" xfId="36987" builtinId="9" hidden="1"/>
    <cellStyle name="Followed Hyperlink" xfId="36979" builtinId="9" hidden="1"/>
    <cellStyle name="Followed Hyperlink" xfId="36974" builtinId="9" hidden="1"/>
    <cellStyle name="Followed Hyperlink" xfId="36986" builtinId="9" hidden="1"/>
    <cellStyle name="Followed Hyperlink" xfId="37002" builtinId="9" hidden="1"/>
    <cellStyle name="Followed Hyperlink" xfId="36970" builtinId="9" hidden="1"/>
    <cellStyle name="Followed Hyperlink" xfId="36962" builtinId="9" hidden="1"/>
    <cellStyle name="Followed Hyperlink" xfId="36954" builtinId="9" hidden="1"/>
    <cellStyle name="Followed Hyperlink" xfId="36948" builtinId="9" hidden="1"/>
    <cellStyle name="Followed Hyperlink" xfId="36944" builtinId="9" hidden="1"/>
    <cellStyle name="Followed Hyperlink" xfId="36940" builtinId="9" hidden="1"/>
    <cellStyle name="Followed Hyperlink" xfId="36936" builtinId="9" hidden="1"/>
    <cellStyle name="Followed Hyperlink" xfId="36932" builtinId="9" hidden="1"/>
    <cellStyle name="Followed Hyperlink" xfId="36916" builtinId="9" hidden="1"/>
    <cellStyle name="Followed Hyperlink" xfId="36920" builtinId="9" hidden="1"/>
    <cellStyle name="Followed Hyperlink" xfId="36911" builtinId="9" hidden="1"/>
    <cellStyle name="Followed Hyperlink" xfId="36903" builtinId="9" hidden="1"/>
    <cellStyle name="Followed Hyperlink" xfId="36895" builtinId="9" hidden="1"/>
    <cellStyle name="Followed Hyperlink" xfId="36887" builtinId="9" hidden="1"/>
    <cellStyle name="Followed Hyperlink" xfId="36877" builtinId="9" hidden="1"/>
    <cellStyle name="Followed Hyperlink" xfId="36869" builtinId="9" hidden="1"/>
    <cellStyle name="Followed Hyperlink" xfId="36861" builtinId="9" hidden="1"/>
    <cellStyle name="Followed Hyperlink" xfId="36853" builtinId="9" hidden="1"/>
    <cellStyle name="Followed Hyperlink" xfId="36848" builtinId="9" hidden="1"/>
    <cellStyle name="Followed Hyperlink" xfId="36860" builtinId="9" hidden="1"/>
    <cellStyle name="Followed Hyperlink" xfId="36876" builtinId="9" hidden="1"/>
    <cellStyle name="Followed Hyperlink" xfId="36844" builtinId="9" hidden="1"/>
    <cellStyle name="Followed Hyperlink" xfId="36836" builtinId="9" hidden="1"/>
    <cellStyle name="Followed Hyperlink" xfId="36828" builtinId="9" hidden="1"/>
    <cellStyle name="Followed Hyperlink" xfId="36822" builtinId="9" hidden="1"/>
    <cellStyle name="Followed Hyperlink" xfId="36818" builtinId="9" hidden="1"/>
    <cellStyle name="Followed Hyperlink" xfId="36814" builtinId="9" hidden="1"/>
    <cellStyle name="Followed Hyperlink" xfId="36810" builtinId="9" hidden="1"/>
    <cellStyle name="Followed Hyperlink" xfId="36806" builtinId="9" hidden="1"/>
    <cellStyle name="Followed Hyperlink" xfId="36790" builtinId="9" hidden="1"/>
    <cellStyle name="Followed Hyperlink" xfId="36794" builtinId="9" hidden="1"/>
    <cellStyle name="Followed Hyperlink" xfId="36785" builtinId="9" hidden="1"/>
    <cellStyle name="Followed Hyperlink" xfId="36777" builtinId="9" hidden="1"/>
    <cellStyle name="Followed Hyperlink" xfId="36769" builtinId="9" hidden="1"/>
    <cellStyle name="Followed Hyperlink" xfId="36761" builtinId="9" hidden="1"/>
    <cellStyle name="Followed Hyperlink" xfId="36751" builtinId="9" hidden="1"/>
    <cellStyle name="Followed Hyperlink" xfId="36743" builtinId="9" hidden="1"/>
    <cellStyle name="Followed Hyperlink" xfId="36735" builtinId="9" hidden="1"/>
    <cellStyle name="Followed Hyperlink" xfId="36727" builtinId="9" hidden="1"/>
    <cellStyle name="Followed Hyperlink" xfId="36722" builtinId="9" hidden="1"/>
    <cellStyle name="Followed Hyperlink" xfId="36734" builtinId="9" hidden="1"/>
    <cellStyle name="Followed Hyperlink" xfId="36750" builtinId="9" hidden="1"/>
    <cellStyle name="Followed Hyperlink" xfId="36718" builtinId="9" hidden="1"/>
    <cellStyle name="Followed Hyperlink" xfId="36710" builtinId="9" hidden="1"/>
    <cellStyle name="Followed Hyperlink" xfId="36702" builtinId="9" hidden="1"/>
    <cellStyle name="Followed Hyperlink" xfId="36696" builtinId="9" hidden="1"/>
    <cellStyle name="Followed Hyperlink" xfId="36692" builtinId="9" hidden="1"/>
    <cellStyle name="Followed Hyperlink" xfId="36688" builtinId="9" hidden="1"/>
    <cellStyle name="Followed Hyperlink" xfId="36684" builtinId="9" hidden="1"/>
    <cellStyle name="Followed Hyperlink" xfId="36680" builtinId="9" hidden="1"/>
    <cellStyle name="Followed Hyperlink" xfId="36664" builtinId="9" hidden="1"/>
    <cellStyle name="Followed Hyperlink" xfId="36668" builtinId="9" hidden="1"/>
    <cellStyle name="Followed Hyperlink" xfId="36659" builtinId="9" hidden="1"/>
    <cellStyle name="Followed Hyperlink" xfId="36651" builtinId="9" hidden="1"/>
    <cellStyle name="Followed Hyperlink" xfId="36643" builtinId="9" hidden="1"/>
    <cellStyle name="Followed Hyperlink" xfId="36635" builtinId="9" hidden="1"/>
    <cellStyle name="Followed Hyperlink" xfId="36625" builtinId="9" hidden="1"/>
    <cellStyle name="Followed Hyperlink" xfId="36617" builtinId="9" hidden="1"/>
    <cellStyle name="Followed Hyperlink" xfId="36609" builtinId="9" hidden="1"/>
    <cellStyle name="Followed Hyperlink" xfId="36601" builtinId="9" hidden="1"/>
    <cellStyle name="Followed Hyperlink" xfId="36596" builtinId="9" hidden="1"/>
    <cellStyle name="Followed Hyperlink" xfId="36608" builtinId="9" hidden="1"/>
    <cellStyle name="Followed Hyperlink" xfId="36624" builtinId="9" hidden="1"/>
    <cellStyle name="Followed Hyperlink" xfId="36592" builtinId="9" hidden="1"/>
    <cellStyle name="Followed Hyperlink" xfId="36584" builtinId="9" hidden="1"/>
    <cellStyle name="Followed Hyperlink" xfId="36576" builtinId="9" hidden="1"/>
    <cellStyle name="Followed Hyperlink" xfId="36570" builtinId="9" hidden="1"/>
    <cellStyle name="Followed Hyperlink" xfId="36566" builtinId="9" hidden="1"/>
    <cellStyle name="Followed Hyperlink" xfId="36562" builtinId="9" hidden="1"/>
    <cellStyle name="Followed Hyperlink" xfId="36558" builtinId="9" hidden="1"/>
    <cellStyle name="Followed Hyperlink" xfId="36554" builtinId="9" hidden="1"/>
    <cellStyle name="Followed Hyperlink" xfId="36538" builtinId="9" hidden="1"/>
    <cellStyle name="Followed Hyperlink" xfId="36542" builtinId="9" hidden="1"/>
    <cellStyle name="Followed Hyperlink" xfId="36533" builtinId="9" hidden="1"/>
    <cellStyle name="Followed Hyperlink" xfId="36525" builtinId="9" hidden="1"/>
    <cellStyle name="Followed Hyperlink" xfId="36517" builtinId="9" hidden="1"/>
    <cellStyle name="Followed Hyperlink" xfId="36509" builtinId="9" hidden="1"/>
    <cellStyle name="Followed Hyperlink" xfId="36499" builtinId="9" hidden="1"/>
    <cellStyle name="Followed Hyperlink" xfId="36491" builtinId="9" hidden="1"/>
    <cellStyle name="Followed Hyperlink" xfId="36483" builtinId="9" hidden="1"/>
    <cellStyle name="Followed Hyperlink" xfId="36475" builtinId="9" hidden="1"/>
    <cellStyle name="Followed Hyperlink" xfId="36470" builtinId="9" hidden="1"/>
    <cellStyle name="Followed Hyperlink" xfId="36482" builtinId="9" hidden="1"/>
    <cellStyle name="Followed Hyperlink" xfId="36498" builtinId="9" hidden="1"/>
    <cellStyle name="Followed Hyperlink" xfId="36466" builtinId="9" hidden="1"/>
    <cellStyle name="Followed Hyperlink" xfId="36458" builtinId="9" hidden="1"/>
    <cellStyle name="Followed Hyperlink" xfId="36450" builtinId="9" hidden="1"/>
    <cellStyle name="Followed Hyperlink" xfId="36444" builtinId="9" hidden="1"/>
    <cellStyle name="Followed Hyperlink" xfId="36440" builtinId="9" hidden="1"/>
    <cellStyle name="Followed Hyperlink" xfId="36436" builtinId="9" hidden="1"/>
    <cellStyle name="Followed Hyperlink" xfId="36432" builtinId="9" hidden="1"/>
    <cellStyle name="Followed Hyperlink" xfId="36428" builtinId="9" hidden="1"/>
    <cellStyle name="Followed Hyperlink" xfId="36412" builtinId="9" hidden="1"/>
    <cellStyle name="Followed Hyperlink" xfId="36416" builtinId="9" hidden="1"/>
    <cellStyle name="Followed Hyperlink" xfId="36407" builtinId="9" hidden="1"/>
    <cellStyle name="Followed Hyperlink" xfId="36399" builtinId="9" hidden="1"/>
    <cellStyle name="Followed Hyperlink" xfId="36391" builtinId="9" hidden="1"/>
    <cellStyle name="Followed Hyperlink" xfId="36383" builtinId="9" hidden="1"/>
    <cellStyle name="Followed Hyperlink" xfId="36373" builtinId="9" hidden="1"/>
    <cellStyle name="Followed Hyperlink" xfId="36365" builtinId="9" hidden="1"/>
    <cellStyle name="Followed Hyperlink" xfId="36357" builtinId="9" hidden="1"/>
    <cellStyle name="Followed Hyperlink" xfId="36349" builtinId="9" hidden="1"/>
    <cellStyle name="Followed Hyperlink" xfId="36344" builtinId="9" hidden="1"/>
    <cellStyle name="Followed Hyperlink" xfId="36356" builtinId="9" hidden="1"/>
    <cellStyle name="Followed Hyperlink" xfId="36372" builtinId="9" hidden="1"/>
    <cellStyle name="Followed Hyperlink" xfId="36340" builtinId="9" hidden="1"/>
    <cellStyle name="Followed Hyperlink" xfId="36332" builtinId="9" hidden="1"/>
    <cellStyle name="Followed Hyperlink" xfId="36324" builtinId="9" hidden="1"/>
    <cellStyle name="Followed Hyperlink" xfId="36318" builtinId="9" hidden="1"/>
    <cellStyle name="Followed Hyperlink" xfId="36314" builtinId="9" hidden="1"/>
    <cellStyle name="Followed Hyperlink" xfId="36310" builtinId="9" hidden="1"/>
    <cellStyle name="Followed Hyperlink" xfId="36306" builtinId="9" hidden="1"/>
    <cellStyle name="Followed Hyperlink" xfId="36302" builtinId="9" hidden="1"/>
    <cellStyle name="Followed Hyperlink" xfId="36286" builtinId="9" hidden="1"/>
    <cellStyle name="Followed Hyperlink" xfId="36290" builtinId="9" hidden="1"/>
    <cellStyle name="Followed Hyperlink" xfId="36281" builtinId="9" hidden="1"/>
    <cellStyle name="Followed Hyperlink" xfId="36273" builtinId="9" hidden="1"/>
    <cellStyle name="Followed Hyperlink" xfId="36265" builtinId="9" hidden="1"/>
    <cellStyle name="Followed Hyperlink" xfId="36257" builtinId="9" hidden="1"/>
    <cellStyle name="Followed Hyperlink" xfId="36247" builtinId="9" hidden="1"/>
    <cellStyle name="Followed Hyperlink" xfId="36239" builtinId="9" hidden="1"/>
    <cellStyle name="Followed Hyperlink" xfId="36231" builtinId="9" hidden="1"/>
    <cellStyle name="Followed Hyperlink" xfId="36223" builtinId="9" hidden="1"/>
    <cellStyle name="Followed Hyperlink" xfId="36218" builtinId="9" hidden="1"/>
    <cellStyle name="Followed Hyperlink" xfId="36230" builtinId="9" hidden="1"/>
    <cellStyle name="Followed Hyperlink" xfId="36246" builtinId="9" hidden="1"/>
    <cellStyle name="Followed Hyperlink" xfId="36214" builtinId="9" hidden="1"/>
    <cellStyle name="Followed Hyperlink" xfId="36206" builtinId="9" hidden="1"/>
    <cellStyle name="Followed Hyperlink" xfId="36198" builtinId="9" hidden="1"/>
    <cellStyle name="Followed Hyperlink" xfId="36192" builtinId="9" hidden="1"/>
    <cellStyle name="Followed Hyperlink" xfId="36188" builtinId="9" hidden="1"/>
    <cellStyle name="Followed Hyperlink" xfId="36184" builtinId="9" hidden="1"/>
    <cellStyle name="Followed Hyperlink" xfId="36180" builtinId="9" hidden="1"/>
    <cellStyle name="Followed Hyperlink" xfId="36176" builtinId="9" hidden="1"/>
    <cellStyle name="Followed Hyperlink" xfId="36160" builtinId="9" hidden="1"/>
    <cellStyle name="Followed Hyperlink" xfId="36164" builtinId="9" hidden="1"/>
    <cellStyle name="Followed Hyperlink" xfId="36155" builtinId="9" hidden="1"/>
    <cellStyle name="Followed Hyperlink" xfId="36147" builtinId="9" hidden="1"/>
    <cellStyle name="Followed Hyperlink" xfId="36139" builtinId="9" hidden="1"/>
    <cellStyle name="Followed Hyperlink" xfId="36131" builtinId="9" hidden="1"/>
    <cellStyle name="Followed Hyperlink" xfId="36121" builtinId="9" hidden="1"/>
    <cellStyle name="Followed Hyperlink" xfId="36113" builtinId="9" hidden="1"/>
    <cellStyle name="Followed Hyperlink" xfId="36105" builtinId="9" hidden="1"/>
    <cellStyle name="Followed Hyperlink" xfId="36097" builtinId="9" hidden="1"/>
    <cellStyle name="Followed Hyperlink" xfId="36092" builtinId="9" hidden="1"/>
    <cellStyle name="Followed Hyperlink" xfId="36104" builtinId="9" hidden="1"/>
    <cellStyle name="Followed Hyperlink" xfId="36120" builtinId="9" hidden="1"/>
    <cellStyle name="Followed Hyperlink" xfId="36088" builtinId="9" hidden="1"/>
    <cellStyle name="Followed Hyperlink" xfId="36080" builtinId="9" hidden="1"/>
    <cellStyle name="Followed Hyperlink" xfId="36072" builtinId="9" hidden="1"/>
    <cellStyle name="Followed Hyperlink" xfId="36066" builtinId="9" hidden="1"/>
    <cellStyle name="Followed Hyperlink" xfId="36062" builtinId="9" hidden="1"/>
    <cellStyle name="Followed Hyperlink" xfId="36058" builtinId="9" hidden="1"/>
    <cellStyle name="Followed Hyperlink" xfId="36054" builtinId="9" hidden="1"/>
    <cellStyle name="Followed Hyperlink" xfId="36050" builtinId="9" hidden="1"/>
    <cellStyle name="Followed Hyperlink" xfId="36034" builtinId="9" hidden="1"/>
    <cellStyle name="Followed Hyperlink" xfId="36038" builtinId="9" hidden="1"/>
    <cellStyle name="Followed Hyperlink" xfId="36029" builtinId="9" hidden="1"/>
    <cellStyle name="Followed Hyperlink" xfId="36021" builtinId="9" hidden="1"/>
    <cellStyle name="Followed Hyperlink" xfId="36013" builtinId="9" hidden="1"/>
    <cellStyle name="Followed Hyperlink" xfId="36005" builtinId="9" hidden="1"/>
    <cellStyle name="Followed Hyperlink" xfId="35995" builtinId="9" hidden="1"/>
    <cellStyle name="Followed Hyperlink" xfId="35987" builtinId="9" hidden="1"/>
    <cellStyle name="Followed Hyperlink" xfId="35979" builtinId="9" hidden="1"/>
    <cellStyle name="Followed Hyperlink" xfId="35971" builtinId="9" hidden="1"/>
    <cellStyle name="Followed Hyperlink" xfId="35966" builtinId="9" hidden="1"/>
    <cellStyle name="Followed Hyperlink" xfId="35978" builtinId="9" hidden="1"/>
    <cellStyle name="Followed Hyperlink" xfId="35994" builtinId="9" hidden="1"/>
    <cellStyle name="Followed Hyperlink" xfId="35962" builtinId="9" hidden="1"/>
    <cellStyle name="Followed Hyperlink" xfId="35954" builtinId="9" hidden="1"/>
    <cellStyle name="Followed Hyperlink" xfId="35946" builtinId="9" hidden="1"/>
    <cellStyle name="Followed Hyperlink" xfId="35940" builtinId="9" hidden="1"/>
    <cellStyle name="Followed Hyperlink" xfId="35936" builtinId="9" hidden="1"/>
    <cellStyle name="Followed Hyperlink" xfId="35932" builtinId="9" hidden="1"/>
    <cellStyle name="Followed Hyperlink" xfId="35928" builtinId="9" hidden="1"/>
    <cellStyle name="Followed Hyperlink" xfId="35924" builtinId="9" hidden="1"/>
    <cellStyle name="Followed Hyperlink" xfId="35908" builtinId="9" hidden="1"/>
    <cellStyle name="Followed Hyperlink" xfId="35912" builtinId="9" hidden="1"/>
    <cellStyle name="Followed Hyperlink" xfId="35903" builtinId="9" hidden="1"/>
    <cellStyle name="Followed Hyperlink" xfId="35895" builtinId="9" hidden="1"/>
    <cellStyle name="Followed Hyperlink" xfId="35887" builtinId="9" hidden="1"/>
    <cellStyle name="Followed Hyperlink" xfId="35879" builtinId="9" hidden="1"/>
    <cellStyle name="Followed Hyperlink" xfId="35869" builtinId="9" hidden="1"/>
    <cellStyle name="Followed Hyperlink" xfId="35861" builtinId="9" hidden="1"/>
    <cellStyle name="Followed Hyperlink" xfId="35853" builtinId="9" hidden="1"/>
    <cellStyle name="Followed Hyperlink" xfId="35845" builtinId="9" hidden="1"/>
    <cellStyle name="Followed Hyperlink" xfId="35840" builtinId="9" hidden="1"/>
    <cellStyle name="Followed Hyperlink" xfId="35852" builtinId="9" hidden="1"/>
    <cellStyle name="Followed Hyperlink" xfId="35868" builtinId="9" hidden="1"/>
    <cellStyle name="Followed Hyperlink" xfId="35836" builtinId="9" hidden="1"/>
    <cellStyle name="Followed Hyperlink" xfId="35828" builtinId="9" hidden="1"/>
    <cellStyle name="Followed Hyperlink" xfId="35820" builtinId="9" hidden="1"/>
    <cellStyle name="Followed Hyperlink" xfId="35814" builtinId="9" hidden="1"/>
    <cellStyle name="Followed Hyperlink" xfId="35810" builtinId="9" hidden="1"/>
    <cellStyle name="Followed Hyperlink" xfId="35806" builtinId="9" hidden="1"/>
    <cellStyle name="Followed Hyperlink" xfId="35802" builtinId="9" hidden="1"/>
    <cellStyle name="Followed Hyperlink" xfId="35798" builtinId="9" hidden="1"/>
    <cellStyle name="Followed Hyperlink" xfId="35782" builtinId="9" hidden="1"/>
    <cellStyle name="Followed Hyperlink" xfId="35786" builtinId="9" hidden="1"/>
    <cellStyle name="Followed Hyperlink" xfId="35777" builtinId="9" hidden="1"/>
    <cellStyle name="Followed Hyperlink" xfId="35769" builtinId="9" hidden="1"/>
    <cellStyle name="Followed Hyperlink" xfId="35761" builtinId="9" hidden="1"/>
    <cellStyle name="Followed Hyperlink" xfId="35753" builtinId="9" hidden="1"/>
    <cellStyle name="Followed Hyperlink" xfId="35743" builtinId="9" hidden="1"/>
    <cellStyle name="Followed Hyperlink" xfId="35735" builtinId="9" hidden="1"/>
    <cellStyle name="Followed Hyperlink" xfId="35727" builtinId="9" hidden="1"/>
    <cellStyle name="Followed Hyperlink" xfId="35719" builtinId="9" hidden="1"/>
    <cellStyle name="Followed Hyperlink" xfId="35714" builtinId="9" hidden="1"/>
    <cellStyle name="Followed Hyperlink" xfId="35726" builtinId="9" hidden="1"/>
    <cellStyle name="Followed Hyperlink" xfId="35742" builtinId="9" hidden="1"/>
    <cellStyle name="Followed Hyperlink" xfId="35710" builtinId="9" hidden="1"/>
    <cellStyle name="Followed Hyperlink" xfId="35702" builtinId="9" hidden="1"/>
    <cellStyle name="Followed Hyperlink" xfId="35694" builtinId="9" hidden="1"/>
    <cellStyle name="Followed Hyperlink" xfId="35688" builtinId="9" hidden="1"/>
    <cellStyle name="Followed Hyperlink" xfId="35684" builtinId="9" hidden="1"/>
    <cellStyle name="Followed Hyperlink" xfId="35680" builtinId="9" hidden="1"/>
    <cellStyle name="Followed Hyperlink" xfId="35676" builtinId="9" hidden="1"/>
    <cellStyle name="Followed Hyperlink" xfId="35672" builtinId="9" hidden="1"/>
    <cellStyle name="Followed Hyperlink" xfId="35656" builtinId="9" hidden="1"/>
    <cellStyle name="Followed Hyperlink" xfId="35660" builtinId="9" hidden="1"/>
    <cellStyle name="Followed Hyperlink" xfId="35651" builtinId="9" hidden="1"/>
    <cellStyle name="Followed Hyperlink" xfId="35643" builtinId="9" hidden="1"/>
    <cellStyle name="Followed Hyperlink" xfId="35635" builtinId="9" hidden="1"/>
    <cellStyle name="Followed Hyperlink" xfId="35627" builtinId="9" hidden="1"/>
    <cellStyle name="Followed Hyperlink" xfId="35617" builtinId="9" hidden="1"/>
    <cellStyle name="Followed Hyperlink" xfId="35609" builtinId="9" hidden="1"/>
    <cellStyle name="Followed Hyperlink" xfId="35601" builtinId="9" hidden="1"/>
    <cellStyle name="Followed Hyperlink" xfId="35593" builtinId="9" hidden="1"/>
    <cellStyle name="Followed Hyperlink" xfId="35588" builtinId="9" hidden="1"/>
    <cellStyle name="Followed Hyperlink" xfId="35600" builtinId="9" hidden="1"/>
    <cellStyle name="Followed Hyperlink" xfId="35616" builtinId="9" hidden="1"/>
    <cellStyle name="Followed Hyperlink" xfId="35584" builtinId="9" hidden="1"/>
    <cellStyle name="Followed Hyperlink" xfId="35576" builtinId="9" hidden="1"/>
    <cellStyle name="Followed Hyperlink" xfId="35568" builtinId="9" hidden="1"/>
    <cellStyle name="Followed Hyperlink" xfId="35562" builtinId="9" hidden="1"/>
    <cellStyle name="Followed Hyperlink" xfId="35558" builtinId="9" hidden="1"/>
    <cellStyle name="Followed Hyperlink" xfId="35554" builtinId="9" hidden="1"/>
    <cellStyle name="Followed Hyperlink" xfId="35550" builtinId="9" hidden="1"/>
    <cellStyle name="Followed Hyperlink" xfId="35546" builtinId="9" hidden="1"/>
    <cellStyle name="Followed Hyperlink" xfId="35530" builtinId="9" hidden="1"/>
    <cellStyle name="Followed Hyperlink" xfId="35534" builtinId="9" hidden="1"/>
    <cellStyle name="Followed Hyperlink" xfId="35525" builtinId="9" hidden="1"/>
    <cellStyle name="Followed Hyperlink" xfId="35517" builtinId="9" hidden="1"/>
    <cellStyle name="Followed Hyperlink" xfId="35509" builtinId="9" hidden="1"/>
    <cellStyle name="Followed Hyperlink" xfId="35501" builtinId="9" hidden="1"/>
    <cellStyle name="Followed Hyperlink" xfId="35491" builtinId="9" hidden="1"/>
    <cellStyle name="Followed Hyperlink" xfId="35483" builtinId="9" hidden="1"/>
    <cellStyle name="Followed Hyperlink" xfId="35475" builtinId="9" hidden="1"/>
    <cellStyle name="Followed Hyperlink" xfId="35467" builtinId="9" hidden="1"/>
    <cellStyle name="Followed Hyperlink" xfId="35462" builtinId="9" hidden="1"/>
    <cellStyle name="Followed Hyperlink" xfId="35474" builtinId="9" hidden="1"/>
    <cellStyle name="Followed Hyperlink" xfId="35490" builtinId="9" hidden="1"/>
    <cellStyle name="Followed Hyperlink" xfId="35458" builtinId="9" hidden="1"/>
    <cellStyle name="Followed Hyperlink" xfId="35450" builtinId="9" hidden="1"/>
    <cellStyle name="Followed Hyperlink" xfId="35442" builtinId="9" hidden="1"/>
    <cellStyle name="Followed Hyperlink" xfId="35436" builtinId="9" hidden="1"/>
    <cellStyle name="Followed Hyperlink" xfId="35432" builtinId="9" hidden="1"/>
    <cellStyle name="Followed Hyperlink" xfId="35428" builtinId="9" hidden="1"/>
    <cellStyle name="Followed Hyperlink" xfId="35424" builtinId="9" hidden="1"/>
    <cellStyle name="Followed Hyperlink" xfId="35420" builtinId="9" hidden="1"/>
    <cellStyle name="Followed Hyperlink" xfId="35404" builtinId="9" hidden="1"/>
    <cellStyle name="Followed Hyperlink" xfId="35408" builtinId="9" hidden="1"/>
    <cellStyle name="Followed Hyperlink" xfId="35399" builtinId="9" hidden="1"/>
    <cellStyle name="Followed Hyperlink" xfId="35391" builtinId="9" hidden="1"/>
    <cellStyle name="Followed Hyperlink" xfId="35383" builtinId="9" hidden="1"/>
    <cellStyle name="Followed Hyperlink" xfId="35375" builtinId="9" hidden="1"/>
    <cellStyle name="Followed Hyperlink" xfId="35365" builtinId="9" hidden="1"/>
    <cellStyle name="Followed Hyperlink" xfId="35357" builtinId="9" hidden="1"/>
    <cellStyle name="Followed Hyperlink" xfId="35349" builtinId="9" hidden="1"/>
    <cellStyle name="Followed Hyperlink" xfId="35341" builtinId="9" hidden="1"/>
    <cellStyle name="Followed Hyperlink" xfId="35336" builtinId="9" hidden="1"/>
    <cellStyle name="Followed Hyperlink" xfId="35348" builtinId="9" hidden="1"/>
    <cellStyle name="Followed Hyperlink" xfId="35364" builtinId="9" hidden="1"/>
    <cellStyle name="Followed Hyperlink" xfId="35332" builtinId="9" hidden="1"/>
    <cellStyle name="Followed Hyperlink" xfId="35324" builtinId="9" hidden="1"/>
    <cellStyle name="Followed Hyperlink" xfId="35316" builtinId="9" hidden="1"/>
    <cellStyle name="Followed Hyperlink" xfId="35310" builtinId="9" hidden="1"/>
    <cellStyle name="Followed Hyperlink" xfId="35306" builtinId="9" hidden="1"/>
    <cellStyle name="Followed Hyperlink" xfId="35302" builtinId="9" hidden="1"/>
    <cellStyle name="Followed Hyperlink" xfId="35298" builtinId="9" hidden="1"/>
    <cellStyle name="Followed Hyperlink" xfId="35294" builtinId="9" hidden="1"/>
    <cellStyle name="Followed Hyperlink" xfId="35278" builtinId="9" hidden="1"/>
    <cellStyle name="Followed Hyperlink" xfId="35282" builtinId="9" hidden="1"/>
    <cellStyle name="Followed Hyperlink" xfId="35273" builtinId="9" hidden="1"/>
    <cellStyle name="Followed Hyperlink" xfId="35265" builtinId="9" hidden="1"/>
    <cellStyle name="Followed Hyperlink" xfId="35257" builtinId="9" hidden="1"/>
    <cellStyle name="Followed Hyperlink" xfId="35249" builtinId="9" hidden="1"/>
    <cellStyle name="Followed Hyperlink" xfId="35239" builtinId="9" hidden="1"/>
    <cellStyle name="Followed Hyperlink" xfId="35231" builtinId="9" hidden="1"/>
    <cellStyle name="Followed Hyperlink" xfId="35223" builtinId="9" hidden="1"/>
    <cellStyle name="Followed Hyperlink" xfId="35215" builtinId="9" hidden="1"/>
    <cellStyle name="Followed Hyperlink" xfId="35210" builtinId="9" hidden="1"/>
    <cellStyle name="Followed Hyperlink" xfId="35222" builtinId="9" hidden="1"/>
    <cellStyle name="Followed Hyperlink" xfId="35238" builtinId="9" hidden="1"/>
    <cellStyle name="Followed Hyperlink" xfId="35206" builtinId="9" hidden="1"/>
    <cellStyle name="Followed Hyperlink" xfId="35198" builtinId="9" hidden="1"/>
    <cellStyle name="Followed Hyperlink" xfId="35190" builtinId="9" hidden="1"/>
    <cellStyle name="Followed Hyperlink" xfId="35184" builtinId="9" hidden="1"/>
    <cellStyle name="Followed Hyperlink" xfId="35180" builtinId="9" hidden="1"/>
    <cellStyle name="Followed Hyperlink" xfId="35176" builtinId="9" hidden="1"/>
    <cellStyle name="Followed Hyperlink" xfId="35172" builtinId="9" hidden="1"/>
    <cellStyle name="Followed Hyperlink" xfId="35168" builtinId="9" hidden="1"/>
    <cellStyle name="Followed Hyperlink" xfId="35152" builtinId="9" hidden="1"/>
    <cellStyle name="Followed Hyperlink" xfId="35156" builtinId="9" hidden="1"/>
    <cellStyle name="Followed Hyperlink" xfId="35147" builtinId="9" hidden="1"/>
    <cellStyle name="Followed Hyperlink" xfId="35139" builtinId="9" hidden="1"/>
    <cellStyle name="Followed Hyperlink" xfId="35131" builtinId="9" hidden="1"/>
    <cellStyle name="Followed Hyperlink" xfId="35123" builtinId="9" hidden="1"/>
    <cellStyle name="Followed Hyperlink" xfId="35113" builtinId="9" hidden="1"/>
    <cellStyle name="Followed Hyperlink" xfId="35105" builtinId="9" hidden="1"/>
    <cellStyle name="Followed Hyperlink" xfId="35097" builtinId="9" hidden="1"/>
    <cellStyle name="Followed Hyperlink" xfId="35089" builtinId="9" hidden="1"/>
    <cellStyle name="Followed Hyperlink" xfId="35084" builtinId="9" hidden="1"/>
    <cellStyle name="Followed Hyperlink" xfId="35096" builtinId="9" hidden="1"/>
    <cellStyle name="Followed Hyperlink" xfId="35112" builtinId="9" hidden="1"/>
    <cellStyle name="Followed Hyperlink" xfId="35080" builtinId="9" hidden="1"/>
    <cellStyle name="Followed Hyperlink" xfId="35072" builtinId="9" hidden="1"/>
    <cellStyle name="Followed Hyperlink" xfId="35064" builtinId="9" hidden="1"/>
    <cellStyle name="Followed Hyperlink" xfId="35058" builtinId="9" hidden="1"/>
    <cellStyle name="Followed Hyperlink" xfId="35054" builtinId="9" hidden="1"/>
    <cellStyle name="Followed Hyperlink" xfId="35050" builtinId="9" hidden="1"/>
    <cellStyle name="Followed Hyperlink" xfId="35046" builtinId="9" hidden="1"/>
    <cellStyle name="Followed Hyperlink" xfId="35042" builtinId="9" hidden="1"/>
    <cellStyle name="Followed Hyperlink" xfId="35026" builtinId="9" hidden="1"/>
    <cellStyle name="Followed Hyperlink" xfId="35030" builtinId="9" hidden="1"/>
    <cellStyle name="Followed Hyperlink" xfId="35021" builtinId="9" hidden="1"/>
    <cellStyle name="Followed Hyperlink" xfId="35013" builtinId="9" hidden="1"/>
    <cellStyle name="Followed Hyperlink" xfId="35005" builtinId="9" hidden="1"/>
    <cellStyle name="Followed Hyperlink" xfId="34997" builtinId="9" hidden="1"/>
    <cellStyle name="Followed Hyperlink" xfId="34987" builtinId="9" hidden="1"/>
    <cellStyle name="Followed Hyperlink" xfId="34979" builtinId="9" hidden="1"/>
    <cellStyle name="Followed Hyperlink" xfId="34971" builtinId="9" hidden="1"/>
    <cellStyle name="Followed Hyperlink" xfId="34963" builtinId="9" hidden="1"/>
    <cellStyle name="Followed Hyperlink" xfId="34958" builtinId="9" hidden="1"/>
    <cellStyle name="Followed Hyperlink" xfId="34970" builtinId="9" hidden="1"/>
    <cellStyle name="Followed Hyperlink" xfId="34986" builtinId="9" hidden="1"/>
    <cellStyle name="Followed Hyperlink" xfId="34954" builtinId="9" hidden="1"/>
    <cellStyle name="Followed Hyperlink" xfId="34946" builtinId="9" hidden="1"/>
    <cellStyle name="Followed Hyperlink" xfId="34938" builtinId="9" hidden="1"/>
    <cellStyle name="Followed Hyperlink" xfId="34932" builtinId="9" hidden="1"/>
    <cellStyle name="Followed Hyperlink" xfId="34928" builtinId="9" hidden="1"/>
    <cellStyle name="Followed Hyperlink" xfId="34924" builtinId="9" hidden="1"/>
    <cellStyle name="Followed Hyperlink" xfId="34920" builtinId="9" hidden="1"/>
    <cellStyle name="Followed Hyperlink" xfId="34916" builtinId="9" hidden="1"/>
    <cellStyle name="Followed Hyperlink" xfId="34900" builtinId="9" hidden="1"/>
    <cellStyle name="Followed Hyperlink" xfId="34904" builtinId="9" hidden="1"/>
    <cellStyle name="Followed Hyperlink" xfId="34895" builtinId="9" hidden="1"/>
    <cellStyle name="Followed Hyperlink" xfId="34887" builtinId="9" hidden="1"/>
    <cellStyle name="Followed Hyperlink" xfId="34879" builtinId="9" hidden="1"/>
    <cellStyle name="Followed Hyperlink" xfId="34871" builtinId="9" hidden="1"/>
    <cellStyle name="Followed Hyperlink" xfId="34861" builtinId="9" hidden="1"/>
    <cellStyle name="Followed Hyperlink" xfId="34853" builtinId="9" hidden="1"/>
    <cellStyle name="Followed Hyperlink" xfId="34845" builtinId="9" hidden="1"/>
    <cellStyle name="Followed Hyperlink" xfId="34837" builtinId="9" hidden="1"/>
    <cellStyle name="Followed Hyperlink" xfId="34832" builtinId="9" hidden="1"/>
    <cellStyle name="Followed Hyperlink" xfId="34844" builtinId="9" hidden="1"/>
    <cellStyle name="Followed Hyperlink" xfId="34860" builtinId="9" hidden="1"/>
    <cellStyle name="Followed Hyperlink" xfId="34828" builtinId="9" hidden="1"/>
    <cellStyle name="Followed Hyperlink" xfId="34820" builtinId="9" hidden="1"/>
    <cellStyle name="Followed Hyperlink" xfId="34812" builtinId="9" hidden="1"/>
    <cellStyle name="Followed Hyperlink" xfId="34806" builtinId="9" hidden="1"/>
    <cellStyle name="Followed Hyperlink" xfId="34802" builtinId="9" hidden="1"/>
    <cellStyle name="Followed Hyperlink" xfId="34798" builtinId="9" hidden="1"/>
    <cellStyle name="Followed Hyperlink" xfId="34794" builtinId="9" hidden="1"/>
    <cellStyle name="Followed Hyperlink" xfId="34790" builtinId="9" hidden="1"/>
    <cellStyle name="Followed Hyperlink" xfId="34774" builtinId="9" hidden="1"/>
    <cellStyle name="Followed Hyperlink" xfId="34778" builtinId="9" hidden="1"/>
    <cellStyle name="Followed Hyperlink" xfId="34769" builtinId="9" hidden="1"/>
    <cellStyle name="Followed Hyperlink" xfId="34761" builtinId="9" hidden="1"/>
    <cellStyle name="Followed Hyperlink" xfId="34753" builtinId="9" hidden="1"/>
    <cellStyle name="Followed Hyperlink" xfId="34745" builtinId="9" hidden="1"/>
    <cellStyle name="Followed Hyperlink" xfId="34735" builtinId="9" hidden="1"/>
    <cellStyle name="Followed Hyperlink" xfId="34727" builtinId="9" hidden="1"/>
    <cellStyle name="Followed Hyperlink" xfId="34719" builtinId="9" hidden="1"/>
    <cellStyle name="Followed Hyperlink" xfId="34711" builtinId="9" hidden="1"/>
    <cellStyle name="Followed Hyperlink" xfId="34706" builtinId="9" hidden="1"/>
    <cellStyle name="Followed Hyperlink" xfId="34718" builtinId="9" hidden="1"/>
    <cellStyle name="Followed Hyperlink" xfId="34734" builtinId="9" hidden="1"/>
    <cellStyle name="Followed Hyperlink" xfId="34702" builtinId="9" hidden="1"/>
    <cellStyle name="Followed Hyperlink" xfId="34694" builtinId="9" hidden="1"/>
    <cellStyle name="Followed Hyperlink" xfId="34686" builtinId="9" hidden="1"/>
    <cellStyle name="Followed Hyperlink" xfId="34680" builtinId="9" hidden="1"/>
    <cellStyle name="Followed Hyperlink" xfId="34676" builtinId="9" hidden="1"/>
    <cellStyle name="Followed Hyperlink" xfId="34672" builtinId="9" hidden="1"/>
    <cellStyle name="Followed Hyperlink" xfId="34668" builtinId="9" hidden="1"/>
    <cellStyle name="Followed Hyperlink" xfId="34664" builtinId="9" hidden="1"/>
    <cellStyle name="Followed Hyperlink" xfId="34648" builtinId="9" hidden="1"/>
    <cellStyle name="Followed Hyperlink" xfId="34652" builtinId="9" hidden="1"/>
    <cellStyle name="Followed Hyperlink" xfId="34643" builtinId="9" hidden="1"/>
    <cellStyle name="Followed Hyperlink" xfId="34635" builtinId="9" hidden="1"/>
    <cellStyle name="Followed Hyperlink" xfId="34627" builtinId="9" hidden="1"/>
    <cellStyle name="Followed Hyperlink" xfId="34619" builtinId="9" hidden="1"/>
    <cellStyle name="Followed Hyperlink" xfId="34609" builtinId="9" hidden="1"/>
    <cellStyle name="Followed Hyperlink" xfId="34601" builtinId="9" hidden="1"/>
    <cellStyle name="Followed Hyperlink" xfId="34593" builtinId="9" hidden="1"/>
    <cellStyle name="Followed Hyperlink" xfId="34585" builtinId="9" hidden="1"/>
    <cellStyle name="Followed Hyperlink" xfId="34580" builtinId="9" hidden="1"/>
    <cellStyle name="Followed Hyperlink" xfId="34592" builtinId="9" hidden="1"/>
    <cellStyle name="Followed Hyperlink" xfId="34608" builtinId="9" hidden="1"/>
    <cellStyle name="Followed Hyperlink" xfId="34576" builtinId="9" hidden="1"/>
    <cellStyle name="Followed Hyperlink" xfId="34568" builtinId="9" hidden="1"/>
    <cellStyle name="Followed Hyperlink" xfId="34560" builtinId="9" hidden="1"/>
    <cellStyle name="Followed Hyperlink" xfId="34554" builtinId="9" hidden="1"/>
    <cellStyle name="Followed Hyperlink" xfId="34550" builtinId="9" hidden="1"/>
    <cellStyle name="Followed Hyperlink" xfId="34546" builtinId="9" hidden="1"/>
    <cellStyle name="Followed Hyperlink" xfId="34542" builtinId="9" hidden="1"/>
    <cellStyle name="Followed Hyperlink" xfId="34538" builtinId="9" hidden="1"/>
    <cellStyle name="Followed Hyperlink" xfId="34522" builtinId="9" hidden="1"/>
    <cellStyle name="Followed Hyperlink" xfId="34526" builtinId="9" hidden="1"/>
    <cellStyle name="Followed Hyperlink" xfId="34517" builtinId="9" hidden="1"/>
    <cellStyle name="Followed Hyperlink" xfId="34509" builtinId="9" hidden="1"/>
    <cellStyle name="Followed Hyperlink" xfId="34501" builtinId="9" hidden="1"/>
    <cellStyle name="Followed Hyperlink" xfId="34493" builtinId="9" hidden="1"/>
    <cellStyle name="Followed Hyperlink" xfId="34483" builtinId="9" hidden="1"/>
    <cellStyle name="Followed Hyperlink" xfId="34475" builtinId="9" hidden="1"/>
    <cellStyle name="Followed Hyperlink" xfId="34467" builtinId="9" hidden="1"/>
    <cellStyle name="Followed Hyperlink" xfId="34459" builtinId="9" hidden="1"/>
    <cellStyle name="Followed Hyperlink" xfId="34454" builtinId="9" hidden="1"/>
    <cellStyle name="Followed Hyperlink" xfId="34466" builtinId="9" hidden="1"/>
    <cellStyle name="Followed Hyperlink" xfId="34482" builtinId="9" hidden="1"/>
    <cellStyle name="Followed Hyperlink" xfId="34450" builtinId="9" hidden="1"/>
    <cellStyle name="Followed Hyperlink" xfId="34442" builtinId="9" hidden="1"/>
    <cellStyle name="Followed Hyperlink" xfId="34434" builtinId="9" hidden="1"/>
    <cellStyle name="Followed Hyperlink" xfId="34428" builtinId="9" hidden="1"/>
    <cellStyle name="Followed Hyperlink" xfId="34424" builtinId="9" hidden="1"/>
    <cellStyle name="Followed Hyperlink" xfId="34420" builtinId="9" hidden="1"/>
    <cellStyle name="Followed Hyperlink" xfId="34416" builtinId="9" hidden="1"/>
    <cellStyle name="Followed Hyperlink" xfId="34412" builtinId="9" hidden="1"/>
    <cellStyle name="Followed Hyperlink" xfId="34396" builtinId="9" hidden="1"/>
    <cellStyle name="Followed Hyperlink" xfId="34400" builtinId="9" hidden="1"/>
    <cellStyle name="Followed Hyperlink" xfId="34391" builtinId="9" hidden="1"/>
    <cellStyle name="Followed Hyperlink" xfId="34383" builtinId="9" hidden="1"/>
    <cellStyle name="Followed Hyperlink" xfId="34375" builtinId="9" hidden="1"/>
    <cellStyle name="Followed Hyperlink" xfId="34367" builtinId="9" hidden="1"/>
    <cellStyle name="Followed Hyperlink" xfId="34357" builtinId="9" hidden="1"/>
    <cellStyle name="Followed Hyperlink" xfId="34349" builtinId="9" hidden="1"/>
    <cellStyle name="Followed Hyperlink" xfId="34341" builtinId="9" hidden="1"/>
    <cellStyle name="Followed Hyperlink" xfId="34333" builtinId="9" hidden="1"/>
    <cellStyle name="Followed Hyperlink" xfId="34328" builtinId="9" hidden="1"/>
    <cellStyle name="Followed Hyperlink" xfId="34340" builtinId="9" hidden="1"/>
    <cellStyle name="Followed Hyperlink" xfId="34356" builtinId="9" hidden="1"/>
    <cellStyle name="Followed Hyperlink" xfId="34324" builtinId="9" hidden="1"/>
    <cellStyle name="Followed Hyperlink" xfId="34316" builtinId="9" hidden="1"/>
    <cellStyle name="Followed Hyperlink" xfId="34308" builtinId="9" hidden="1"/>
    <cellStyle name="Followed Hyperlink" xfId="34302" builtinId="9" hidden="1"/>
    <cellStyle name="Followed Hyperlink" xfId="34298" builtinId="9" hidden="1"/>
    <cellStyle name="Followed Hyperlink" xfId="34294" builtinId="9" hidden="1"/>
    <cellStyle name="Followed Hyperlink" xfId="34290" builtinId="9" hidden="1"/>
    <cellStyle name="Followed Hyperlink" xfId="34286" builtinId="9" hidden="1"/>
    <cellStyle name="Followed Hyperlink" xfId="34270" builtinId="9" hidden="1"/>
    <cellStyle name="Followed Hyperlink" xfId="34274" builtinId="9" hidden="1"/>
    <cellStyle name="Followed Hyperlink" xfId="34265" builtinId="9" hidden="1"/>
    <cellStyle name="Followed Hyperlink" xfId="34257" builtinId="9" hidden="1"/>
    <cellStyle name="Followed Hyperlink" xfId="34249" builtinId="9" hidden="1"/>
    <cellStyle name="Followed Hyperlink" xfId="34241" builtinId="9" hidden="1"/>
    <cellStyle name="Followed Hyperlink" xfId="34231" builtinId="9" hidden="1"/>
    <cellStyle name="Followed Hyperlink" xfId="34223" builtinId="9" hidden="1"/>
    <cellStyle name="Followed Hyperlink" xfId="34215" builtinId="9" hidden="1"/>
    <cellStyle name="Followed Hyperlink" xfId="34207" builtinId="9" hidden="1"/>
    <cellStyle name="Followed Hyperlink" xfId="34202" builtinId="9" hidden="1"/>
    <cellStyle name="Followed Hyperlink" xfId="34214" builtinId="9" hidden="1"/>
    <cellStyle name="Followed Hyperlink" xfId="34230" builtinId="9" hidden="1"/>
    <cellStyle name="Followed Hyperlink" xfId="34198" builtinId="9" hidden="1"/>
    <cellStyle name="Followed Hyperlink" xfId="34190" builtinId="9" hidden="1"/>
    <cellStyle name="Followed Hyperlink" xfId="34182" builtinId="9" hidden="1"/>
    <cellStyle name="Followed Hyperlink" xfId="34176" builtinId="9" hidden="1"/>
    <cellStyle name="Followed Hyperlink" xfId="34172" builtinId="9" hidden="1"/>
    <cellStyle name="Followed Hyperlink" xfId="34168" builtinId="9" hidden="1"/>
    <cellStyle name="Followed Hyperlink" xfId="34164" builtinId="9" hidden="1"/>
    <cellStyle name="Followed Hyperlink" xfId="34160" builtinId="9" hidden="1"/>
    <cellStyle name="Followed Hyperlink" xfId="34144" builtinId="9" hidden="1"/>
    <cellStyle name="Followed Hyperlink" xfId="34148" builtinId="9" hidden="1"/>
    <cellStyle name="Followed Hyperlink" xfId="34139" builtinId="9" hidden="1"/>
    <cellStyle name="Followed Hyperlink" xfId="34131" builtinId="9" hidden="1"/>
    <cellStyle name="Followed Hyperlink" xfId="34123" builtinId="9" hidden="1"/>
    <cellStyle name="Followed Hyperlink" xfId="34115" builtinId="9" hidden="1"/>
    <cellStyle name="Followed Hyperlink" xfId="34105" builtinId="9" hidden="1"/>
    <cellStyle name="Followed Hyperlink" xfId="34097" builtinId="9" hidden="1"/>
    <cellStyle name="Followed Hyperlink" xfId="34089" builtinId="9" hidden="1"/>
    <cellStyle name="Followed Hyperlink" xfId="34081" builtinId="9" hidden="1"/>
    <cellStyle name="Followed Hyperlink" xfId="34076" builtinId="9" hidden="1"/>
    <cellStyle name="Followed Hyperlink" xfId="34088" builtinId="9" hidden="1"/>
    <cellStyle name="Followed Hyperlink" xfId="34104" builtinId="9" hidden="1"/>
    <cellStyle name="Followed Hyperlink" xfId="34072" builtinId="9" hidden="1"/>
    <cellStyle name="Followed Hyperlink" xfId="34064" builtinId="9" hidden="1"/>
    <cellStyle name="Followed Hyperlink" xfId="34056" builtinId="9" hidden="1"/>
    <cellStyle name="Followed Hyperlink" xfId="34050" builtinId="9" hidden="1"/>
    <cellStyle name="Followed Hyperlink" xfId="34046" builtinId="9" hidden="1"/>
    <cellStyle name="Followed Hyperlink" xfId="34042" builtinId="9" hidden="1"/>
    <cellStyle name="Followed Hyperlink" xfId="34038" builtinId="9" hidden="1"/>
    <cellStyle name="Followed Hyperlink" xfId="34034" builtinId="9" hidden="1"/>
    <cellStyle name="Followed Hyperlink" xfId="34018" builtinId="9" hidden="1"/>
    <cellStyle name="Followed Hyperlink" xfId="34022" builtinId="9" hidden="1"/>
    <cellStyle name="Followed Hyperlink" xfId="34013" builtinId="9" hidden="1"/>
    <cellStyle name="Followed Hyperlink" xfId="34005" builtinId="9" hidden="1"/>
    <cellStyle name="Followed Hyperlink" xfId="33997" builtinId="9" hidden="1"/>
    <cellStyle name="Followed Hyperlink" xfId="33989" builtinId="9" hidden="1"/>
    <cellStyle name="Followed Hyperlink" xfId="33979" builtinId="9" hidden="1"/>
    <cellStyle name="Followed Hyperlink" xfId="33971" builtinId="9" hidden="1"/>
    <cellStyle name="Followed Hyperlink" xfId="33963" builtinId="9" hidden="1"/>
    <cellStyle name="Followed Hyperlink" xfId="33955" builtinId="9" hidden="1"/>
    <cellStyle name="Followed Hyperlink" xfId="33950" builtinId="9" hidden="1"/>
    <cellStyle name="Followed Hyperlink" xfId="33962" builtinId="9" hidden="1"/>
    <cellStyle name="Followed Hyperlink" xfId="33978" builtinId="9" hidden="1"/>
    <cellStyle name="Followed Hyperlink" xfId="33946" builtinId="9" hidden="1"/>
    <cellStyle name="Followed Hyperlink" xfId="33938" builtinId="9" hidden="1"/>
    <cellStyle name="Followed Hyperlink" xfId="33930" builtinId="9" hidden="1"/>
    <cellStyle name="Followed Hyperlink" xfId="33924" builtinId="9" hidden="1"/>
    <cellStyle name="Followed Hyperlink" xfId="33920" builtinId="9" hidden="1"/>
    <cellStyle name="Followed Hyperlink" xfId="33916" builtinId="9" hidden="1"/>
    <cellStyle name="Followed Hyperlink" xfId="33912" builtinId="9" hidden="1"/>
    <cellStyle name="Followed Hyperlink" xfId="33908" builtinId="9" hidden="1"/>
    <cellStyle name="Followed Hyperlink" xfId="33892" builtinId="9" hidden="1"/>
    <cellStyle name="Followed Hyperlink" xfId="33896" builtinId="9" hidden="1"/>
    <cellStyle name="Followed Hyperlink" xfId="33887" builtinId="9" hidden="1"/>
    <cellStyle name="Followed Hyperlink" xfId="33879" builtinId="9" hidden="1"/>
    <cellStyle name="Followed Hyperlink" xfId="33871" builtinId="9" hidden="1"/>
    <cellStyle name="Followed Hyperlink" xfId="33863" builtinId="9" hidden="1"/>
    <cellStyle name="Followed Hyperlink" xfId="33853" builtinId="9" hidden="1"/>
    <cellStyle name="Followed Hyperlink" xfId="33845" builtinId="9" hidden="1"/>
    <cellStyle name="Followed Hyperlink" xfId="33837" builtinId="9" hidden="1"/>
    <cellStyle name="Followed Hyperlink" xfId="33829" builtinId="9" hidden="1"/>
    <cellStyle name="Followed Hyperlink" xfId="33824" builtinId="9" hidden="1"/>
    <cellStyle name="Followed Hyperlink" xfId="33836" builtinId="9" hidden="1"/>
    <cellStyle name="Followed Hyperlink" xfId="33852" builtinId="9" hidden="1"/>
    <cellStyle name="Followed Hyperlink" xfId="33820" builtinId="9" hidden="1"/>
    <cellStyle name="Followed Hyperlink" xfId="33812" builtinId="9" hidden="1"/>
    <cellStyle name="Followed Hyperlink" xfId="33804" builtinId="9" hidden="1"/>
    <cellStyle name="Followed Hyperlink" xfId="33798" builtinId="9" hidden="1"/>
    <cellStyle name="Followed Hyperlink" xfId="33794" builtinId="9" hidden="1"/>
    <cellStyle name="Followed Hyperlink" xfId="33790" builtinId="9" hidden="1"/>
    <cellStyle name="Followed Hyperlink" xfId="33786" builtinId="9" hidden="1"/>
    <cellStyle name="Followed Hyperlink" xfId="33782" builtinId="9" hidden="1"/>
    <cellStyle name="Followed Hyperlink" xfId="33766" builtinId="9" hidden="1"/>
    <cellStyle name="Followed Hyperlink" xfId="33770" builtinId="9" hidden="1"/>
    <cellStyle name="Followed Hyperlink" xfId="33761" builtinId="9" hidden="1"/>
    <cellStyle name="Followed Hyperlink" xfId="33753" builtinId="9" hidden="1"/>
    <cellStyle name="Followed Hyperlink" xfId="33745" builtinId="9" hidden="1"/>
    <cellStyle name="Followed Hyperlink" xfId="33737" builtinId="9" hidden="1"/>
    <cellStyle name="Followed Hyperlink" xfId="33727" builtinId="9" hidden="1"/>
    <cellStyle name="Followed Hyperlink" xfId="33719" builtinId="9" hidden="1"/>
    <cellStyle name="Followed Hyperlink" xfId="33711" builtinId="9" hidden="1"/>
    <cellStyle name="Followed Hyperlink" xfId="33703" builtinId="9" hidden="1"/>
    <cellStyle name="Followed Hyperlink" xfId="33698" builtinId="9" hidden="1"/>
    <cellStyle name="Followed Hyperlink" xfId="33710" builtinId="9" hidden="1"/>
    <cellStyle name="Followed Hyperlink" xfId="33726" builtinId="9" hidden="1"/>
    <cellStyle name="Followed Hyperlink" xfId="33694" builtinId="9" hidden="1"/>
    <cellStyle name="Followed Hyperlink" xfId="33686" builtinId="9" hidden="1"/>
    <cellStyle name="Followed Hyperlink" xfId="33678" builtinId="9" hidden="1"/>
    <cellStyle name="Followed Hyperlink" xfId="33672" builtinId="9" hidden="1"/>
    <cellStyle name="Followed Hyperlink" xfId="33668" builtinId="9" hidden="1"/>
    <cellStyle name="Followed Hyperlink" xfId="33664" builtinId="9" hidden="1"/>
    <cellStyle name="Followed Hyperlink" xfId="33660" builtinId="9" hidden="1"/>
    <cellStyle name="Followed Hyperlink" xfId="33656" builtinId="9" hidden="1"/>
    <cellStyle name="Followed Hyperlink" xfId="33640" builtinId="9" hidden="1"/>
    <cellStyle name="Followed Hyperlink" xfId="33644" builtinId="9" hidden="1"/>
    <cellStyle name="Followed Hyperlink" xfId="33635" builtinId="9" hidden="1"/>
    <cellStyle name="Followed Hyperlink" xfId="33627" builtinId="9" hidden="1"/>
    <cellStyle name="Followed Hyperlink" xfId="33619" builtinId="9" hidden="1"/>
    <cellStyle name="Followed Hyperlink" xfId="33611" builtinId="9" hidden="1"/>
    <cellStyle name="Followed Hyperlink" xfId="33601" builtinId="9" hidden="1"/>
    <cellStyle name="Followed Hyperlink" xfId="33593" builtinId="9" hidden="1"/>
    <cellStyle name="Followed Hyperlink" xfId="33585" builtinId="9" hidden="1"/>
    <cellStyle name="Followed Hyperlink" xfId="33577" builtinId="9" hidden="1"/>
    <cellStyle name="Followed Hyperlink" xfId="33572" builtinId="9" hidden="1"/>
    <cellStyle name="Followed Hyperlink" xfId="33584" builtinId="9" hidden="1"/>
    <cellStyle name="Followed Hyperlink" xfId="33600" builtinId="9" hidden="1"/>
    <cellStyle name="Followed Hyperlink" xfId="33568" builtinId="9" hidden="1"/>
    <cellStyle name="Followed Hyperlink" xfId="33560" builtinId="9" hidden="1"/>
    <cellStyle name="Followed Hyperlink" xfId="33552" builtinId="9" hidden="1"/>
    <cellStyle name="Followed Hyperlink" xfId="33546" builtinId="9" hidden="1"/>
    <cellStyle name="Followed Hyperlink" xfId="33542" builtinId="9" hidden="1"/>
    <cellStyle name="Followed Hyperlink" xfId="33538" builtinId="9" hidden="1"/>
    <cellStyle name="Followed Hyperlink" xfId="33534" builtinId="9" hidden="1"/>
    <cellStyle name="Followed Hyperlink" xfId="33530" builtinId="9" hidden="1"/>
    <cellStyle name="Followed Hyperlink" xfId="33514" builtinId="9" hidden="1"/>
    <cellStyle name="Followed Hyperlink" xfId="33518" builtinId="9" hidden="1"/>
    <cellStyle name="Followed Hyperlink" xfId="33509" builtinId="9" hidden="1"/>
    <cellStyle name="Followed Hyperlink" xfId="33501" builtinId="9" hidden="1"/>
    <cellStyle name="Followed Hyperlink" xfId="33493" builtinId="9" hidden="1"/>
    <cellStyle name="Followed Hyperlink" xfId="33485" builtinId="9" hidden="1"/>
    <cellStyle name="Followed Hyperlink" xfId="33475" builtinId="9" hidden="1"/>
    <cellStyle name="Followed Hyperlink" xfId="33467" builtinId="9" hidden="1"/>
    <cellStyle name="Followed Hyperlink" xfId="33459" builtinId="9" hidden="1"/>
    <cellStyle name="Followed Hyperlink" xfId="33451" builtinId="9" hidden="1"/>
    <cellStyle name="Followed Hyperlink" xfId="33446" builtinId="9" hidden="1"/>
    <cellStyle name="Followed Hyperlink" xfId="33458" builtinId="9" hidden="1"/>
    <cellStyle name="Followed Hyperlink" xfId="33474" builtinId="9" hidden="1"/>
    <cellStyle name="Followed Hyperlink" xfId="33442" builtinId="9" hidden="1"/>
    <cellStyle name="Followed Hyperlink" xfId="33434" builtinId="9" hidden="1"/>
    <cellStyle name="Followed Hyperlink" xfId="33426" builtinId="9" hidden="1"/>
    <cellStyle name="Followed Hyperlink" xfId="33420" builtinId="9" hidden="1"/>
    <cellStyle name="Followed Hyperlink" xfId="33416" builtinId="9" hidden="1"/>
    <cellStyle name="Followed Hyperlink" xfId="33412" builtinId="9" hidden="1"/>
    <cellStyle name="Followed Hyperlink" xfId="33408" builtinId="9" hidden="1"/>
    <cellStyle name="Followed Hyperlink" xfId="33404" builtinId="9" hidden="1"/>
    <cellStyle name="Followed Hyperlink" xfId="33388" builtinId="9" hidden="1"/>
    <cellStyle name="Followed Hyperlink" xfId="33392" builtinId="9" hidden="1"/>
    <cellStyle name="Followed Hyperlink" xfId="33383" builtinId="9" hidden="1"/>
    <cellStyle name="Followed Hyperlink" xfId="33375" builtinId="9" hidden="1"/>
    <cellStyle name="Followed Hyperlink" xfId="33367" builtinId="9" hidden="1"/>
    <cellStyle name="Followed Hyperlink" xfId="33359" builtinId="9" hidden="1"/>
    <cellStyle name="Followed Hyperlink" xfId="33349" builtinId="9" hidden="1"/>
    <cellStyle name="Followed Hyperlink" xfId="33341" builtinId="9" hidden="1"/>
    <cellStyle name="Followed Hyperlink" xfId="33333" builtinId="9" hidden="1"/>
    <cellStyle name="Followed Hyperlink" xfId="33325" builtinId="9" hidden="1"/>
    <cellStyle name="Followed Hyperlink" xfId="33320" builtinId="9" hidden="1"/>
    <cellStyle name="Followed Hyperlink" xfId="33332" builtinId="9" hidden="1"/>
    <cellStyle name="Followed Hyperlink" xfId="33348" builtinId="9" hidden="1"/>
    <cellStyle name="Followed Hyperlink" xfId="33316" builtinId="9" hidden="1"/>
    <cellStyle name="Followed Hyperlink" xfId="33308" builtinId="9" hidden="1"/>
    <cellStyle name="Followed Hyperlink" xfId="33300" builtinId="9" hidden="1"/>
    <cellStyle name="Followed Hyperlink" xfId="33294" builtinId="9" hidden="1"/>
    <cellStyle name="Followed Hyperlink" xfId="33290" builtinId="9" hidden="1"/>
    <cellStyle name="Followed Hyperlink" xfId="33286" builtinId="9" hidden="1"/>
    <cellStyle name="Followed Hyperlink" xfId="33282" builtinId="9" hidden="1"/>
    <cellStyle name="Followed Hyperlink" xfId="33278" builtinId="9" hidden="1"/>
    <cellStyle name="Followed Hyperlink" xfId="33262" builtinId="9" hidden="1"/>
    <cellStyle name="Followed Hyperlink" xfId="33266" builtinId="9" hidden="1"/>
    <cellStyle name="Followed Hyperlink" xfId="33257" builtinId="9" hidden="1"/>
    <cellStyle name="Followed Hyperlink" xfId="33249" builtinId="9" hidden="1"/>
    <cellStyle name="Followed Hyperlink" xfId="33241" builtinId="9" hidden="1"/>
    <cellStyle name="Followed Hyperlink" xfId="33233" builtinId="9" hidden="1"/>
    <cellStyle name="Followed Hyperlink" xfId="33223" builtinId="9" hidden="1"/>
    <cellStyle name="Followed Hyperlink" xfId="33215" builtinId="9" hidden="1"/>
    <cellStyle name="Followed Hyperlink" xfId="33207" builtinId="9" hidden="1"/>
    <cellStyle name="Followed Hyperlink" xfId="33199" builtinId="9" hidden="1"/>
    <cellStyle name="Followed Hyperlink" xfId="33194" builtinId="9" hidden="1"/>
    <cellStyle name="Followed Hyperlink" xfId="33206" builtinId="9" hidden="1"/>
    <cellStyle name="Followed Hyperlink" xfId="33222" builtinId="9" hidden="1"/>
    <cellStyle name="Followed Hyperlink" xfId="33190" builtinId="9" hidden="1"/>
    <cellStyle name="Followed Hyperlink" xfId="33182" builtinId="9" hidden="1"/>
    <cellStyle name="Followed Hyperlink" xfId="33174" builtinId="9" hidden="1"/>
    <cellStyle name="Followed Hyperlink" xfId="33168" builtinId="9" hidden="1"/>
    <cellStyle name="Followed Hyperlink" xfId="33164" builtinId="9" hidden="1"/>
    <cellStyle name="Followed Hyperlink" xfId="33160" builtinId="9" hidden="1"/>
    <cellStyle name="Followed Hyperlink" xfId="33156" builtinId="9" hidden="1"/>
    <cellStyle name="Followed Hyperlink" xfId="33152" builtinId="9" hidden="1"/>
    <cellStyle name="Followed Hyperlink" xfId="33136" builtinId="9" hidden="1"/>
    <cellStyle name="Followed Hyperlink" xfId="33140" builtinId="9" hidden="1"/>
    <cellStyle name="Followed Hyperlink" xfId="33131" builtinId="9" hidden="1"/>
    <cellStyle name="Followed Hyperlink" xfId="33123" builtinId="9" hidden="1"/>
    <cellStyle name="Followed Hyperlink" xfId="33115" builtinId="9" hidden="1"/>
    <cellStyle name="Followed Hyperlink" xfId="33107" builtinId="9" hidden="1"/>
    <cellStyle name="Followed Hyperlink" xfId="33097" builtinId="9" hidden="1"/>
    <cellStyle name="Followed Hyperlink" xfId="33089" builtinId="9" hidden="1"/>
    <cellStyle name="Followed Hyperlink" xfId="33081" builtinId="9" hidden="1"/>
    <cellStyle name="Followed Hyperlink" xfId="33073" builtinId="9" hidden="1"/>
    <cellStyle name="Followed Hyperlink" xfId="33068" builtinId="9" hidden="1"/>
    <cellStyle name="Followed Hyperlink" xfId="33080" builtinId="9" hidden="1"/>
    <cellStyle name="Followed Hyperlink" xfId="33096" builtinId="9" hidden="1"/>
    <cellStyle name="Followed Hyperlink" xfId="33064" builtinId="9" hidden="1"/>
    <cellStyle name="Followed Hyperlink" xfId="33056" builtinId="9" hidden="1"/>
    <cellStyle name="Followed Hyperlink" xfId="33048" builtinId="9" hidden="1"/>
    <cellStyle name="Followed Hyperlink" xfId="33042" builtinId="9" hidden="1"/>
    <cellStyle name="Followed Hyperlink" xfId="33038" builtinId="9" hidden="1"/>
    <cellStyle name="Followed Hyperlink" xfId="33034" builtinId="9" hidden="1"/>
    <cellStyle name="Followed Hyperlink" xfId="33030" builtinId="9" hidden="1"/>
    <cellStyle name="Followed Hyperlink" xfId="33026" builtinId="9" hidden="1"/>
    <cellStyle name="Followed Hyperlink" xfId="33010" builtinId="9" hidden="1"/>
    <cellStyle name="Followed Hyperlink" xfId="33014" builtinId="9" hidden="1"/>
    <cellStyle name="Followed Hyperlink" xfId="33005" builtinId="9" hidden="1"/>
    <cellStyle name="Followed Hyperlink" xfId="32997" builtinId="9" hidden="1"/>
    <cellStyle name="Followed Hyperlink" xfId="32989" builtinId="9" hidden="1"/>
    <cellStyle name="Followed Hyperlink" xfId="32981" builtinId="9" hidden="1"/>
    <cellStyle name="Followed Hyperlink" xfId="32971" builtinId="9" hidden="1"/>
    <cellStyle name="Followed Hyperlink" xfId="32963" builtinId="9" hidden="1"/>
    <cellStyle name="Followed Hyperlink" xfId="32955" builtinId="9" hidden="1"/>
    <cellStyle name="Followed Hyperlink" xfId="32947" builtinId="9" hidden="1"/>
    <cellStyle name="Followed Hyperlink" xfId="32942" builtinId="9" hidden="1"/>
    <cellStyle name="Followed Hyperlink" xfId="32954" builtinId="9" hidden="1"/>
    <cellStyle name="Followed Hyperlink" xfId="32970" builtinId="9" hidden="1"/>
    <cellStyle name="Followed Hyperlink" xfId="32938" builtinId="9" hidden="1"/>
    <cellStyle name="Followed Hyperlink" xfId="32930" builtinId="9" hidden="1"/>
    <cellStyle name="Followed Hyperlink" xfId="32922" builtinId="9" hidden="1"/>
    <cellStyle name="Followed Hyperlink" xfId="32916" builtinId="9" hidden="1"/>
    <cellStyle name="Followed Hyperlink" xfId="32912" builtinId="9" hidden="1"/>
    <cellStyle name="Followed Hyperlink" xfId="32908" builtinId="9" hidden="1"/>
    <cellStyle name="Followed Hyperlink" xfId="32904" builtinId="9" hidden="1"/>
    <cellStyle name="Followed Hyperlink" xfId="32900" builtinId="9" hidden="1"/>
    <cellStyle name="Followed Hyperlink" xfId="32884" builtinId="9" hidden="1"/>
    <cellStyle name="Followed Hyperlink" xfId="32888" builtinId="9" hidden="1"/>
    <cellStyle name="Followed Hyperlink" xfId="32879" builtinId="9" hidden="1"/>
    <cellStyle name="Followed Hyperlink" xfId="32871" builtinId="9" hidden="1"/>
    <cellStyle name="Followed Hyperlink" xfId="32863" builtinId="9" hidden="1"/>
    <cellStyle name="Followed Hyperlink" xfId="32855" builtinId="9" hidden="1"/>
    <cellStyle name="Followed Hyperlink" xfId="32845" builtinId="9" hidden="1"/>
    <cellStyle name="Followed Hyperlink" xfId="32837" builtinId="9" hidden="1"/>
    <cellStyle name="Followed Hyperlink" xfId="32829" builtinId="9" hidden="1"/>
    <cellStyle name="Followed Hyperlink" xfId="32821" builtinId="9" hidden="1"/>
    <cellStyle name="Followed Hyperlink" xfId="32816" builtinId="9" hidden="1"/>
    <cellStyle name="Followed Hyperlink" xfId="32828" builtinId="9" hidden="1"/>
    <cellStyle name="Followed Hyperlink" xfId="32844" builtinId="9" hidden="1"/>
    <cellStyle name="Followed Hyperlink" xfId="32812" builtinId="9" hidden="1"/>
    <cellStyle name="Followed Hyperlink" xfId="32804" builtinId="9" hidden="1"/>
    <cellStyle name="Followed Hyperlink" xfId="32796" builtinId="9" hidden="1"/>
    <cellStyle name="Followed Hyperlink" xfId="32790" builtinId="9" hidden="1"/>
    <cellStyle name="Followed Hyperlink" xfId="32786" builtinId="9" hidden="1"/>
    <cellStyle name="Followed Hyperlink" xfId="32782" builtinId="9" hidden="1"/>
    <cellStyle name="Followed Hyperlink" xfId="32778" builtinId="9" hidden="1"/>
    <cellStyle name="Followed Hyperlink" xfId="32774" builtinId="9" hidden="1"/>
    <cellStyle name="Followed Hyperlink" xfId="32758" builtinId="9" hidden="1"/>
    <cellStyle name="Followed Hyperlink" xfId="32762" builtinId="9" hidden="1"/>
    <cellStyle name="Followed Hyperlink" xfId="32753" builtinId="9" hidden="1"/>
    <cellStyle name="Followed Hyperlink" xfId="32745" builtinId="9" hidden="1"/>
    <cellStyle name="Followed Hyperlink" xfId="32737" builtinId="9" hidden="1"/>
    <cellStyle name="Followed Hyperlink" xfId="32729" builtinId="9" hidden="1"/>
    <cellStyle name="Followed Hyperlink" xfId="32719" builtinId="9" hidden="1"/>
    <cellStyle name="Followed Hyperlink" xfId="32711" builtinId="9" hidden="1"/>
    <cellStyle name="Followed Hyperlink" xfId="32703" builtinId="9" hidden="1"/>
    <cellStyle name="Followed Hyperlink" xfId="32695" builtinId="9" hidden="1"/>
    <cellStyle name="Followed Hyperlink" xfId="32690" builtinId="9" hidden="1"/>
    <cellStyle name="Followed Hyperlink" xfId="32702" builtinId="9" hidden="1"/>
    <cellStyle name="Followed Hyperlink" xfId="32718" builtinId="9" hidden="1"/>
    <cellStyle name="Followed Hyperlink" xfId="32686" builtinId="9" hidden="1"/>
    <cellStyle name="Followed Hyperlink" xfId="32678" builtinId="9" hidden="1"/>
    <cellStyle name="Followed Hyperlink" xfId="32670" builtinId="9" hidden="1"/>
    <cellStyle name="Followed Hyperlink" xfId="32664" builtinId="9" hidden="1"/>
    <cellStyle name="Followed Hyperlink" xfId="32660" builtinId="9" hidden="1"/>
    <cellStyle name="Followed Hyperlink" xfId="32656" builtinId="9" hidden="1"/>
    <cellStyle name="Followed Hyperlink" xfId="32652" builtinId="9" hidden="1"/>
    <cellStyle name="Followed Hyperlink" xfId="32648" builtinId="9" hidden="1"/>
    <cellStyle name="Followed Hyperlink" xfId="32632" builtinId="9" hidden="1"/>
    <cellStyle name="Followed Hyperlink" xfId="32636" builtinId="9" hidden="1"/>
    <cellStyle name="Followed Hyperlink" xfId="32627" builtinId="9" hidden="1"/>
    <cellStyle name="Followed Hyperlink" xfId="32619" builtinId="9" hidden="1"/>
    <cellStyle name="Followed Hyperlink" xfId="32611" builtinId="9" hidden="1"/>
    <cellStyle name="Followed Hyperlink" xfId="32603" builtinId="9" hidden="1"/>
    <cellStyle name="Followed Hyperlink" xfId="32593" builtinId="9" hidden="1"/>
    <cellStyle name="Followed Hyperlink" xfId="32585" builtinId="9" hidden="1"/>
    <cellStyle name="Followed Hyperlink" xfId="32577" builtinId="9" hidden="1"/>
    <cellStyle name="Followed Hyperlink" xfId="32569" builtinId="9" hidden="1"/>
    <cellStyle name="Followed Hyperlink" xfId="32564" builtinId="9" hidden="1"/>
    <cellStyle name="Followed Hyperlink" xfId="32576" builtinId="9" hidden="1"/>
    <cellStyle name="Followed Hyperlink" xfId="32592" builtinId="9" hidden="1"/>
    <cellStyle name="Followed Hyperlink" xfId="32560" builtinId="9" hidden="1"/>
    <cellStyle name="Followed Hyperlink" xfId="32552" builtinId="9" hidden="1"/>
    <cellStyle name="Followed Hyperlink" xfId="32544" builtinId="9" hidden="1"/>
    <cellStyle name="Followed Hyperlink" xfId="32538" builtinId="9" hidden="1"/>
    <cellStyle name="Followed Hyperlink" xfId="32534" builtinId="9" hidden="1"/>
    <cellStyle name="Followed Hyperlink" xfId="32530" builtinId="9" hidden="1"/>
    <cellStyle name="Followed Hyperlink" xfId="32526" builtinId="9" hidden="1"/>
    <cellStyle name="Followed Hyperlink" xfId="32522" builtinId="9" hidden="1"/>
    <cellStyle name="Followed Hyperlink" xfId="32506" builtinId="9" hidden="1"/>
    <cellStyle name="Followed Hyperlink" xfId="32510" builtinId="9" hidden="1"/>
    <cellStyle name="Followed Hyperlink" xfId="32501" builtinId="9" hidden="1"/>
    <cellStyle name="Followed Hyperlink" xfId="32493" builtinId="9" hidden="1"/>
    <cellStyle name="Followed Hyperlink" xfId="32485" builtinId="9" hidden="1"/>
    <cellStyle name="Followed Hyperlink" xfId="32477" builtinId="9" hidden="1"/>
    <cellStyle name="Followed Hyperlink" xfId="32467" builtinId="9" hidden="1"/>
    <cellStyle name="Followed Hyperlink" xfId="32459" builtinId="9" hidden="1"/>
    <cellStyle name="Followed Hyperlink" xfId="32451" builtinId="9" hidden="1"/>
    <cellStyle name="Followed Hyperlink" xfId="32443" builtinId="9" hidden="1"/>
    <cellStyle name="Followed Hyperlink" xfId="32438" builtinId="9" hidden="1"/>
    <cellStyle name="Followed Hyperlink" xfId="32450" builtinId="9" hidden="1"/>
    <cellStyle name="Followed Hyperlink" xfId="32466" builtinId="9" hidden="1"/>
    <cellStyle name="Followed Hyperlink" xfId="32434" builtinId="9" hidden="1"/>
    <cellStyle name="Followed Hyperlink" xfId="32426" builtinId="9" hidden="1"/>
    <cellStyle name="Followed Hyperlink" xfId="32418" builtinId="9" hidden="1"/>
    <cellStyle name="Followed Hyperlink" xfId="32412" builtinId="9" hidden="1"/>
    <cellStyle name="Followed Hyperlink" xfId="32408" builtinId="9" hidden="1"/>
    <cellStyle name="Followed Hyperlink" xfId="32404" builtinId="9" hidden="1"/>
    <cellStyle name="Followed Hyperlink" xfId="32400" builtinId="9" hidden="1"/>
    <cellStyle name="Followed Hyperlink" xfId="32396" builtinId="9" hidden="1"/>
    <cellStyle name="Followed Hyperlink" xfId="32380" builtinId="9" hidden="1"/>
    <cellStyle name="Followed Hyperlink" xfId="32384" builtinId="9" hidden="1"/>
    <cellStyle name="Followed Hyperlink" xfId="32375" builtinId="9" hidden="1"/>
    <cellStyle name="Followed Hyperlink" xfId="32367" builtinId="9" hidden="1"/>
    <cellStyle name="Followed Hyperlink" xfId="32359" builtinId="9" hidden="1"/>
    <cellStyle name="Followed Hyperlink" xfId="32351" builtinId="9" hidden="1"/>
    <cellStyle name="Followed Hyperlink" xfId="32341" builtinId="9" hidden="1"/>
    <cellStyle name="Followed Hyperlink" xfId="32333" builtinId="9" hidden="1"/>
    <cellStyle name="Followed Hyperlink" xfId="32325" builtinId="9" hidden="1"/>
    <cellStyle name="Followed Hyperlink" xfId="32317" builtinId="9" hidden="1"/>
    <cellStyle name="Followed Hyperlink" xfId="32312" builtinId="9" hidden="1"/>
    <cellStyle name="Followed Hyperlink" xfId="32324" builtinId="9" hidden="1"/>
    <cellStyle name="Followed Hyperlink" xfId="32340" builtinId="9" hidden="1"/>
    <cellStyle name="Followed Hyperlink" xfId="32308" builtinId="9" hidden="1"/>
    <cellStyle name="Followed Hyperlink" xfId="32300" builtinId="9" hidden="1"/>
    <cellStyle name="Followed Hyperlink" xfId="32292" builtinId="9" hidden="1"/>
    <cellStyle name="Followed Hyperlink" xfId="32286" builtinId="9" hidden="1"/>
    <cellStyle name="Followed Hyperlink" xfId="32282" builtinId="9" hidden="1"/>
    <cellStyle name="Followed Hyperlink" xfId="32278" builtinId="9" hidden="1"/>
    <cellStyle name="Followed Hyperlink" xfId="32274" builtinId="9" hidden="1"/>
    <cellStyle name="Followed Hyperlink" xfId="32270" builtinId="9" hidden="1"/>
    <cellStyle name="Followed Hyperlink" xfId="32254" builtinId="9" hidden="1"/>
    <cellStyle name="Followed Hyperlink" xfId="32258" builtinId="9" hidden="1"/>
    <cellStyle name="Followed Hyperlink" xfId="32249" builtinId="9" hidden="1"/>
    <cellStyle name="Followed Hyperlink" xfId="32241" builtinId="9" hidden="1"/>
    <cellStyle name="Followed Hyperlink" xfId="32233" builtinId="9" hidden="1"/>
    <cellStyle name="Followed Hyperlink" xfId="32225" builtinId="9" hidden="1"/>
    <cellStyle name="Followed Hyperlink" xfId="32215" builtinId="9" hidden="1"/>
    <cellStyle name="Followed Hyperlink" xfId="32207" builtinId="9" hidden="1"/>
    <cellStyle name="Followed Hyperlink" xfId="32199" builtinId="9" hidden="1"/>
    <cellStyle name="Followed Hyperlink" xfId="32191" builtinId="9" hidden="1"/>
    <cellStyle name="Followed Hyperlink" xfId="32186" builtinId="9" hidden="1"/>
    <cellStyle name="Followed Hyperlink" xfId="32198" builtinId="9" hidden="1"/>
    <cellStyle name="Followed Hyperlink" xfId="32214" builtinId="9" hidden="1"/>
    <cellStyle name="Followed Hyperlink" xfId="32182" builtinId="9" hidden="1"/>
    <cellStyle name="Followed Hyperlink" xfId="32174" builtinId="9" hidden="1"/>
    <cellStyle name="Followed Hyperlink" xfId="32166" builtinId="9" hidden="1"/>
    <cellStyle name="Followed Hyperlink" xfId="32160" builtinId="9" hidden="1"/>
    <cellStyle name="Followed Hyperlink" xfId="32156" builtinId="9" hidden="1"/>
    <cellStyle name="Followed Hyperlink" xfId="32152" builtinId="9" hidden="1"/>
    <cellStyle name="Followed Hyperlink" xfId="32148" builtinId="9" hidden="1"/>
    <cellStyle name="Followed Hyperlink" xfId="32144" builtinId="9" hidden="1"/>
    <cellStyle name="Followed Hyperlink" xfId="32128" builtinId="9" hidden="1"/>
    <cellStyle name="Followed Hyperlink" xfId="32132" builtinId="9" hidden="1"/>
    <cellStyle name="Followed Hyperlink" xfId="32123" builtinId="9" hidden="1"/>
    <cellStyle name="Followed Hyperlink" xfId="32115" builtinId="9" hidden="1"/>
    <cellStyle name="Followed Hyperlink" xfId="32107" builtinId="9" hidden="1"/>
    <cellStyle name="Followed Hyperlink" xfId="32099" builtinId="9" hidden="1"/>
    <cellStyle name="Followed Hyperlink" xfId="32089" builtinId="9" hidden="1"/>
    <cellStyle name="Followed Hyperlink" xfId="32081" builtinId="9" hidden="1"/>
    <cellStyle name="Followed Hyperlink" xfId="32073" builtinId="9" hidden="1"/>
    <cellStyle name="Followed Hyperlink" xfId="32065" builtinId="9" hidden="1"/>
    <cellStyle name="Followed Hyperlink" xfId="32060" builtinId="9" hidden="1"/>
    <cellStyle name="Followed Hyperlink" xfId="32072" builtinId="9" hidden="1"/>
    <cellStyle name="Followed Hyperlink" xfId="32088" builtinId="9" hidden="1"/>
    <cellStyle name="Followed Hyperlink" xfId="32056" builtinId="9" hidden="1"/>
    <cellStyle name="Followed Hyperlink" xfId="32048" builtinId="9" hidden="1"/>
    <cellStyle name="Followed Hyperlink" xfId="32040" builtinId="9" hidden="1"/>
    <cellStyle name="Followed Hyperlink" xfId="32034" builtinId="9" hidden="1"/>
    <cellStyle name="Followed Hyperlink" xfId="32030" builtinId="9" hidden="1"/>
    <cellStyle name="Followed Hyperlink" xfId="32026" builtinId="9" hidden="1"/>
    <cellStyle name="Followed Hyperlink" xfId="32022" builtinId="9" hidden="1"/>
    <cellStyle name="Followed Hyperlink" xfId="32018" builtinId="9" hidden="1"/>
    <cellStyle name="Followed Hyperlink" xfId="32002" builtinId="9" hidden="1"/>
    <cellStyle name="Followed Hyperlink" xfId="32006" builtinId="9" hidden="1"/>
    <cellStyle name="Followed Hyperlink" xfId="31997" builtinId="9" hidden="1"/>
    <cellStyle name="Followed Hyperlink" xfId="31989" builtinId="9" hidden="1"/>
    <cellStyle name="Followed Hyperlink" xfId="31981" builtinId="9" hidden="1"/>
    <cellStyle name="Followed Hyperlink" xfId="31973" builtinId="9" hidden="1"/>
    <cellStyle name="Followed Hyperlink" xfId="31963" builtinId="9" hidden="1"/>
    <cellStyle name="Followed Hyperlink" xfId="31955" builtinId="9" hidden="1"/>
    <cellStyle name="Followed Hyperlink" xfId="31947" builtinId="9" hidden="1"/>
    <cellStyle name="Followed Hyperlink" xfId="31939" builtinId="9" hidden="1"/>
    <cellStyle name="Followed Hyperlink" xfId="31934" builtinId="9" hidden="1"/>
    <cellStyle name="Followed Hyperlink" xfId="31946" builtinId="9" hidden="1"/>
    <cellStyle name="Followed Hyperlink" xfId="31962" builtinId="9" hidden="1"/>
    <cellStyle name="Followed Hyperlink" xfId="31930" builtinId="9" hidden="1"/>
    <cellStyle name="Followed Hyperlink" xfId="31922" builtinId="9" hidden="1"/>
    <cellStyle name="Followed Hyperlink" xfId="31914" builtinId="9" hidden="1"/>
    <cellStyle name="Followed Hyperlink" xfId="31908" builtinId="9" hidden="1"/>
    <cellStyle name="Followed Hyperlink" xfId="31904" builtinId="9" hidden="1"/>
    <cellStyle name="Followed Hyperlink" xfId="31900" builtinId="9" hidden="1"/>
    <cellStyle name="Followed Hyperlink" xfId="31896" builtinId="9" hidden="1"/>
    <cellStyle name="Followed Hyperlink" xfId="31892" builtinId="9" hidden="1"/>
    <cellStyle name="Followed Hyperlink" xfId="31876" builtinId="9" hidden="1"/>
    <cellStyle name="Followed Hyperlink" xfId="31880" builtinId="9" hidden="1"/>
    <cellStyle name="Followed Hyperlink" xfId="31871" builtinId="9" hidden="1"/>
    <cellStyle name="Followed Hyperlink" xfId="31863" builtinId="9" hidden="1"/>
    <cellStyle name="Followed Hyperlink" xfId="31855" builtinId="9" hidden="1"/>
    <cellStyle name="Followed Hyperlink" xfId="31847" builtinId="9" hidden="1"/>
    <cellStyle name="Followed Hyperlink" xfId="31837" builtinId="9" hidden="1"/>
    <cellStyle name="Followed Hyperlink" xfId="31829" builtinId="9" hidden="1"/>
    <cellStyle name="Followed Hyperlink" xfId="31821" builtinId="9" hidden="1"/>
    <cellStyle name="Followed Hyperlink" xfId="31813" builtinId="9" hidden="1"/>
    <cellStyle name="Followed Hyperlink" xfId="31808" builtinId="9" hidden="1"/>
    <cellStyle name="Followed Hyperlink" xfId="31820" builtinId="9" hidden="1"/>
    <cellStyle name="Followed Hyperlink" xfId="31836" builtinId="9" hidden="1"/>
    <cellStyle name="Followed Hyperlink" xfId="31804" builtinId="9" hidden="1"/>
    <cellStyle name="Followed Hyperlink" xfId="31796" builtinId="9" hidden="1"/>
    <cellStyle name="Followed Hyperlink" xfId="31788" builtinId="9" hidden="1"/>
    <cellStyle name="Followed Hyperlink" xfId="31782" builtinId="9" hidden="1"/>
    <cellStyle name="Followed Hyperlink" xfId="31778" builtinId="9" hidden="1"/>
    <cellStyle name="Followed Hyperlink" xfId="31774" builtinId="9" hidden="1"/>
    <cellStyle name="Followed Hyperlink" xfId="31770" builtinId="9" hidden="1"/>
    <cellStyle name="Followed Hyperlink" xfId="31766" builtinId="9" hidden="1"/>
    <cellStyle name="Followed Hyperlink" xfId="31750" builtinId="9" hidden="1"/>
    <cellStyle name="Followed Hyperlink" xfId="31754" builtinId="9" hidden="1"/>
    <cellStyle name="Followed Hyperlink" xfId="31745" builtinId="9" hidden="1"/>
    <cellStyle name="Followed Hyperlink" xfId="31737" builtinId="9" hidden="1"/>
    <cellStyle name="Followed Hyperlink" xfId="31729" builtinId="9" hidden="1"/>
    <cellStyle name="Followed Hyperlink" xfId="31721" builtinId="9" hidden="1"/>
    <cellStyle name="Followed Hyperlink" xfId="31711" builtinId="9" hidden="1"/>
    <cellStyle name="Followed Hyperlink" xfId="31703" builtinId="9" hidden="1"/>
    <cellStyle name="Followed Hyperlink" xfId="31695" builtinId="9" hidden="1"/>
    <cellStyle name="Followed Hyperlink" xfId="31687" builtinId="9" hidden="1"/>
    <cellStyle name="Followed Hyperlink" xfId="31682" builtinId="9" hidden="1"/>
    <cellStyle name="Followed Hyperlink" xfId="31694" builtinId="9" hidden="1"/>
    <cellStyle name="Followed Hyperlink" xfId="31710" builtinId="9" hidden="1"/>
    <cellStyle name="Followed Hyperlink" xfId="31678" builtinId="9" hidden="1"/>
    <cellStyle name="Followed Hyperlink" xfId="31670" builtinId="9" hidden="1"/>
    <cellStyle name="Followed Hyperlink" xfId="31662" builtinId="9" hidden="1"/>
    <cellStyle name="Followed Hyperlink" xfId="31656" builtinId="9" hidden="1"/>
    <cellStyle name="Followed Hyperlink" xfId="31652" builtinId="9" hidden="1"/>
    <cellStyle name="Followed Hyperlink" xfId="31648" builtinId="9" hidden="1"/>
    <cellStyle name="Followed Hyperlink" xfId="31644" builtinId="9" hidden="1"/>
    <cellStyle name="Followed Hyperlink" xfId="31640" builtinId="9" hidden="1"/>
    <cellStyle name="Followed Hyperlink" xfId="31624" builtinId="9" hidden="1"/>
    <cellStyle name="Followed Hyperlink" xfId="31628" builtinId="9" hidden="1"/>
    <cellStyle name="Followed Hyperlink" xfId="31619" builtinId="9" hidden="1"/>
    <cellStyle name="Followed Hyperlink" xfId="31611" builtinId="9" hidden="1"/>
    <cellStyle name="Followed Hyperlink" xfId="31603" builtinId="9" hidden="1"/>
    <cellStyle name="Followed Hyperlink" xfId="31595" builtinId="9" hidden="1"/>
    <cellStyle name="Followed Hyperlink" xfId="31585" builtinId="9" hidden="1"/>
    <cellStyle name="Followed Hyperlink" xfId="31577" builtinId="9" hidden="1"/>
    <cellStyle name="Followed Hyperlink" xfId="31569" builtinId="9" hidden="1"/>
    <cellStyle name="Followed Hyperlink" xfId="31561" builtinId="9" hidden="1"/>
    <cellStyle name="Followed Hyperlink" xfId="31556" builtinId="9" hidden="1"/>
    <cellStyle name="Followed Hyperlink" xfId="31568" builtinId="9" hidden="1"/>
    <cellStyle name="Followed Hyperlink" xfId="31584" builtinId="9" hidden="1"/>
    <cellStyle name="Followed Hyperlink" xfId="31552" builtinId="9" hidden="1"/>
    <cellStyle name="Followed Hyperlink" xfId="31544" builtinId="9" hidden="1"/>
    <cellStyle name="Followed Hyperlink" xfId="31536" builtinId="9" hidden="1"/>
    <cellStyle name="Followed Hyperlink" xfId="31530" builtinId="9" hidden="1"/>
    <cellStyle name="Followed Hyperlink" xfId="31526" builtinId="9" hidden="1"/>
    <cellStyle name="Followed Hyperlink" xfId="31522" builtinId="9" hidden="1"/>
    <cellStyle name="Followed Hyperlink" xfId="31518" builtinId="9" hidden="1"/>
    <cellStyle name="Followed Hyperlink" xfId="31514" builtinId="9" hidden="1"/>
    <cellStyle name="Followed Hyperlink" xfId="31498" builtinId="9" hidden="1"/>
    <cellStyle name="Followed Hyperlink" xfId="31502" builtinId="9" hidden="1"/>
    <cellStyle name="Followed Hyperlink" xfId="31493" builtinId="9" hidden="1"/>
    <cellStyle name="Followed Hyperlink" xfId="31485" builtinId="9" hidden="1"/>
    <cellStyle name="Followed Hyperlink" xfId="31477" builtinId="9" hidden="1"/>
    <cellStyle name="Followed Hyperlink" xfId="31469" builtinId="9" hidden="1"/>
    <cellStyle name="Followed Hyperlink" xfId="31459" builtinId="9" hidden="1"/>
    <cellStyle name="Followed Hyperlink" xfId="31451" builtinId="9" hidden="1"/>
    <cellStyle name="Followed Hyperlink" xfId="31443" builtinId="9" hidden="1"/>
    <cellStyle name="Followed Hyperlink" xfId="31435" builtinId="9" hidden="1"/>
    <cellStyle name="Followed Hyperlink" xfId="31430" builtinId="9" hidden="1"/>
    <cellStyle name="Followed Hyperlink" xfId="31442" builtinId="9" hidden="1"/>
    <cellStyle name="Followed Hyperlink" xfId="31458" builtinId="9" hidden="1"/>
    <cellStyle name="Followed Hyperlink" xfId="31426" builtinId="9" hidden="1"/>
    <cellStyle name="Followed Hyperlink" xfId="31418" builtinId="9" hidden="1"/>
    <cellStyle name="Followed Hyperlink" xfId="31410" builtinId="9" hidden="1"/>
    <cellStyle name="Followed Hyperlink" xfId="31404" builtinId="9" hidden="1"/>
    <cellStyle name="Followed Hyperlink" xfId="31400" builtinId="9" hidden="1"/>
    <cellStyle name="Followed Hyperlink" xfId="31396" builtinId="9" hidden="1"/>
    <cellStyle name="Followed Hyperlink" xfId="31392" builtinId="9" hidden="1"/>
    <cellStyle name="Followed Hyperlink" xfId="31388" builtinId="9" hidden="1"/>
    <cellStyle name="Followed Hyperlink" xfId="31372" builtinId="9" hidden="1"/>
    <cellStyle name="Followed Hyperlink" xfId="31376" builtinId="9" hidden="1"/>
    <cellStyle name="Followed Hyperlink" xfId="31367" builtinId="9" hidden="1"/>
    <cellStyle name="Followed Hyperlink" xfId="31359" builtinId="9" hidden="1"/>
    <cellStyle name="Followed Hyperlink" xfId="31351" builtinId="9" hidden="1"/>
    <cellStyle name="Followed Hyperlink" xfId="31343" builtinId="9" hidden="1"/>
    <cellStyle name="Followed Hyperlink" xfId="31333" builtinId="9" hidden="1"/>
    <cellStyle name="Followed Hyperlink" xfId="31325" builtinId="9" hidden="1"/>
    <cellStyle name="Followed Hyperlink" xfId="31317" builtinId="9" hidden="1"/>
    <cellStyle name="Followed Hyperlink" xfId="31309" builtinId="9" hidden="1"/>
    <cellStyle name="Followed Hyperlink" xfId="31304" builtinId="9" hidden="1"/>
    <cellStyle name="Followed Hyperlink" xfId="31316" builtinId="9" hidden="1"/>
    <cellStyle name="Followed Hyperlink" xfId="31332" builtinId="9" hidden="1"/>
    <cellStyle name="Followed Hyperlink" xfId="31300" builtinId="9" hidden="1"/>
    <cellStyle name="Followed Hyperlink" xfId="31292" builtinId="9" hidden="1"/>
    <cellStyle name="Followed Hyperlink" xfId="31284" builtinId="9" hidden="1"/>
    <cellStyle name="Followed Hyperlink" xfId="31278" builtinId="9" hidden="1"/>
    <cellStyle name="Followed Hyperlink" xfId="31274" builtinId="9" hidden="1"/>
    <cellStyle name="Followed Hyperlink" xfId="31270" builtinId="9" hidden="1"/>
    <cellStyle name="Followed Hyperlink" xfId="31266" builtinId="9" hidden="1"/>
    <cellStyle name="Followed Hyperlink" xfId="31262" builtinId="9" hidden="1"/>
    <cellStyle name="Followed Hyperlink" xfId="31246" builtinId="9" hidden="1"/>
    <cellStyle name="Followed Hyperlink" xfId="31250" builtinId="9" hidden="1"/>
    <cellStyle name="Followed Hyperlink" xfId="31241" builtinId="9" hidden="1"/>
    <cellStyle name="Followed Hyperlink" xfId="31233" builtinId="9" hidden="1"/>
    <cellStyle name="Followed Hyperlink" xfId="31225" builtinId="9" hidden="1"/>
    <cellStyle name="Followed Hyperlink" xfId="31217" builtinId="9" hidden="1"/>
    <cellStyle name="Followed Hyperlink" xfId="31207" builtinId="9" hidden="1"/>
    <cellStyle name="Followed Hyperlink" xfId="31199" builtinId="9" hidden="1"/>
    <cellStyle name="Followed Hyperlink" xfId="31191" builtinId="9" hidden="1"/>
    <cellStyle name="Followed Hyperlink" xfId="31183" builtinId="9" hidden="1"/>
    <cellStyle name="Followed Hyperlink" xfId="31178" builtinId="9" hidden="1"/>
    <cellStyle name="Followed Hyperlink" xfId="31190" builtinId="9" hidden="1"/>
    <cellStyle name="Followed Hyperlink" xfId="31206" builtinId="9" hidden="1"/>
    <cellStyle name="Followed Hyperlink" xfId="31174" builtinId="9" hidden="1"/>
    <cellStyle name="Followed Hyperlink" xfId="31166" builtinId="9" hidden="1"/>
    <cellStyle name="Followed Hyperlink" xfId="31158" builtinId="9" hidden="1"/>
    <cellStyle name="Followed Hyperlink" xfId="31152" builtinId="9" hidden="1"/>
    <cellStyle name="Followed Hyperlink" xfId="31148" builtinId="9" hidden="1"/>
    <cellStyle name="Followed Hyperlink" xfId="31144" builtinId="9" hidden="1"/>
    <cellStyle name="Followed Hyperlink" xfId="31140" builtinId="9" hidden="1"/>
    <cellStyle name="Followed Hyperlink" xfId="31136" builtinId="9" hidden="1"/>
    <cellStyle name="Followed Hyperlink" xfId="31120" builtinId="9" hidden="1"/>
    <cellStyle name="Followed Hyperlink" xfId="31124" builtinId="9" hidden="1"/>
    <cellStyle name="Followed Hyperlink" xfId="31115" builtinId="9" hidden="1"/>
    <cellStyle name="Followed Hyperlink" xfId="31107" builtinId="9" hidden="1"/>
    <cellStyle name="Followed Hyperlink" xfId="31099" builtinId="9" hidden="1"/>
    <cellStyle name="Followed Hyperlink" xfId="31091" builtinId="9" hidden="1"/>
    <cellStyle name="Followed Hyperlink" xfId="31081" builtinId="9" hidden="1"/>
    <cellStyle name="Followed Hyperlink" xfId="31073" builtinId="9" hidden="1"/>
    <cellStyle name="Followed Hyperlink" xfId="31065" builtinId="9" hidden="1"/>
    <cellStyle name="Followed Hyperlink" xfId="31057" builtinId="9" hidden="1"/>
    <cellStyle name="Followed Hyperlink" xfId="31052" builtinId="9" hidden="1"/>
    <cellStyle name="Followed Hyperlink" xfId="31064" builtinId="9" hidden="1"/>
    <cellStyle name="Followed Hyperlink" xfId="31080" builtinId="9" hidden="1"/>
    <cellStyle name="Followed Hyperlink" xfId="31048" builtinId="9" hidden="1"/>
    <cellStyle name="Followed Hyperlink" xfId="31040" builtinId="9" hidden="1"/>
    <cellStyle name="Followed Hyperlink" xfId="31032" builtinId="9" hidden="1"/>
    <cellStyle name="Followed Hyperlink" xfId="31026" builtinId="9" hidden="1"/>
    <cellStyle name="Followed Hyperlink" xfId="31022" builtinId="9" hidden="1"/>
    <cellStyle name="Followed Hyperlink" xfId="31018" builtinId="9" hidden="1"/>
    <cellStyle name="Followed Hyperlink" xfId="31014" builtinId="9" hidden="1"/>
    <cellStyle name="Followed Hyperlink" xfId="31010" builtinId="9" hidden="1"/>
    <cellStyle name="Followed Hyperlink" xfId="30994" builtinId="9" hidden="1"/>
    <cellStyle name="Followed Hyperlink" xfId="30998" builtinId="9" hidden="1"/>
    <cellStyle name="Followed Hyperlink" xfId="30989" builtinId="9" hidden="1"/>
    <cellStyle name="Followed Hyperlink" xfId="30981" builtinId="9" hidden="1"/>
    <cellStyle name="Followed Hyperlink" xfId="30973" builtinId="9" hidden="1"/>
    <cellStyle name="Followed Hyperlink" xfId="30965" builtinId="9" hidden="1"/>
    <cellStyle name="Followed Hyperlink" xfId="30955" builtinId="9" hidden="1"/>
    <cellStyle name="Followed Hyperlink" xfId="30947" builtinId="9" hidden="1"/>
    <cellStyle name="Followed Hyperlink" xfId="30939" builtinId="9" hidden="1"/>
    <cellStyle name="Followed Hyperlink" xfId="30931" builtinId="9" hidden="1"/>
    <cellStyle name="Followed Hyperlink" xfId="30926" builtinId="9" hidden="1"/>
    <cellStyle name="Followed Hyperlink" xfId="30938" builtinId="9" hidden="1"/>
    <cellStyle name="Followed Hyperlink" xfId="30954" builtinId="9" hidden="1"/>
    <cellStyle name="Followed Hyperlink" xfId="30922" builtinId="9" hidden="1"/>
    <cellStyle name="Followed Hyperlink" xfId="30914" builtinId="9" hidden="1"/>
    <cellStyle name="Followed Hyperlink" xfId="30906" builtinId="9" hidden="1"/>
    <cellStyle name="Followed Hyperlink" xfId="30900" builtinId="9" hidden="1"/>
    <cellStyle name="Followed Hyperlink" xfId="30896" builtinId="9" hidden="1"/>
    <cellStyle name="Followed Hyperlink" xfId="30892" builtinId="9" hidden="1"/>
    <cellStyle name="Followed Hyperlink" xfId="30888" builtinId="9" hidden="1"/>
    <cellStyle name="Followed Hyperlink" xfId="30884" builtinId="9" hidden="1"/>
    <cellStyle name="Followed Hyperlink" xfId="30868" builtinId="9" hidden="1"/>
    <cellStyle name="Followed Hyperlink" xfId="30872" builtinId="9" hidden="1"/>
    <cellStyle name="Followed Hyperlink" xfId="30863" builtinId="9" hidden="1"/>
    <cellStyle name="Followed Hyperlink" xfId="30855" builtinId="9" hidden="1"/>
    <cellStyle name="Followed Hyperlink" xfId="30847" builtinId="9" hidden="1"/>
    <cellStyle name="Followed Hyperlink" xfId="30839" builtinId="9" hidden="1"/>
    <cellStyle name="Followed Hyperlink" xfId="30829" builtinId="9" hidden="1"/>
    <cellStyle name="Followed Hyperlink" xfId="30821" builtinId="9" hidden="1"/>
    <cellStyle name="Followed Hyperlink" xfId="30813" builtinId="9" hidden="1"/>
    <cellStyle name="Followed Hyperlink" xfId="30805" builtinId="9" hidden="1"/>
    <cellStyle name="Followed Hyperlink" xfId="30800" builtinId="9" hidden="1"/>
    <cellStyle name="Followed Hyperlink" xfId="30812" builtinId="9" hidden="1"/>
    <cellStyle name="Followed Hyperlink" xfId="30828" builtinId="9" hidden="1"/>
    <cellStyle name="Followed Hyperlink" xfId="30796" builtinId="9" hidden="1"/>
    <cellStyle name="Followed Hyperlink" xfId="30788" builtinId="9" hidden="1"/>
    <cellStyle name="Followed Hyperlink" xfId="30780" builtinId="9" hidden="1"/>
    <cellStyle name="Followed Hyperlink" xfId="30774" builtinId="9" hidden="1"/>
    <cellStyle name="Followed Hyperlink" xfId="30770" builtinId="9" hidden="1"/>
    <cellStyle name="Followed Hyperlink" xfId="30766" builtinId="9" hidden="1"/>
    <cellStyle name="Followed Hyperlink" xfId="30762" builtinId="9" hidden="1"/>
    <cellStyle name="Followed Hyperlink" xfId="30758" builtinId="9" hidden="1"/>
    <cellStyle name="Followed Hyperlink" xfId="30742" builtinId="9" hidden="1"/>
    <cellStyle name="Followed Hyperlink" xfId="30746" builtinId="9" hidden="1"/>
    <cellStyle name="Followed Hyperlink" xfId="30737" builtinId="9" hidden="1"/>
    <cellStyle name="Followed Hyperlink" xfId="30729" builtinId="9" hidden="1"/>
    <cellStyle name="Followed Hyperlink" xfId="30721" builtinId="9" hidden="1"/>
    <cellStyle name="Followed Hyperlink" xfId="30713" builtinId="9" hidden="1"/>
    <cellStyle name="Followed Hyperlink" xfId="30703" builtinId="9" hidden="1"/>
    <cellStyle name="Followed Hyperlink" xfId="30695" builtinId="9" hidden="1"/>
    <cellStyle name="Followed Hyperlink" xfId="30687" builtinId="9" hidden="1"/>
    <cellStyle name="Followed Hyperlink" xfId="30679" builtinId="9" hidden="1"/>
    <cellStyle name="Followed Hyperlink" xfId="30674" builtinId="9" hidden="1"/>
    <cellStyle name="Followed Hyperlink" xfId="30686" builtinId="9" hidden="1"/>
    <cellStyle name="Followed Hyperlink" xfId="30702" builtinId="9" hidden="1"/>
    <cellStyle name="Followed Hyperlink" xfId="30670" builtinId="9" hidden="1"/>
    <cellStyle name="Followed Hyperlink" xfId="30662" builtinId="9" hidden="1"/>
    <cellStyle name="Followed Hyperlink" xfId="30654" builtinId="9" hidden="1"/>
    <cellStyle name="Followed Hyperlink" xfId="30648" builtinId="9" hidden="1"/>
    <cellStyle name="Followed Hyperlink" xfId="30644" builtinId="9" hidden="1"/>
    <cellStyle name="Followed Hyperlink" xfId="30640" builtinId="9" hidden="1"/>
    <cellStyle name="Followed Hyperlink" xfId="30636" builtinId="9" hidden="1"/>
    <cellStyle name="Followed Hyperlink" xfId="30632" builtinId="9" hidden="1"/>
    <cellStyle name="Followed Hyperlink" xfId="30616" builtinId="9" hidden="1"/>
    <cellStyle name="Followed Hyperlink" xfId="30620" builtinId="9" hidden="1"/>
    <cellStyle name="Followed Hyperlink" xfId="30611" builtinId="9" hidden="1"/>
    <cellStyle name="Followed Hyperlink" xfId="30603" builtinId="9" hidden="1"/>
    <cellStyle name="Followed Hyperlink" xfId="30595" builtinId="9" hidden="1"/>
    <cellStyle name="Followed Hyperlink" xfId="30587" builtinId="9" hidden="1"/>
    <cellStyle name="Followed Hyperlink" xfId="30577" builtinId="9" hidden="1"/>
    <cellStyle name="Followed Hyperlink" xfId="30569" builtinId="9" hidden="1"/>
    <cellStyle name="Followed Hyperlink" xfId="30561" builtinId="9" hidden="1"/>
    <cellStyle name="Followed Hyperlink" xfId="30553" builtinId="9" hidden="1"/>
    <cellStyle name="Followed Hyperlink" xfId="30548" builtinId="9" hidden="1"/>
    <cellStyle name="Followed Hyperlink" xfId="30560" builtinId="9" hidden="1"/>
    <cellStyle name="Followed Hyperlink" xfId="30576" builtinId="9" hidden="1"/>
    <cellStyle name="Followed Hyperlink" xfId="30544" builtinId="9" hidden="1"/>
    <cellStyle name="Followed Hyperlink" xfId="30536" builtinId="9" hidden="1"/>
    <cellStyle name="Followed Hyperlink" xfId="30528" builtinId="9" hidden="1"/>
    <cellStyle name="Followed Hyperlink" xfId="30522" builtinId="9" hidden="1"/>
    <cellStyle name="Followed Hyperlink" xfId="30518" builtinId="9" hidden="1"/>
    <cellStyle name="Followed Hyperlink" xfId="30514" builtinId="9" hidden="1"/>
    <cellStyle name="Followed Hyperlink" xfId="30510" builtinId="9" hidden="1"/>
    <cellStyle name="Followed Hyperlink" xfId="30506" builtinId="9" hidden="1"/>
    <cellStyle name="Followed Hyperlink" xfId="30490" builtinId="9" hidden="1"/>
    <cellStyle name="Followed Hyperlink" xfId="30494" builtinId="9" hidden="1"/>
    <cellStyle name="Followed Hyperlink" xfId="30485" builtinId="9" hidden="1"/>
    <cellStyle name="Followed Hyperlink" xfId="30477" builtinId="9" hidden="1"/>
    <cellStyle name="Followed Hyperlink" xfId="30469" builtinId="9" hidden="1"/>
    <cellStyle name="Followed Hyperlink" xfId="30461" builtinId="9" hidden="1"/>
    <cellStyle name="Followed Hyperlink" xfId="30451" builtinId="9" hidden="1"/>
    <cellStyle name="Followed Hyperlink" xfId="30443" builtinId="9" hidden="1"/>
    <cellStyle name="Followed Hyperlink" xfId="30435" builtinId="9" hidden="1"/>
    <cellStyle name="Followed Hyperlink" xfId="30427" builtinId="9" hidden="1"/>
    <cellStyle name="Followed Hyperlink" xfId="30422" builtinId="9" hidden="1"/>
    <cellStyle name="Followed Hyperlink" xfId="30434" builtinId="9" hidden="1"/>
    <cellStyle name="Followed Hyperlink" xfId="30450" builtinId="9" hidden="1"/>
    <cellStyle name="Followed Hyperlink" xfId="30418" builtinId="9" hidden="1"/>
    <cellStyle name="Followed Hyperlink" xfId="30410" builtinId="9" hidden="1"/>
    <cellStyle name="Followed Hyperlink" xfId="30402" builtinId="9" hidden="1"/>
    <cellStyle name="Followed Hyperlink" xfId="30396" builtinId="9" hidden="1"/>
    <cellStyle name="Followed Hyperlink" xfId="30392" builtinId="9" hidden="1"/>
    <cellStyle name="Followed Hyperlink" xfId="30388" builtinId="9" hidden="1"/>
    <cellStyle name="Followed Hyperlink" xfId="30384" builtinId="9" hidden="1"/>
    <cellStyle name="Followed Hyperlink" xfId="30380" builtinId="9" hidden="1"/>
    <cellStyle name="Followed Hyperlink" xfId="30364" builtinId="9" hidden="1"/>
    <cellStyle name="Followed Hyperlink" xfId="30368" builtinId="9" hidden="1"/>
    <cellStyle name="Followed Hyperlink" xfId="30359" builtinId="9" hidden="1"/>
    <cellStyle name="Followed Hyperlink" xfId="30351" builtinId="9" hidden="1"/>
    <cellStyle name="Followed Hyperlink" xfId="30343" builtinId="9" hidden="1"/>
    <cellStyle name="Followed Hyperlink" xfId="30335" builtinId="9" hidden="1"/>
    <cellStyle name="Followed Hyperlink" xfId="30325" builtinId="9" hidden="1"/>
    <cellStyle name="Followed Hyperlink" xfId="30317" builtinId="9" hidden="1"/>
    <cellStyle name="Followed Hyperlink" xfId="30309" builtinId="9" hidden="1"/>
    <cellStyle name="Followed Hyperlink" xfId="30301" builtinId="9" hidden="1"/>
    <cellStyle name="Followed Hyperlink" xfId="30296" builtinId="9" hidden="1"/>
    <cellStyle name="Followed Hyperlink" xfId="30308" builtinId="9" hidden="1"/>
    <cellStyle name="Followed Hyperlink" xfId="30324" builtinId="9" hidden="1"/>
    <cellStyle name="Followed Hyperlink" xfId="30292" builtinId="9" hidden="1"/>
    <cellStyle name="Followed Hyperlink" xfId="30284" builtinId="9" hidden="1"/>
    <cellStyle name="Followed Hyperlink" xfId="30276" builtinId="9" hidden="1"/>
    <cellStyle name="Followed Hyperlink" xfId="30270" builtinId="9" hidden="1"/>
    <cellStyle name="Followed Hyperlink" xfId="30266" builtinId="9" hidden="1"/>
    <cellStyle name="Followed Hyperlink" xfId="30262" builtinId="9" hidden="1"/>
    <cellStyle name="Followed Hyperlink" xfId="30258" builtinId="9" hidden="1"/>
    <cellStyle name="Followed Hyperlink" xfId="30254" builtinId="9" hidden="1"/>
    <cellStyle name="Followed Hyperlink" xfId="30238" builtinId="9" hidden="1"/>
    <cellStyle name="Followed Hyperlink" xfId="30242" builtinId="9" hidden="1"/>
    <cellStyle name="Followed Hyperlink" xfId="30233" builtinId="9" hidden="1"/>
    <cellStyle name="Followed Hyperlink" xfId="30225" builtinId="9" hidden="1"/>
    <cellStyle name="Followed Hyperlink" xfId="30217" builtinId="9" hidden="1"/>
    <cellStyle name="Followed Hyperlink" xfId="30209" builtinId="9" hidden="1"/>
    <cellStyle name="Followed Hyperlink" xfId="30199" builtinId="9" hidden="1"/>
    <cellStyle name="Followed Hyperlink" xfId="30191" builtinId="9" hidden="1"/>
    <cellStyle name="Followed Hyperlink" xfId="30183" builtinId="9" hidden="1"/>
    <cellStyle name="Followed Hyperlink" xfId="30175" builtinId="9" hidden="1"/>
    <cellStyle name="Followed Hyperlink" xfId="30170" builtinId="9" hidden="1"/>
    <cellStyle name="Followed Hyperlink" xfId="30182" builtinId="9" hidden="1"/>
    <cellStyle name="Followed Hyperlink" xfId="30198" builtinId="9" hidden="1"/>
    <cellStyle name="Followed Hyperlink" xfId="30166" builtinId="9" hidden="1"/>
    <cellStyle name="Followed Hyperlink" xfId="30158" builtinId="9" hidden="1"/>
    <cellStyle name="Followed Hyperlink" xfId="30150" builtinId="9" hidden="1"/>
    <cellStyle name="Followed Hyperlink" xfId="30144" builtinId="9" hidden="1"/>
    <cellStyle name="Followed Hyperlink" xfId="30140" builtinId="9" hidden="1"/>
    <cellStyle name="Followed Hyperlink" xfId="30136" builtinId="9" hidden="1"/>
    <cellStyle name="Followed Hyperlink" xfId="30132" builtinId="9" hidden="1"/>
    <cellStyle name="Followed Hyperlink" xfId="30128" builtinId="9" hidden="1"/>
    <cellStyle name="Followed Hyperlink" xfId="30112" builtinId="9" hidden="1"/>
    <cellStyle name="Followed Hyperlink" xfId="30116" builtinId="9" hidden="1"/>
    <cellStyle name="Followed Hyperlink" xfId="30107" builtinId="9" hidden="1"/>
    <cellStyle name="Followed Hyperlink" xfId="30099" builtinId="9" hidden="1"/>
    <cellStyle name="Followed Hyperlink" xfId="30091" builtinId="9" hidden="1"/>
    <cellStyle name="Followed Hyperlink" xfId="30083" builtinId="9" hidden="1"/>
    <cellStyle name="Followed Hyperlink" xfId="30073" builtinId="9" hidden="1"/>
    <cellStyle name="Followed Hyperlink" xfId="30065" builtinId="9" hidden="1"/>
    <cellStyle name="Followed Hyperlink" xfId="30057" builtinId="9" hidden="1"/>
    <cellStyle name="Followed Hyperlink" xfId="30049" builtinId="9" hidden="1"/>
    <cellStyle name="Followed Hyperlink" xfId="30044" builtinId="9" hidden="1"/>
    <cellStyle name="Followed Hyperlink" xfId="30056" builtinId="9" hidden="1"/>
    <cellStyle name="Followed Hyperlink" xfId="30072" builtinId="9" hidden="1"/>
    <cellStyle name="Followed Hyperlink" xfId="30040" builtinId="9" hidden="1"/>
    <cellStyle name="Followed Hyperlink" xfId="30032" builtinId="9" hidden="1"/>
    <cellStyle name="Followed Hyperlink" xfId="30024" builtinId="9" hidden="1"/>
    <cellStyle name="Followed Hyperlink" xfId="30018" builtinId="9" hidden="1"/>
    <cellStyle name="Followed Hyperlink" xfId="30014" builtinId="9" hidden="1"/>
    <cellStyle name="Followed Hyperlink" xfId="30010" builtinId="9" hidden="1"/>
    <cellStyle name="Followed Hyperlink" xfId="30006" builtinId="9" hidden="1"/>
    <cellStyle name="Followed Hyperlink" xfId="30002" builtinId="9" hidden="1"/>
    <cellStyle name="Followed Hyperlink" xfId="29986" builtinId="9" hidden="1"/>
    <cellStyle name="Followed Hyperlink" xfId="29990" builtinId="9" hidden="1"/>
    <cellStyle name="Followed Hyperlink" xfId="29981" builtinId="9" hidden="1"/>
    <cellStyle name="Followed Hyperlink" xfId="29973" builtinId="9" hidden="1"/>
    <cellStyle name="Followed Hyperlink" xfId="29965" builtinId="9" hidden="1"/>
    <cellStyle name="Followed Hyperlink" xfId="29957" builtinId="9" hidden="1"/>
    <cellStyle name="Followed Hyperlink" xfId="29947" builtinId="9" hidden="1"/>
    <cellStyle name="Followed Hyperlink" xfId="29939" builtinId="9" hidden="1"/>
    <cellStyle name="Followed Hyperlink" xfId="29931" builtinId="9" hidden="1"/>
    <cellStyle name="Followed Hyperlink" xfId="29923" builtinId="9" hidden="1"/>
    <cellStyle name="Followed Hyperlink" xfId="29918" builtinId="9" hidden="1"/>
    <cellStyle name="Followed Hyperlink" xfId="29930" builtinId="9" hidden="1"/>
    <cellStyle name="Followed Hyperlink" xfId="29946" builtinId="9" hidden="1"/>
    <cellStyle name="Followed Hyperlink" xfId="29914" builtinId="9" hidden="1"/>
    <cellStyle name="Followed Hyperlink" xfId="29906" builtinId="9" hidden="1"/>
    <cellStyle name="Followed Hyperlink" xfId="29898" builtinId="9" hidden="1"/>
    <cellStyle name="Followed Hyperlink" xfId="29892" builtinId="9" hidden="1"/>
    <cellStyle name="Followed Hyperlink" xfId="29888" builtinId="9" hidden="1"/>
    <cellStyle name="Followed Hyperlink" xfId="29884" builtinId="9" hidden="1"/>
    <cellStyle name="Followed Hyperlink" xfId="29880" builtinId="9" hidden="1"/>
    <cellStyle name="Followed Hyperlink" xfId="29876" builtinId="9" hidden="1"/>
    <cellStyle name="Followed Hyperlink" xfId="29860" builtinId="9" hidden="1"/>
    <cellStyle name="Followed Hyperlink" xfId="29864" builtinId="9" hidden="1"/>
    <cellStyle name="Followed Hyperlink" xfId="29855" builtinId="9" hidden="1"/>
    <cellStyle name="Followed Hyperlink" xfId="29847" builtinId="9" hidden="1"/>
    <cellStyle name="Followed Hyperlink" xfId="29839" builtinId="9" hidden="1"/>
    <cellStyle name="Followed Hyperlink" xfId="29831" builtinId="9" hidden="1"/>
    <cellStyle name="Followed Hyperlink" xfId="29821" builtinId="9" hidden="1"/>
    <cellStyle name="Followed Hyperlink" xfId="29813" builtinId="9" hidden="1"/>
    <cellStyle name="Followed Hyperlink" xfId="29805" builtinId="9" hidden="1"/>
    <cellStyle name="Followed Hyperlink" xfId="29797" builtinId="9" hidden="1"/>
    <cellStyle name="Followed Hyperlink" xfId="29792" builtinId="9" hidden="1"/>
    <cellStyle name="Followed Hyperlink" xfId="29804" builtinId="9" hidden="1"/>
    <cellStyle name="Followed Hyperlink" xfId="29820" builtinId="9" hidden="1"/>
    <cellStyle name="Followed Hyperlink" xfId="29788" builtinId="9" hidden="1"/>
    <cellStyle name="Followed Hyperlink" xfId="29780" builtinId="9" hidden="1"/>
    <cellStyle name="Followed Hyperlink" xfId="29772" builtinId="9" hidden="1"/>
    <cellStyle name="Followed Hyperlink" xfId="29766" builtinId="9" hidden="1"/>
    <cellStyle name="Followed Hyperlink" xfId="29762" builtinId="9" hidden="1"/>
    <cellStyle name="Followed Hyperlink" xfId="29758" builtinId="9" hidden="1"/>
    <cellStyle name="Followed Hyperlink" xfId="29754" builtinId="9" hidden="1"/>
    <cellStyle name="Followed Hyperlink" xfId="29750" builtinId="9" hidden="1"/>
    <cellStyle name="Followed Hyperlink" xfId="29734" builtinId="9" hidden="1"/>
    <cellStyle name="Followed Hyperlink" xfId="29738" builtinId="9" hidden="1"/>
    <cellStyle name="Followed Hyperlink" xfId="29729" builtinId="9" hidden="1"/>
    <cellStyle name="Followed Hyperlink" xfId="29721" builtinId="9" hidden="1"/>
    <cellStyle name="Followed Hyperlink" xfId="29713" builtinId="9" hidden="1"/>
    <cellStyle name="Followed Hyperlink" xfId="29705" builtinId="9" hidden="1"/>
    <cellStyle name="Followed Hyperlink" xfId="29695" builtinId="9" hidden="1"/>
    <cellStyle name="Followed Hyperlink" xfId="29687" builtinId="9" hidden="1"/>
    <cellStyle name="Followed Hyperlink" xfId="29679" builtinId="9" hidden="1"/>
    <cellStyle name="Followed Hyperlink" xfId="29671" builtinId="9" hidden="1"/>
    <cellStyle name="Followed Hyperlink" xfId="29666" builtinId="9" hidden="1"/>
    <cellStyle name="Followed Hyperlink" xfId="29678" builtinId="9" hidden="1"/>
    <cellStyle name="Followed Hyperlink" xfId="29694" builtinId="9" hidden="1"/>
    <cellStyle name="Followed Hyperlink" xfId="29662" builtinId="9" hidden="1"/>
    <cellStyle name="Followed Hyperlink" xfId="29654" builtinId="9" hidden="1"/>
    <cellStyle name="Followed Hyperlink" xfId="29646" builtinId="9" hidden="1"/>
    <cellStyle name="Followed Hyperlink" xfId="29640" builtinId="9" hidden="1"/>
    <cellStyle name="Followed Hyperlink" xfId="29636" builtinId="9" hidden="1"/>
    <cellStyle name="Followed Hyperlink" xfId="29632" builtinId="9" hidden="1"/>
    <cellStyle name="Followed Hyperlink" xfId="29628" builtinId="9" hidden="1"/>
    <cellStyle name="Followed Hyperlink" xfId="29624" builtinId="9" hidden="1"/>
    <cellStyle name="Followed Hyperlink" xfId="29608" builtinId="9" hidden="1"/>
    <cellStyle name="Followed Hyperlink" xfId="29612" builtinId="9" hidden="1"/>
    <cellStyle name="Followed Hyperlink" xfId="29603" builtinId="9" hidden="1"/>
    <cellStyle name="Followed Hyperlink" xfId="29595" builtinId="9" hidden="1"/>
    <cellStyle name="Followed Hyperlink" xfId="29587" builtinId="9" hidden="1"/>
    <cellStyle name="Followed Hyperlink" xfId="29579" builtinId="9" hidden="1"/>
    <cellStyle name="Followed Hyperlink" xfId="29569" builtinId="9" hidden="1"/>
    <cellStyle name="Followed Hyperlink" xfId="29561" builtinId="9" hidden="1"/>
    <cellStyle name="Followed Hyperlink" xfId="29553" builtinId="9" hidden="1"/>
    <cellStyle name="Followed Hyperlink" xfId="29545" builtinId="9" hidden="1"/>
    <cellStyle name="Followed Hyperlink" xfId="29540" builtinId="9" hidden="1"/>
    <cellStyle name="Followed Hyperlink" xfId="29552" builtinId="9" hidden="1"/>
    <cellStyle name="Followed Hyperlink" xfId="29568" builtinId="9" hidden="1"/>
    <cellStyle name="Followed Hyperlink" xfId="29536" builtinId="9" hidden="1"/>
    <cellStyle name="Followed Hyperlink" xfId="29528" builtinId="9" hidden="1"/>
    <cellStyle name="Followed Hyperlink" xfId="29520" builtinId="9" hidden="1"/>
    <cellStyle name="Followed Hyperlink" xfId="29514" builtinId="9" hidden="1"/>
    <cellStyle name="Followed Hyperlink" xfId="29510" builtinId="9" hidden="1"/>
    <cellStyle name="Followed Hyperlink" xfId="29506" builtinId="9" hidden="1"/>
    <cellStyle name="Followed Hyperlink" xfId="29502" builtinId="9" hidden="1"/>
    <cellStyle name="Followed Hyperlink" xfId="29498" builtinId="9" hidden="1"/>
    <cellStyle name="Followed Hyperlink" xfId="29482" builtinId="9" hidden="1"/>
    <cellStyle name="Followed Hyperlink" xfId="29486" builtinId="9" hidden="1"/>
    <cellStyle name="Followed Hyperlink" xfId="29477" builtinId="9" hidden="1"/>
    <cellStyle name="Followed Hyperlink" xfId="29469" builtinId="9" hidden="1"/>
    <cellStyle name="Followed Hyperlink" xfId="29461" builtinId="9" hidden="1"/>
    <cellStyle name="Followed Hyperlink" xfId="29453" builtinId="9" hidden="1"/>
    <cellStyle name="Followed Hyperlink" xfId="29443" builtinId="9" hidden="1"/>
    <cellStyle name="Followed Hyperlink" xfId="29435" builtinId="9" hidden="1"/>
    <cellStyle name="Followed Hyperlink" xfId="29427" builtinId="9" hidden="1"/>
    <cellStyle name="Followed Hyperlink" xfId="29419" builtinId="9" hidden="1"/>
    <cellStyle name="Followed Hyperlink" xfId="29414" builtinId="9" hidden="1"/>
    <cellStyle name="Followed Hyperlink" xfId="29426" builtinId="9" hidden="1"/>
    <cellStyle name="Followed Hyperlink" xfId="29442" builtinId="9" hidden="1"/>
    <cellStyle name="Followed Hyperlink" xfId="29410" builtinId="9" hidden="1"/>
    <cellStyle name="Followed Hyperlink" xfId="29402" builtinId="9" hidden="1"/>
    <cellStyle name="Followed Hyperlink" xfId="29394" builtinId="9" hidden="1"/>
    <cellStyle name="Followed Hyperlink" xfId="29388" builtinId="9" hidden="1"/>
    <cellStyle name="Followed Hyperlink" xfId="29384" builtinId="9" hidden="1"/>
    <cellStyle name="Followed Hyperlink" xfId="29380" builtinId="9" hidden="1"/>
    <cellStyle name="Followed Hyperlink" xfId="29376" builtinId="9" hidden="1"/>
    <cellStyle name="Followed Hyperlink" xfId="29372" builtinId="9" hidden="1"/>
    <cellStyle name="Followed Hyperlink" xfId="29356" builtinId="9" hidden="1"/>
    <cellStyle name="Followed Hyperlink" xfId="29360" builtinId="9" hidden="1"/>
    <cellStyle name="Followed Hyperlink" xfId="29351" builtinId="9" hidden="1"/>
    <cellStyle name="Followed Hyperlink" xfId="29343" builtinId="9" hidden="1"/>
    <cellStyle name="Followed Hyperlink" xfId="29335" builtinId="9" hidden="1"/>
    <cellStyle name="Followed Hyperlink" xfId="29327" builtinId="9" hidden="1"/>
    <cellStyle name="Followed Hyperlink" xfId="29317" builtinId="9" hidden="1"/>
    <cellStyle name="Followed Hyperlink" xfId="29309" builtinId="9" hidden="1"/>
    <cellStyle name="Followed Hyperlink" xfId="29301" builtinId="9" hidden="1"/>
    <cellStyle name="Followed Hyperlink" xfId="29293" builtinId="9" hidden="1"/>
    <cellStyle name="Followed Hyperlink" xfId="29288" builtinId="9" hidden="1"/>
    <cellStyle name="Followed Hyperlink" xfId="29300" builtinId="9" hidden="1"/>
    <cellStyle name="Followed Hyperlink" xfId="29316" builtinId="9" hidden="1"/>
    <cellStyle name="Followed Hyperlink" xfId="29284" builtinId="9" hidden="1"/>
    <cellStyle name="Followed Hyperlink" xfId="29276" builtinId="9" hidden="1"/>
    <cellStyle name="Followed Hyperlink" xfId="29268" builtinId="9" hidden="1"/>
    <cellStyle name="Followed Hyperlink" xfId="29262" builtinId="9" hidden="1"/>
    <cellStyle name="Followed Hyperlink" xfId="29258" builtinId="9" hidden="1"/>
    <cellStyle name="Followed Hyperlink" xfId="29254" builtinId="9" hidden="1"/>
    <cellStyle name="Followed Hyperlink" xfId="29250" builtinId="9" hidden="1"/>
    <cellStyle name="Followed Hyperlink" xfId="29246" builtinId="9" hidden="1"/>
    <cellStyle name="Followed Hyperlink" xfId="29230" builtinId="9" hidden="1"/>
    <cellStyle name="Followed Hyperlink" xfId="29234" builtinId="9" hidden="1"/>
    <cellStyle name="Followed Hyperlink" xfId="29225" builtinId="9" hidden="1"/>
    <cellStyle name="Followed Hyperlink" xfId="29217" builtinId="9" hidden="1"/>
    <cellStyle name="Followed Hyperlink" xfId="29209" builtinId="9" hidden="1"/>
    <cellStyle name="Followed Hyperlink" xfId="29201" builtinId="9" hidden="1"/>
    <cellStyle name="Followed Hyperlink" xfId="29191" builtinId="9" hidden="1"/>
    <cellStyle name="Followed Hyperlink" xfId="29183" builtinId="9" hidden="1"/>
    <cellStyle name="Followed Hyperlink" xfId="29175" builtinId="9" hidden="1"/>
    <cellStyle name="Followed Hyperlink" xfId="29167" builtinId="9" hidden="1"/>
    <cellStyle name="Followed Hyperlink" xfId="29162" builtinId="9" hidden="1"/>
    <cellStyle name="Followed Hyperlink" xfId="29174" builtinId="9" hidden="1"/>
    <cellStyle name="Followed Hyperlink" xfId="29190" builtinId="9" hidden="1"/>
    <cellStyle name="Followed Hyperlink" xfId="29158" builtinId="9" hidden="1"/>
    <cellStyle name="Followed Hyperlink" xfId="29150" builtinId="9" hidden="1"/>
    <cellStyle name="Followed Hyperlink" xfId="29142" builtinId="9" hidden="1"/>
    <cellStyle name="Followed Hyperlink" xfId="29136" builtinId="9" hidden="1"/>
    <cellStyle name="Followed Hyperlink" xfId="29132" builtinId="9" hidden="1"/>
    <cellStyle name="Followed Hyperlink" xfId="29128" builtinId="9" hidden="1"/>
    <cellStyle name="Followed Hyperlink" xfId="29124" builtinId="9" hidden="1"/>
    <cellStyle name="Followed Hyperlink" xfId="29120" builtinId="9" hidden="1"/>
    <cellStyle name="Followed Hyperlink" xfId="29104" builtinId="9" hidden="1"/>
    <cellStyle name="Followed Hyperlink" xfId="29108" builtinId="9" hidden="1"/>
    <cellStyle name="Followed Hyperlink" xfId="29099" builtinId="9" hidden="1"/>
    <cellStyle name="Followed Hyperlink" xfId="29091" builtinId="9" hidden="1"/>
    <cellStyle name="Followed Hyperlink" xfId="29083" builtinId="9" hidden="1"/>
    <cellStyle name="Followed Hyperlink" xfId="29075" builtinId="9" hidden="1"/>
    <cellStyle name="Followed Hyperlink" xfId="29065" builtinId="9" hidden="1"/>
    <cellStyle name="Followed Hyperlink" xfId="29057" builtinId="9" hidden="1"/>
    <cellStyle name="Followed Hyperlink" xfId="29049" builtinId="9" hidden="1"/>
    <cellStyle name="Followed Hyperlink" xfId="29041" builtinId="9" hidden="1"/>
    <cellStyle name="Followed Hyperlink" xfId="29036" builtinId="9" hidden="1"/>
    <cellStyle name="Followed Hyperlink" xfId="29048" builtinId="9" hidden="1"/>
    <cellStyle name="Followed Hyperlink" xfId="29064" builtinId="9" hidden="1"/>
    <cellStyle name="Followed Hyperlink" xfId="29032" builtinId="9" hidden="1"/>
    <cellStyle name="Followed Hyperlink" xfId="29024" builtinId="9" hidden="1"/>
    <cellStyle name="Followed Hyperlink" xfId="29016" builtinId="9" hidden="1"/>
    <cellStyle name="Followed Hyperlink" xfId="29010" builtinId="9" hidden="1"/>
    <cellStyle name="Followed Hyperlink" xfId="29006" builtinId="9" hidden="1"/>
    <cellStyle name="Followed Hyperlink" xfId="29002" builtinId="9" hidden="1"/>
    <cellStyle name="Followed Hyperlink" xfId="28998" builtinId="9" hidden="1"/>
    <cellStyle name="Followed Hyperlink" xfId="28994" builtinId="9" hidden="1"/>
    <cellStyle name="Followed Hyperlink" xfId="28978" builtinId="9" hidden="1"/>
    <cellStyle name="Followed Hyperlink" xfId="28982" builtinId="9" hidden="1"/>
    <cellStyle name="Followed Hyperlink" xfId="28973" builtinId="9" hidden="1"/>
    <cellStyle name="Followed Hyperlink" xfId="28965" builtinId="9" hidden="1"/>
    <cellStyle name="Followed Hyperlink" xfId="28957" builtinId="9" hidden="1"/>
    <cellStyle name="Followed Hyperlink" xfId="28949" builtinId="9" hidden="1"/>
    <cellStyle name="Followed Hyperlink" xfId="28939" builtinId="9" hidden="1"/>
    <cellStyle name="Followed Hyperlink" xfId="28931" builtinId="9" hidden="1"/>
    <cellStyle name="Followed Hyperlink" xfId="28923" builtinId="9" hidden="1"/>
    <cellStyle name="Followed Hyperlink" xfId="28915" builtinId="9" hidden="1"/>
    <cellStyle name="Followed Hyperlink" xfId="28910" builtinId="9" hidden="1"/>
    <cellStyle name="Followed Hyperlink" xfId="28922" builtinId="9" hidden="1"/>
    <cellStyle name="Followed Hyperlink" xfId="28938" builtinId="9" hidden="1"/>
    <cellStyle name="Followed Hyperlink" xfId="28906" builtinId="9" hidden="1"/>
    <cellStyle name="Followed Hyperlink" xfId="28898" builtinId="9" hidden="1"/>
    <cellStyle name="Followed Hyperlink" xfId="28890" builtinId="9" hidden="1"/>
    <cellStyle name="Followed Hyperlink" xfId="28884" builtinId="9" hidden="1"/>
    <cellStyle name="Followed Hyperlink" xfId="28880" builtinId="9" hidden="1"/>
    <cellStyle name="Followed Hyperlink" xfId="28876" builtinId="9" hidden="1"/>
    <cellStyle name="Followed Hyperlink" xfId="28872" builtinId="9" hidden="1"/>
    <cellStyle name="Followed Hyperlink" xfId="28868" builtinId="9" hidden="1"/>
    <cellStyle name="Followed Hyperlink" xfId="28852" builtinId="9" hidden="1"/>
    <cellStyle name="Followed Hyperlink" xfId="28856" builtinId="9" hidden="1"/>
    <cellStyle name="Followed Hyperlink" xfId="28847" builtinId="9" hidden="1"/>
    <cellStyle name="Followed Hyperlink" xfId="28839" builtinId="9" hidden="1"/>
    <cellStyle name="Followed Hyperlink" xfId="28831" builtinId="9" hidden="1"/>
    <cellStyle name="Followed Hyperlink" xfId="28823" builtinId="9" hidden="1"/>
    <cellStyle name="Followed Hyperlink" xfId="28813" builtinId="9" hidden="1"/>
    <cellStyle name="Followed Hyperlink" xfId="28805" builtinId="9" hidden="1"/>
    <cellStyle name="Followed Hyperlink" xfId="28797" builtinId="9" hidden="1"/>
    <cellStyle name="Followed Hyperlink" xfId="28789" builtinId="9" hidden="1"/>
    <cellStyle name="Followed Hyperlink" xfId="28784" builtinId="9" hidden="1"/>
    <cellStyle name="Followed Hyperlink" xfId="28796" builtinId="9" hidden="1"/>
    <cellStyle name="Followed Hyperlink" xfId="28812" builtinId="9" hidden="1"/>
    <cellStyle name="Followed Hyperlink" xfId="28780" builtinId="9" hidden="1"/>
    <cellStyle name="Followed Hyperlink" xfId="28772" builtinId="9" hidden="1"/>
    <cellStyle name="Followed Hyperlink" xfId="28764" builtinId="9" hidden="1"/>
    <cellStyle name="Followed Hyperlink" xfId="28758" builtinId="9" hidden="1"/>
    <cellStyle name="Followed Hyperlink" xfId="28754" builtinId="9" hidden="1"/>
    <cellStyle name="Followed Hyperlink" xfId="28750" builtinId="9" hidden="1"/>
    <cellStyle name="Followed Hyperlink" xfId="28746" builtinId="9" hidden="1"/>
    <cellStyle name="Followed Hyperlink" xfId="28742" builtinId="9" hidden="1"/>
    <cellStyle name="Followed Hyperlink" xfId="28726" builtinId="9" hidden="1"/>
    <cellStyle name="Followed Hyperlink" xfId="28730" builtinId="9" hidden="1"/>
    <cellStyle name="Followed Hyperlink" xfId="28721" builtinId="9" hidden="1"/>
    <cellStyle name="Followed Hyperlink" xfId="28713" builtinId="9" hidden="1"/>
    <cellStyle name="Followed Hyperlink" xfId="28705" builtinId="9" hidden="1"/>
    <cellStyle name="Followed Hyperlink" xfId="28697" builtinId="9" hidden="1"/>
    <cellStyle name="Followed Hyperlink" xfId="28687" builtinId="9" hidden="1"/>
    <cellStyle name="Followed Hyperlink" xfId="28679" builtinId="9" hidden="1"/>
    <cellStyle name="Followed Hyperlink" xfId="28671" builtinId="9" hidden="1"/>
    <cellStyle name="Followed Hyperlink" xfId="28663" builtinId="9" hidden="1"/>
    <cellStyle name="Followed Hyperlink" xfId="28658" builtinId="9" hidden="1"/>
    <cellStyle name="Followed Hyperlink" xfId="28670" builtinId="9" hidden="1"/>
    <cellStyle name="Followed Hyperlink" xfId="28686" builtinId="9" hidden="1"/>
    <cellStyle name="Followed Hyperlink" xfId="28654" builtinId="9" hidden="1"/>
    <cellStyle name="Followed Hyperlink" xfId="28646" builtinId="9" hidden="1"/>
    <cellStyle name="Followed Hyperlink" xfId="28638" builtinId="9" hidden="1"/>
    <cellStyle name="Followed Hyperlink" xfId="28632" builtinId="9" hidden="1"/>
    <cellStyle name="Followed Hyperlink" xfId="28628" builtinId="9" hidden="1"/>
    <cellStyle name="Followed Hyperlink" xfId="28624" builtinId="9" hidden="1"/>
    <cellStyle name="Followed Hyperlink" xfId="28620" builtinId="9" hidden="1"/>
    <cellStyle name="Followed Hyperlink" xfId="28616" builtinId="9" hidden="1"/>
    <cellStyle name="Followed Hyperlink" xfId="28600" builtinId="9" hidden="1"/>
    <cellStyle name="Followed Hyperlink" xfId="28604" builtinId="9" hidden="1"/>
    <cellStyle name="Followed Hyperlink" xfId="28595" builtinId="9" hidden="1"/>
    <cellStyle name="Followed Hyperlink" xfId="28587" builtinId="9" hidden="1"/>
    <cellStyle name="Followed Hyperlink" xfId="28579" builtinId="9" hidden="1"/>
    <cellStyle name="Followed Hyperlink" xfId="28571" builtinId="9" hidden="1"/>
    <cellStyle name="Followed Hyperlink" xfId="28561" builtinId="9" hidden="1"/>
    <cellStyle name="Followed Hyperlink" xfId="28553" builtinId="9" hidden="1"/>
    <cellStyle name="Followed Hyperlink" xfId="28545" builtinId="9" hidden="1"/>
    <cellStyle name="Followed Hyperlink" xfId="28537" builtinId="9" hidden="1"/>
    <cellStyle name="Followed Hyperlink" xfId="28532" builtinId="9" hidden="1"/>
    <cellStyle name="Followed Hyperlink" xfId="28544" builtinId="9" hidden="1"/>
    <cellStyle name="Followed Hyperlink" xfId="28560" builtinId="9" hidden="1"/>
    <cellStyle name="Followed Hyperlink" xfId="28528" builtinId="9" hidden="1"/>
    <cellStyle name="Followed Hyperlink" xfId="28520" builtinId="9" hidden="1"/>
    <cellStyle name="Followed Hyperlink" xfId="28512" builtinId="9" hidden="1"/>
    <cellStyle name="Followed Hyperlink" xfId="28506" builtinId="9" hidden="1"/>
    <cellStyle name="Followed Hyperlink" xfId="28502" builtinId="9" hidden="1"/>
    <cellStyle name="Followed Hyperlink" xfId="28498" builtinId="9" hidden="1"/>
    <cellStyle name="Followed Hyperlink" xfId="28494" builtinId="9" hidden="1"/>
    <cellStyle name="Followed Hyperlink" xfId="28490" builtinId="9" hidden="1"/>
    <cellStyle name="Followed Hyperlink" xfId="28474" builtinId="9" hidden="1"/>
    <cellStyle name="Followed Hyperlink" xfId="28478" builtinId="9" hidden="1"/>
    <cellStyle name="Followed Hyperlink" xfId="28469" builtinId="9" hidden="1"/>
    <cellStyle name="Followed Hyperlink" xfId="28461" builtinId="9" hidden="1"/>
    <cellStyle name="Followed Hyperlink" xfId="28453" builtinId="9" hidden="1"/>
    <cellStyle name="Followed Hyperlink" xfId="28445" builtinId="9" hidden="1"/>
    <cellStyle name="Followed Hyperlink" xfId="28435" builtinId="9" hidden="1"/>
    <cellStyle name="Followed Hyperlink" xfId="28427" builtinId="9" hidden="1"/>
    <cellStyle name="Followed Hyperlink" xfId="28419" builtinId="9" hidden="1"/>
    <cellStyle name="Followed Hyperlink" xfId="28411" builtinId="9" hidden="1"/>
    <cellStyle name="Followed Hyperlink" xfId="28406" builtinId="9" hidden="1"/>
    <cellStyle name="Followed Hyperlink" xfId="28418" builtinId="9" hidden="1"/>
    <cellStyle name="Followed Hyperlink" xfId="28434" builtinId="9" hidden="1"/>
    <cellStyle name="Followed Hyperlink" xfId="28402" builtinId="9" hidden="1"/>
    <cellStyle name="Followed Hyperlink" xfId="28394" builtinId="9" hidden="1"/>
    <cellStyle name="Followed Hyperlink" xfId="28386" builtinId="9" hidden="1"/>
    <cellStyle name="Followed Hyperlink" xfId="28380" builtinId="9" hidden="1"/>
    <cellStyle name="Followed Hyperlink" xfId="28376" builtinId="9" hidden="1"/>
    <cellStyle name="Followed Hyperlink" xfId="28372" builtinId="9" hidden="1"/>
    <cellStyle name="Followed Hyperlink" xfId="28368" builtinId="9" hidden="1"/>
    <cellStyle name="Followed Hyperlink" xfId="28364" builtinId="9" hidden="1"/>
    <cellStyle name="Followed Hyperlink" xfId="28348" builtinId="9" hidden="1"/>
    <cellStyle name="Followed Hyperlink" xfId="28352" builtinId="9" hidden="1"/>
    <cellStyle name="Followed Hyperlink" xfId="28343" builtinId="9" hidden="1"/>
    <cellStyle name="Followed Hyperlink" xfId="28335" builtinId="9" hidden="1"/>
    <cellStyle name="Followed Hyperlink" xfId="28327" builtinId="9" hidden="1"/>
    <cellStyle name="Followed Hyperlink" xfId="28319" builtinId="9" hidden="1"/>
    <cellStyle name="Followed Hyperlink" xfId="28309" builtinId="9" hidden="1"/>
    <cellStyle name="Followed Hyperlink" xfId="28301" builtinId="9" hidden="1"/>
    <cellStyle name="Followed Hyperlink" xfId="28293" builtinId="9" hidden="1"/>
    <cellStyle name="Followed Hyperlink" xfId="28285" builtinId="9" hidden="1"/>
    <cellStyle name="Followed Hyperlink" xfId="28280" builtinId="9" hidden="1"/>
    <cellStyle name="Followed Hyperlink" xfId="28292" builtinId="9" hidden="1"/>
    <cellStyle name="Followed Hyperlink" xfId="28308" builtinId="9" hidden="1"/>
    <cellStyle name="Followed Hyperlink" xfId="28276" builtinId="9" hidden="1"/>
    <cellStyle name="Followed Hyperlink" xfId="28268" builtinId="9" hidden="1"/>
    <cellStyle name="Followed Hyperlink" xfId="28260" builtinId="9" hidden="1"/>
    <cellStyle name="Followed Hyperlink" xfId="28254" builtinId="9" hidden="1"/>
    <cellStyle name="Followed Hyperlink" xfId="28250" builtinId="9" hidden="1"/>
    <cellStyle name="Followed Hyperlink" xfId="28246" builtinId="9" hidden="1"/>
    <cellStyle name="Followed Hyperlink" xfId="28242" builtinId="9" hidden="1"/>
    <cellStyle name="Followed Hyperlink" xfId="28238" builtinId="9" hidden="1"/>
    <cellStyle name="Followed Hyperlink" xfId="28222" builtinId="9" hidden="1"/>
    <cellStyle name="Followed Hyperlink" xfId="28226" builtinId="9" hidden="1"/>
    <cellStyle name="Followed Hyperlink" xfId="28217" builtinId="9" hidden="1"/>
    <cellStyle name="Followed Hyperlink" xfId="28209" builtinId="9" hidden="1"/>
    <cellStyle name="Followed Hyperlink" xfId="28201" builtinId="9" hidden="1"/>
    <cellStyle name="Followed Hyperlink" xfId="28193" builtinId="9" hidden="1"/>
    <cellStyle name="Followed Hyperlink" xfId="28183" builtinId="9" hidden="1"/>
    <cellStyle name="Followed Hyperlink" xfId="28175" builtinId="9" hidden="1"/>
    <cellStyle name="Followed Hyperlink" xfId="28167" builtinId="9" hidden="1"/>
    <cellStyle name="Followed Hyperlink" xfId="28159" builtinId="9" hidden="1"/>
    <cellStyle name="Followed Hyperlink" xfId="28154" builtinId="9" hidden="1"/>
    <cellStyle name="Followed Hyperlink" xfId="28166" builtinId="9" hidden="1"/>
    <cellStyle name="Followed Hyperlink" xfId="28182" builtinId="9" hidden="1"/>
    <cellStyle name="Followed Hyperlink" xfId="28150" builtinId="9" hidden="1"/>
    <cellStyle name="Followed Hyperlink" xfId="28142" builtinId="9" hidden="1"/>
    <cellStyle name="Followed Hyperlink" xfId="28134" builtinId="9" hidden="1"/>
    <cellStyle name="Followed Hyperlink" xfId="28128" builtinId="9" hidden="1"/>
    <cellStyle name="Followed Hyperlink" xfId="28124" builtinId="9" hidden="1"/>
    <cellStyle name="Followed Hyperlink" xfId="28120" builtinId="9" hidden="1"/>
    <cellStyle name="Followed Hyperlink" xfId="28116" builtinId="9" hidden="1"/>
    <cellStyle name="Followed Hyperlink" xfId="28112" builtinId="9" hidden="1"/>
    <cellStyle name="Followed Hyperlink" xfId="28096" builtinId="9" hidden="1"/>
    <cellStyle name="Followed Hyperlink" xfId="28100" builtinId="9" hidden="1"/>
    <cellStyle name="Followed Hyperlink" xfId="28091" builtinId="9" hidden="1"/>
    <cellStyle name="Followed Hyperlink" xfId="28083" builtinId="9" hidden="1"/>
    <cellStyle name="Followed Hyperlink" xfId="28075" builtinId="9" hidden="1"/>
    <cellStyle name="Followed Hyperlink" xfId="28067" builtinId="9" hidden="1"/>
    <cellStyle name="Followed Hyperlink" xfId="28057" builtinId="9" hidden="1"/>
    <cellStyle name="Followed Hyperlink" xfId="28049" builtinId="9" hidden="1"/>
    <cellStyle name="Followed Hyperlink" xfId="28041" builtinId="9" hidden="1"/>
    <cellStyle name="Followed Hyperlink" xfId="28033" builtinId="9" hidden="1"/>
    <cellStyle name="Followed Hyperlink" xfId="28028" builtinId="9" hidden="1"/>
    <cellStyle name="Followed Hyperlink" xfId="28040" builtinId="9" hidden="1"/>
    <cellStyle name="Followed Hyperlink" xfId="28056" builtinId="9" hidden="1"/>
    <cellStyle name="Followed Hyperlink" xfId="28024" builtinId="9" hidden="1"/>
    <cellStyle name="Followed Hyperlink" xfId="28016" builtinId="9" hidden="1"/>
    <cellStyle name="Followed Hyperlink" xfId="28008" builtinId="9" hidden="1"/>
    <cellStyle name="Followed Hyperlink" xfId="28002" builtinId="9" hidden="1"/>
    <cellStyle name="Followed Hyperlink" xfId="27998" builtinId="9" hidden="1"/>
    <cellStyle name="Followed Hyperlink" xfId="27994" builtinId="9" hidden="1"/>
    <cellStyle name="Followed Hyperlink" xfId="27990" builtinId="9" hidden="1"/>
    <cellStyle name="Followed Hyperlink" xfId="27986" builtinId="9" hidden="1"/>
    <cellStyle name="Followed Hyperlink" xfId="27970" builtinId="9" hidden="1"/>
    <cellStyle name="Followed Hyperlink" xfId="27974" builtinId="9" hidden="1"/>
    <cellStyle name="Followed Hyperlink" xfId="27965" builtinId="9" hidden="1"/>
    <cellStyle name="Followed Hyperlink" xfId="27957" builtinId="9" hidden="1"/>
    <cellStyle name="Followed Hyperlink" xfId="27949" builtinId="9" hidden="1"/>
    <cellStyle name="Followed Hyperlink" xfId="27941" builtinId="9" hidden="1"/>
    <cellStyle name="Followed Hyperlink" xfId="27931" builtinId="9" hidden="1"/>
    <cellStyle name="Followed Hyperlink" xfId="27923" builtinId="9" hidden="1"/>
    <cellStyle name="Followed Hyperlink" xfId="27915" builtinId="9" hidden="1"/>
    <cellStyle name="Followed Hyperlink" xfId="27907" builtinId="9" hidden="1"/>
    <cellStyle name="Followed Hyperlink" xfId="27902" builtinId="9" hidden="1"/>
    <cellStyle name="Followed Hyperlink" xfId="27914" builtinId="9" hidden="1"/>
    <cellStyle name="Followed Hyperlink" xfId="27930" builtinId="9" hidden="1"/>
    <cellStyle name="Followed Hyperlink" xfId="27898" builtinId="9" hidden="1"/>
    <cellStyle name="Followed Hyperlink" xfId="27890" builtinId="9" hidden="1"/>
    <cellStyle name="Followed Hyperlink" xfId="27882" builtinId="9" hidden="1"/>
    <cellStyle name="Followed Hyperlink" xfId="27876" builtinId="9" hidden="1"/>
    <cellStyle name="Followed Hyperlink" xfId="27872" builtinId="9" hidden="1"/>
    <cellStyle name="Followed Hyperlink" xfId="27868" builtinId="9" hidden="1"/>
    <cellStyle name="Followed Hyperlink" xfId="27864" builtinId="9" hidden="1"/>
    <cellStyle name="Followed Hyperlink" xfId="27860" builtinId="9" hidden="1"/>
    <cellStyle name="Followed Hyperlink" xfId="27844" builtinId="9" hidden="1"/>
    <cellStyle name="Followed Hyperlink" xfId="27848" builtinId="9" hidden="1"/>
    <cellStyle name="Followed Hyperlink" xfId="27839" builtinId="9" hidden="1"/>
    <cellStyle name="Followed Hyperlink" xfId="27831" builtinId="9" hidden="1"/>
    <cellStyle name="Followed Hyperlink" xfId="27823" builtinId="9" hidden="1"/>
    <cellStyle name="Followed Hyperlink" xfId="27815" builtinId="9" hidden="1"/>
    <cellStyle name="Followed Hyperlink" xfId="27805" builtinId="9" hidden="1"/>
    <cellStyle name="Followed Hyperlink" xfId="27797" builtinId="9" hidden="1"/>
    <cellStyle name="Followed Hyperlink" xfId="27789" builtinId="9" hidden="1"/>
    <cellStyle name="Followed Hyperlink" xfId="27781" builtinId="9" hidden="1"/>
    <cellStyle name="Followed Hyperlink" xfId="27776" builtinId="9" hidden="1"/>
    <cellStyle name="Followed Hyperlink" xfId="27788" builtinId="9" hidden="1"/>
    <cellStyle name="Followed Hyperlink" xfId="27804" builtinId="9" hidden="1"/>
    <cellStyle name="Followed Hyperlink" xfId="27772" builtinId="9" hidden="1"/>
    <cellStyle name="Followed Hyperlink" xfId="27764" builtinId="9" hidden="1"/>
    <cellStyle name="Followed Hyperlink" xfId="27756" builtinId="9" hidden="1"/>
    <cellStyle name="Followed Hyperlink" xfId="27750" builtinId="9" hidden="1"/>
    <cellStyle name="Followed Hyperlink" xfId="27746" builtinId="9" hidden="1"/>
    <cellStyle name="Followed Hyperlink" xfId="27742" builtinId="9" hidden="1"/>
    <cellStyle name="Followed Hyperlink" xfId="27738" builtinId="9" hidden="1"/>
    <cellStyle name="Followed Hyperlink" xfId="27734" builtinId="9" hidden="1"/>
    <cellStyle name="Followed Hyperlink" xfId="27718" builtinId="9" hidden="1"/>
    <cellStyle name="Followed Hyperlink" xfId="27722" builtinId="9" hidden="1"/>
    <cellStyle name="Followed Hyperlink" xfId="27713" builtinId="9" hidden="1"/>
    <cellStyle name="Followed Hyperlink" xfId="27705" builtinId="9" hidden="1"/>
    <cellStyle name="Followed Hyperlink" xfId="27697" builtinId="9" hidden="1"/>
    <cellStyle name="Followed Hyperlink" xfId="27689" builtinId="9" hidden="1"/>
    <cellStyle name="Followed Hyperlink" xfId="27679" builtinId="9" hidden="1"/>
    <cellStyle name="Followed Hyperlink" xfId="27671" builtinId="9" hidden="1"/>
    <cellStyle name="Followed Hyperlink" xfId="27663" builtinId="9" hidden="1"/>
    <cellStyle name="Followed Hyperlink" xfId="27655" builtinId="9" hidden="1"/>
    <cellStyle name="Followed Hyperlink" xfId="27650" builtinId="9" hidden="1"/>
    <cellStyle name="Followed Hyperlink" xfId="27662" builtinId="9" hidden="1"/>
    <cellStyle name="Followed Hyperlink" xfId="27678" builtinId="9" hidden="1"/>
    <cellStyle name="Followed Hyperlink" xfId="27646" builtinId="9" hidden="1"/>
    <cellStyle name="Followed Hyperlink" xfId="27638" builtinId="9" hidden="1"/>
    <cellStyle name="Followed Hyperlink" xfId="27630" builtinId="9" hidden="1"/>
    <cellStyle name="Followed Hyperlink" xfId="27624" builtinId="9" hidden="1"/>
    <cellStyle name="Followed Hyperlink" xfId="27620" builtinId="9" hidden="1"/>
    <cellStyle name="Followed Hyperlink" xfId="27616" builtinId="9" hidden="1"/>
    <cellStyle name="Followed Hyperlink" xfId="27612" builtinId="9" hidden="1"/>
    <cellStyle name="Followed Hyperlink" xfId="27608" builtinId="9" hidden="1"/>
    <cellStyle name="Followed Hyperlink" xfId="27592" builtinId="9" hidden="1"/>
    <cellStyle name="Followed Hyperlink" xfId="27596" builtinId="9" hidden="1"/>
    <cellStyle name="Followed Hyperlink" xfId="27587" builtinId="9" hidden="1"/>
    <cellStyle name="Followed Hyperlink" xfId="27579" builtinId="9" hidden="1"/>
    <cellStyle name="Followed Hyperlink" xfId="27571" builtinId="9" hidden="1"/>
    <cellStyle name="Followed Hyperlink" xfId="27563" builtinId="9" hidden="1"/>
    <cellStyle name="Followed Hyperlink" xfId="27553" builtinId="9" hidden="1"/>
    <cellStyle name="Followed Hyperlink" xfId="27545" builtinId="9" hidden="1"/>
    <cellStyle name="Followed Hyperlink" xfId="27537" builtinId="9" hidden="1"/>
    <cellStyle name="Followed Hyperlink" xfId="27529" builtinId="9" hidden="1"/>
    <cellStyle name="Followed Hyperlink" xfId="27524" builtinId="9" hidden="1"/>
    <cellStyle name="Followed Hyperlink" xfId="27536" builtinId="9" hidden="1"/>
    <cellStyle name="Followed Hyperlink" xfId="27552" builtinId="9" hidden="1"/>
    <cellStyle name="Followed Hyperlink" xfId="27520" builtinId="9" hidden="1"/>
    <cellStyle name="Followed Hyperlink" xfId="27512" builtinId="9" hidden="1"/>
    <cellStyle name="Followed Hyperlink" xfId="27504" builtinId="9" hidden="1"/>
    <cellStyle name="Followed Hyperlink" xfId="27498" builtinId="9" hidden="1"/>
    <cellStyle name="Followed Hyperlink" xfId="27494" builtinId="9" hidden="1"/>
    <cellStyle name="Followed Hyperlink" xfId="27490" builtinId="9" hidden="1"/>
    <cellStyle name="Followed Hyperlink" xfId="27486" builtinId="9" hidden="1"/>
    <cellStyle name="Followed Hyperlink" xfId="27482" builtinId="9" hidden="1"/>
    <cellStyle name="Followed Hyperlink" xfId="27466" builtinId="9" hidden="1"/>
    <cellStyle name="Followed Hyperlink" xfId="27470" builtinId="9" hidden="1"/>
    <cellStyle name="Followed Hyperlink" xfId="27461" builtinId="9" hidden="1"/>
    <cellStyle name="Followed Hyperlink" xfId="27453" builtinId="9" hidden="1"/>
    <cellStyle name="Followed Hyperlink" xfId="27445" builtinId="9" hidden="1"/>
    <cellStyle name="Followed Hyperlink" xfId="27437" builtinId="9" hidden="1"/>
    <cellStyle name="Followed Hyperlink" xfId="27427" builtinId="9" hidden="1"/>
    <cellStyle name="Followed Hyperlink" xfId="27419" builtinId="9" hidden="1"/>
    <cellStyle name="Followed Hyperlink" xfId="27411" builtinId="9" hidden="1"/>
    <cellStyle name="Followed Hyperlink" xfId="27403" builtinId="9" hidden="1"/>
    <cellStyle name="Followed Hyperlink" xfId="27398" builtinId="9" hidden="1"/>
    <cellStyle name="Followed Hyperlink" xfId="27410" builtinId="9" hidden="1"/>
    <cellStyle name="Followed Hyperlink" xfId="27426" builtinId="9" hidden="1"/>
    <cellStyle name="Followed Hyperlink" xfId="27394" builtinId="9" hidden="1"/>
    <cellStyle name="Followed Hyperlink" xfId="27386" builtinId="9" hidden="1"/>
    <cellStyle name="Followed Hyperlink" xfId="27378" builtinId="9" hidden="1"/>
    <cellStyle name="Followed Hyperlink" xfId="27372" builtinId="9" hidden="1"/>
    <cellStyle name="Followed Hyperlink" xfId="27368" builtinId="9" hidden="1"/>
    <cellStyle name="Followed Hyperlink" xfId="27364" builtinId="9" hidden="1"/>
    <cellStyle name="Followed Hyperlink" xfId="27360" builtinId="9" hidden="1"/>
    <cellStyle name="Followed Hyperlink" xfId="27356" builtinId="9" hidden="1"/>
    <cellStyle name="Followed Hyperlink" xfId="27340" builtinId="9" hidden="1"/>
    <cellStyle name="Followed Hyperlink" xfId="27344" builtinId="9" hidden="1"/>
    <cellStyle name="Followed Hyperlink" xfId="27335" builtinId="9" hidden="1"/>
    <cellStyle name="Followed Hyperlink" xfId="27327" builtinId="9" hidden="1"/>
    <cellStyle name="Followed Hyperlink" xfId="27319" builtinId="9" hidden="1"/>
    <cellStyle name="Followed Hyperlink" xfId="27311" builtinId="9" hidden="1"/>
    <cellStyle name="Followed Hyperlink" xfId="27301" builtinId="9" hidden="1"/>
    <cellStyle name="Followed Hyperlink" xfId="27293" builtinId="9" hidden="1"/>
    <cellStyle name="Followed Hyperlink" xfId="27285" builtinId="9" hidden="1"/>
    <cellStyle name="Followed Hyperlink" xfId="27277" builtinId="9" hidden="1"/>
    <cellStyle name="Followed Hyperlink" xfId="27272" builtinId="9" hidden="1"/>
    <cellStyle name="Followed Hyperlink" xfId="27284" builtinId="9" hidden="1"/>
    <cellStyle name="Followed Hyperlink" xfId="27300" builtinId="9" hidden="1"/>
    <cellStyle name="Followed Hyperlink" xfId="27268" builtinId="9" hidden="1"/>
    <cellStyle name="Followed Hyperlink" xfId="27260" builtinId="9" hidden="1"/>
    <cellStyle name="Followed Hyperlink" xfId="27252" builtinId="9" hidden="1"/>
    <cellStyle name="Followed Hyperlink" xfId="27246" builtinId="9" hidden="1"/>
    <cellStyle name="Followed Hyperlink" xfId="27242" builtinId="9" hidden="1"/>
    <cellStyle name="Followed Hyperlink" xfId="27238" builtinId="9" hidden="1"/>
    <cellStyle name="Followed Hyperlink" xfId="27234" builtinId="9" hidden="1"/>
    <cellStyle name="Followed Hyperlink" xfId="27230" builtinId="9" hidden="1"/>
    <cellStyle name="Followed Hyperlink" xfId="27214" builtinId="9" hidden="1"/>
    <cellStyle name="Followed Hyperlink" xfId="27218" builtinId="9" hidden="1"/>
    <cellStyle name="Followed Hyperlink" xfId="27209" builtinId="9" hidden="1"/>
    <cellStyle name="Followed Hyperlink" xfId="27201" builtinId="9" hidden="1"/>
    <cellStyle name="Followed Hyperlink" xfId="27193" builtinId="9" hidden="1"/>
    <cellStyle name="Followed Hyperlink" xfId="27185" builtinId="9" hidden="1"/>
    <cellStyle name="Followed Hyperlink" xfId="27175" builtinId="9" hidden="1"/>
    <cellStyle name="Followed Hyperlink" xfId="27167" builtinId="9" hidden="1"/>
    <cellStyle name="Followed Hyperlink" xfId="27159" builtinId="9" hidden="1"/>
    <cellStyle name="Followed Hyperlink" xfId="27151" builtinId="9" hidden="1"/>
    <cellStyle name="Followed Hyperlink" xfId="27146" builtinId="9" hidden="1"/>
    <cellStyle name="Followed Hyperlink" xfId="27158" builtinId="9" hidden="1"/>
    <cellStyle name="Followed Hyperlink" xfId="27174" builtinId="9" hidden="1"/>
    <cellStyle name="Followed Hyperlink" xfId="27142" builtinId="9" hidden="1"/>
    <cellStyle name="Followed Hyperlink" xfId="27134" builtinId="9" hidden="1"/>
    <cellStyle name="Followed Hyperlink" xfId="27126" builtinId="9" hidden="1"/>
    <cellStyle name="Followed Hyperlink" xfId="27120" builtinId="9" hidden="1"/>
    <cellStyle name="Followed Hyperlink" xfId="27116" builtinId="9" hidden="1"/>
    <cellStyle name="Followed Hyperlink" xfId="27112" builtinId="9" hidden="1"/>
    <cellStyle name="Followed Hyperlink" xfId="27108" builtinId="9" hidden="1"/>
    <cellStyle name="Followed Hyperlink" xfId="27104" builtinId="9" hidden="1"/>
    <cellStyle name="Followed Hyperlink" xfId="27088" builtinId="9" hidden="1"/>
    <cellStyle name="Followed Hyperlink" xfId="27092" builtinId="9" hidden="1"/>
    <cellStyle name="Followed Hyperlink" xfId="27083" builtinId="9" hidden="1"/>
    <cellStyle name="Followed Hyperlink" xfId="27075" builtinId="9" hidden="1"/>
    <cellStyle name="Followed Hyperlink" xfId="27067" builtinId="9" hidden="1"/>
    <cellStyle name="Followed Hyperlink" xfId="27059" builtinId="9" hidden="1"/>
    <cellStyle name="Followed Hyperlink" xfId="27049" builtinId="9" hidden="1"/>
    <cellStyle name="Followed Hyperlink" xfId="27041" builtinId="9" hidden="1"/>
    <cellStyle name="Followed Hyperlink" xfId="27033" builtinId="9" hidden="1"/>
    <cellStyle name="Followed Hyperlink" xfId="27025" builtinId="9" hidden="1"/>
    <cellStyle name="Followed Hyperlink" xfId="27020" builtinId="9" hidden="1"/>
    <cellStyle name="Followed Hyperlink" xfId="27032" builtinId="9" hidden="1"/>
    <cellStyle name="Followed Hyperlink" xfId="27048" builtinId="9" hidden="1"/>
    <cellStyle name="Followed Hyperlink" xfId="27016" builtinId="9" hidden="1"/>
    <cellStyle name="Followed Hyperlink" xfId="27008" builtinId="9" hidden="1"/>
    <cellStyle name="Followed Hyperlink" xfId="27000" builtinId="9" hidden="1"/>
    <cellStyle name="Followed Hyperlink" xfId="26994" builtinId="9" hidden="1"/>
    <cellStyle name="Followed Hyperlink" xfId="26990" builtinId="9" hidden="1"/>
    <cellStyle name="Followed Hyperlink" xfId="26986" builtinId="9" hidden="1"/>
    <cellStyle name="Followed Hyperlink" xfId="26982" builtinId="9" hidden="1"/>
    <cellStyle name="Followed Hyperlink" xfId="26978" builtinId="9" hidden="1"/>
    <cellStyle name="Followed Hyperlink" xfId="26962" builtinId="9" hidden="1"/>
    <cellStyle name="Followed Hyperlink" xfId="26966" builtinId="9" hidden="1"/>
    <cellStyle name="Followed Hyperlink" xfId="26957" builtinId="9" hidden="1"/>
    <cellStyle name="Followed Hyperlink" xfId="26949" builtinId="9" hidden="1"/>
    <cellStyle name="Followed Hyperlink" xfId="26941" builtinId="9" hidden="1"/>
    <cellStyle name="Followed Hyperlink" xfId="26933" builtinId="9" hidden="1"/>
    <cellStyle name="Followed Hyperlink" xfId="26923" builtinId="9" hidden="1"/>
    <cellStyle name="Followed Hyperlink" xfId="26915" builtinId="9" hidden="1"/>
    <cellStyle name="Followed Hyperlink" xfId="26907" builtinId="9" hidden="1"/>
    <cellStyle name="Followed Hyperlink" xfId="26899" builtinId="9" hidden="1"/>
    <cellStyle name="Followed Hyperlink" xfId="26894" builtinId="9" hidden="1"/>
    <cellStyle name="Followed Hyperlink" xfId="26906" builtinId="9" hidden="1"/>
    <cellStyle name="Followed Hyperlink" xfId="26922" builtinId="9" hidden="1"/>
    <cellStyle name="Followed Hyperlink" xfId="26890" builtinId="9" hidden="1"/>
    <cellStyle name="Followed Hyperlink" xfId="26882" builtinId="9" hidden="1"/>
    <cellStyle name="Followed Hyperlink" xfId="26874" builtinId="9" hidden="1"/>
    <cellStyle name="Followed Hyperlink" xfId="26868" builtinId="9" hidden="1"/>
    <cellStyle name="Followed Hyperlink" xfId="26864" builtinId="9" hidden="1"/>
    <cellStyle name="Followed Hyperlink" xfId="26860" builtinId="9" hidden="1"/>
    <cellStyle name="Followed Hyperlink" xfId="26856" builtinId="9" hidden="1"/>
    <cellStyle name="Followed Hyperlink" xfId="26852" builtinId="9" hidden="1"/>
    <cellStyle name="Followed Hyperlink" xfId="26836" builtinId="9" hidden="1"/>
    <cellStyle name="Followed Hyperlink" xfId="26840" builtinId="9" hidden="1"/>
    <cellStyle name="Followed Hyperlink" xfId="26831" builtinId="9" hidden="1"/>
    <cellStyle name="Followed Hyperlink" xfId="26823" builtinId="9" hidden="1"/>
    <cellStyle name="Followed Hyperlink" xfId="26815" builtinId="9" hidden="1"/>
    <cellStyle name="Followed Hyperlink" xfId="26807" builtinId="9" hidden="1"/>
    <cellStyle name="Followed Hyperlink" xfId="26797" builtinId="9" hidden="1"/>
    <cellStyle name="Followed Hyperlink" xfId="26789" builtinId="9" hidden="1"/>
    <cellStyle name="Followed Hyperlink" xfId="26781" builtinId="9" hidden="1"/>
    <cellStyle name="Followed Hyperlink" xfId="26773" builtinId="9" hidden="1"/>
    <cellStyle name="Followed Hyperlink" xfId="26768" builtinId="9" hidden="1"/>
    <cellStyle name="Followed Hyperlink" xfId="26780" builtinId="9" hidden="1"/>
    <cellStyle name="Followed Hyperlink" xfId="26796" builtinId="9" hidden="1"/>
    <cellStyle name="Followed Hyperlink" xfId="26764" builtinId="9" hidden="1"/>
    <cellStyle name="Followed Hyperlink" xfId="26756" builtinId="9" hidden="1"/>
    <cellStyle name="Followed Hyperlink" xfId="26748" builtinId="9" hidden="1"/>
    <cellStyle name="Followed Hyperlink" xfId="26742" builtinId="9" hidden="1"/>
    <cellStyle name="Followed Hyperlink" xfId="26738" builtinId="9" hidden="1"/>
    <cellStyle name="Followed Hyperlink" xfId="26734" builtinId="9" hidden="1"/>
    <cellStyle name="Followed Hyperlink" xfId="26730" builtinId="9" hidden="1"/>
    <cellStyle name="Followed Hyperlink" xfId="26726" builtinId="9" hidden="1"/>
    <cellStyle name="Followed Hyperlink" xfId="26710" builtinId="9" hidden="1"/>
    <cellStyle name="Followed Hyperlink" xfId="26714" builtinId="9" hidden="1"/>
    <cellStyle name="Followed Hyperlink" xfId="26705" builtinId="9" hidden="1"/>
    <cellStyle name="Followed Hyperlink" xfId="26697" builtinId="9" hidden="1"/>
    <cellStyle name="Followed Hyperlink" xfId="26689" builtinId="9" hidden="1"/>
    <cellStyle name="Followed Hyperlink" xfId="26681" builtinId="9" hidden="1"/>
    <cellStyle name="Followed Hyperlink" xfId="26671" builtinId="9" hidden="1"/>
    <cellStyle name="Followed Hyperlink" xfId="26663" builtinId="9" hidden="1"/>
    <cellStyle name="Followed Hyperlink" xfId="26655" builtinId="9" hidden="1"/>
    <cellStyle name="Followed Hyperlink" xfId="26647" builtinId="9" hidden="1"/>
    <cellStyle name="Followed Hyperlink" xfId="26642" builtinId="9" hidden="1"/>
    <cellStyle name="Followed Hyperlink" xfId="26654" builtinId="9" hidden="1"/>
    <cellStyle name="Followed Hyperlink" xfId="26670" builtinId="9" hidden="1"/>
    <cellStyle name="Followed Hyperlink" xfId="26638" builtinId="9" hidden="1"/>
    <cellStyle name="Followed Hyperlink" xfId="26630" builtinId="9" hidden="1"/>
    <cellStyle name="Followed Hyperlink" xfId="26622" builtinId="9" hidden="1"/>
    <cellStyle name="Followed Hyperlink" xfId="26616" builtinId="9" hidden="1"/>
    <cellStyle name="Followed Hyperlink" xfId="26612" builtinId="9" hidden="1"/>
    <cellStyle name="Followed Hyperlink" xfId="26608" builtinId="9" hidden="1"/>
    <cellStyle name="Followed Hyperlink" xfId="26604" builtinId="9" hidden="1"/>
    <cellStyle name="Followed Hyperlink" xfId="26600" builtinId="9" hidden="1"/>
    <cellStyle name="Followed Hyperlink" xfId="26584" builtinId="9" hidden="1"/>
    <cellStyle name="Followed Hyperlink" xfId="26588" builtinId="9" hidden="1"/>
    <cellStyle name="Followed Hyperlink" xfId="26579" builtinId="9" hidden="1"/>
    <cellStyle name="Followed Hyperlink" xfId="26571" builtinId="9" hidden="1"/>
    <cellStyle name="Followed Hyperlink" xfId="26563" builtinId="9" hidden="1"/>
    <cellStyle name="Followed Hyperlink" xfId="26555" builtinId="9" hidden="1"/>
    <cellStyle name="Followed Hyperlink" xfId="26545" builtinId="9" hidden="1"/>
    <cellStyle name="Followed Hyperlink" xfId="26537" builtinId="9" hidden="1"/>
    <cellStyle name="Followed Hyperlink" xfId="26529" builtinId="9" hidden="1"/>
    <cellStyle name="Followed Hyperlink" xfId="26521" builtinId="9" hidden="1"/>
    <cellStyle name="Followed Hyperlink" xfId="26516" builtinId="9" hidden="1"/>
    <cellStyle name="Followed Hyperlink" xfId="26528" builtinId="9" hidden="1"/>
    <cellStyle name="Followed Hyperlink" xfId="26544" builtinId="9" hidden="1"/>
    <cellStyle name="Followed Hyperlink" xfId="26512" builtinId="9" hidden="1"/>
    <cellStyle name="Followed Hyperlink" xfId="26504" builtinId="9" hidden="1"/>
    <cellStyle name="Followed Hyperlink" xfId="26496" builtinId="9" hidden="1"/>
    <cellStyle name="Followed Hyperlink" xfId="26490" builtinId="9" hidden="1"/>
    <cellStyle name="Followed Hyperlink" xfId="26486" builtinId="9" hidden="1"/>
    <cellStyle name="Followed Hyperlink" xfId="26482" builtinId="9" hidden="1"/>
    <cellStyle name="Followed Hyperlink" xfId="26478" builtinId="9" hidden="1"/>
    <cellStyle name="Followed Hyperlink" xfId="26474" builtinId="9" hidden="1"/>
    <cellStyle name="Followed Hyperlink" xfId="26458" builtinId="9" hidden="1"/>
    <cellStyle name="Followed Hyperlink" xfId="26462" builtinId="9" hidden="1"/>
    <cellStyle name="Followed Hyperlink" xfId="26453" builtinId="9" hidden="1"/>
    <cellStyle name="Followed Hyperlink" xfId="26445" builtinId="9" hidden="1"/>
    <cellStyle name="Followed Hyperlink" xfId="26437" builtinId="9" hidden="1"/>
    <cellStyle name="Followed Hyperlink" xfId="26429" builtinId="9" hidden="1"/>
    <cellStyle name="Followed Hyperlink" xfId="26419" builtinId="9" hidden="1"/>
    <cellStyle name="Followed Hyperlink" xfId="26411" builtinId="9" hidden="1"/>
    <cellStyle name="Followed Hyperlink" xfId="26403" builtinId="9" hidden="1"/>
    <cellStyle name="Followed Hyperlink" xfId="26395" builtinId="9" hidden="1"/>
    <cellStyle name="Followed Hyperlink" xfId="26390" builtinId="9" hidden="1"/>
    <cellStyle name="Followed Hyperlink" xfId="26402" builtinId="9" hidden="1"/>
    <cellStyle name="Followed Hyperlink" xfId="26418" builtinId="9" hidden="1"/>
    <cellStyle name="Followed Hyperlink" xfId="26386" builtinId="9" hidden="1"/>
    <cellStyle name="Followed Hyperlink" xfId="26378" builtinId="9" hidden="1"/>
    <cellStyle name="Followed Hyperlink" xfId="26370" builtinId="9" hidden="1"/>
    <cellStyle name="Followed Hyperlink" xfId="26364" builtinId="9" hidden="1"/>
    <cellStyle name="Followed Hyperlink" xfId="26360" builtinId="9" hidden="1"/>
    <cellStyle name="Followed Hyperlink" xfId="26356" builtinId="9" hidden="1"/>
    <cellStyle name="Followed Hyperlink" xfId="26352" builtinId="9" hidden="1"/>
    <cellStyle name="Followed Hyperlink" xfId="26348" builtinId="9" hidden="1"/>
    <cellStyle name="Followed Hyperlink" xfId="26332" builtinId="9" hidden="1"/>
    <cellStyle name="Followed Hyperlink" xfId="26336" builtinId="9" hidden="1"/>
    <cellStyle name="Followed Hyperlink" xfId="26327" builtinId="9" hidden="1"/>
    <cellStyle name="Followed Hyperlink" xfId="26319" builtinId="9" hidden="1"/>
    <cellStyle name="Followed Hyperlink" xfId="26311" builtinId="9" hidden="1"/>
    <cellStyle name="Followed Hyperlink" xfId="26303" builtinId="9" hidden="1"/>
    <cellStyle name="Followed Hyperlink" xfId="26293" builtinId="9" hidden="1"/>
    <cellStyle name="Followed Hyperlink" xfId="26285" builtinId="9" hidden="1"/>
    <cellStyle name="Followed Hyperlink" xfId="26277" builtinId="9" hidden="1"/>
    <cellStyle name="Followed Hyperlink" xfId="26269" builtinId="9" hidden="1"/>
    <cellStyle name="Followed Hyperlink" xfId="26264" builtinId="9" hidden="1"/>
    <cellStyle name="Followed Hyperlink" xfId="26276" builtinId="9" hidden="1"/>
    <cellStyle name="Followed Hyperlink" xfId="26292" builtinId="9" hidden="1"/>
    <cellStyle name="Followed Hyperlink" xfId="26260" builtinId="9" hidden="1"/>
    <cellStyle name="Followed Hyperlink" xfId="26252" builtinId="9" hidden="1"/>
    <cellStyle name="Followed Hyperlink" xfId="26244" builtinId="9" hidden="1"/>
    <cellStyle name="Followed Hyperlink" xfId="26238" builtinId="9" hidden="1"/>
    <cellStyle name="Followed Hyperlink" xfId="26234" builtinId="9" hidden="1"/>
    <cellStyle name="Followed Hyperlink" xfId="26230" builtinId="9" hidden="1"/>
    <cellStyle name="Followed Hyperlink" xfId="26226" builtinId="9" hidden="1"/>
    <cellStyle name="Followed Hyperlink" xfId="26222" builtinId="9" hidden="1"/>
    <cellStyle name="Followed Hyperlink" xfId="26206" builtinId="9" hidden="1"/>
    <cellStyle name="Followed Hyperlink" xfId="26210" builtinId="9" hidden="1"/>
    <cellStyle name="Followed Hyperlink" xfId="26201" builtinId="9" hidden="1"/>
    <cellStyle name="Followed Hyperlink" xfId="26193" builtinId="9" hidden="1"/>
    <cellStyle name="Followed Hyperlink" xfId="26185" builtinId="9" hidden="1"/>
    <cellStyle name="Followed Hyperlink" xfId="26177" builtinId="9" hidden="1"/>
    <cellStyle name="Followed Hyperlink" xfId="26167" builtinId="9" hidden="1"/>
    <cellStyle name="Followed Hyperlink" xfId="26159" builtinId="9" hidden="1"/>
    <cellStyle name="Followed Hyperlink" xfId="26151" builtinId="9" hidden="1"/>
    <cellStyle name="Followed Hyperlink" xfId="26143" builtinId="9" hidden="1"/>
    <cellStyle name="Followed Hyperlink" xfId="26138" builtinId="9" hidden="1"/>
    <cellStyle name="Followed Hyperlink" xfId="26150" builtinId="9" hidden="1"/>
    <cellStyle name="Followed Hyperlink" xfId="26166" builtinId="9" hidden="1"/>
    <cellStyle name="Followed Hyperlink" xfId="26134" builtinId="9" hidden="1"/>
    <cellStyle name="Followed Hyperlink" xfId="26126" builtinId="9" hidden="1"/>
    <cellStyle name="Followed Hyperlink" xfId="26118" builtinId="9" hidden="1"/>
    <cellStyle name="Followed Hyperlink" xfId="26112" builtinId="9" hidden="1"/>
    <cellStyle name="Followed Hyperlink" xfId="26108" builtinId="9" hidden="1"/>
    <cellStyle name="Followed Hyperlink" xfId="26104" builtinId="9" hidden="1"/>
    <cellStyle name="Followed Hyperlink" xfId="26100" builtinId="9" hidden="1"/>
    <cellStyle name="Followed Hyperlink" xfId="26096" builtinId="9" hidden="1"/>
    <cellStyle name="Followed Hyperlink" xfId="26080" builtinId="9" hidden="1"/>
    <cellStyle name="Followed Hyperlink" xfId="26084" builtinId="9" hidden="1"/>
    <cellStyle name="Followed Hyperlink" xfId="26075" builtinId="9" hidden="1"/>
    <cellStyle name="Followed Hyperlink" xfId="26067" builtinId="9" hidden="1"/>
    <cellStyle name="Followed Hyperlink" xfId="26059" builtinId="9" hidden="1"/>
    <cellStyle name="Followed Hyperlink" xfId="26051" builtinId="9" hidden="1"/>
    <cellStyle name="Followed Hyperlink" xfId="26041" builtinId="9" hidden="1"/>
    <cellStyle name="Followed Hyperlink" xfId="26033" builtinId="9" hidden="1"/>
    <cellStyle name="Followed Hyperlink" xfId="26025" builtinId="9" hidden="1"/>
    <cellStyle name="Followed Hyperlink" xfId="26017" builtinId="9" hidden="1"/>
    <cellStyle name="Followed Hyperlink" xfId="26012" builtinId="9" hidden="1"/>
    <cellStyle name="Followed Hyperlink" xfId="26024" builtinId="9" hidden="1"/>
    <cellStyle name="Followed Hyperlink" xfId="26040" builtinId="9" hidden="1"/>
    <cellStyle name="Followed Hyperlink" xfId="26008" builtinId="9" hidden="1"/>
    <cellStyle name="Followed Hyperlink" xfId="26000" builtinId="9" hidden="1"/>
    <cellStyle name="Followed Hyperlink" xfId="25992" builtinId="9" hidden="1"/>
    <cellStyle name="Followed Hyperlink" xfId="25986" builtinId="9" hidden="1"/>
    <cellStyle name="Followed Hyperlink" xfId="25982" builtinId="9" hidden="1"/>
    <cellStyle name="Followed Hyperlink" xfId="25978" builtinId="9" hidden="1"/>
    <cellStyle name="Followed Hyperlink" xfId="25974" builtinId="9" hidden="1"/>
    <cellStyle name="Followed Hyperlink" xfId="25970" builtinId="9" hidden="1"/>
    <cellStyle name="Followed Hyperlink" xfId="25954" builtinId="9" hidden="1"/>
    <cellStyle name="Followed Hyperlink" xfId="25958" builtinId="9" hidden="1"/>
    <cellStyle name="Followed Hyperlink" xfId="25949" builtinId="9" hidden="1"/>
    <cellStyle name="Followed Hyperlink" xfId="25941" builtinId="9" hidden="1"/>
    <cellStyle name="Followed Hyperlink" xfId="25933" builtinId="9" hidden="1"/>
    <cellStyle name="Followed Hyperlink" xfId="25925" builtinId="9" hidden="1"/>
    <cellStyle name="Followed Hyperlink" xfId="25915" builtinId="9" hidden="1"/>
    <cellStyle name="Followed Hyperlink" xfId="25907" builtinId="9" hidden="1"/>
    <cellStyle name="Followed Hyperlink" xfId="25899" builtinId="9" hidden="1"/>
    <cellStyle name="Followed Hyperlink" xfId="25891" builtinId="9" hidden="1"/>
    <cellStyle name="Followed Hyperlink" xfId="25886" builtinId="9" hidden="1"/>
    <cellStyle name="Followed Hyperlink" xfId="25898" builtinId="9" hidden="1"/>
    <cellStyle name="Followed Hyperlink" xfId="25914" builtinId="9" hidden="1"/>
    <cellStyle name="Followed Hyperlink" xfId="25882" builtinId="9" hidden="1"/>
    <cellStyle name="Followed Hyperlink" xfId="25874" builtinId="9" hidden="1"/>
    <cellStyle name="Followed Hyperlink" xfId="25866" builtinId="9" hidden="1"/>
    <cellStyle name="Followed Hyperlink" xfId="25860" builtinId="9" hidden="1"/>
    <cellStyle name="Followed Hyperlink" xfId="25856" builtinId="9" hidden="1"/>
    <cellStyle name="Followed Hyperlink" xfId="25852" builtinId="9" hidden="1"/>
    <cellStyle name="Followed Hyperlink" xfId="25848" builtinId="9" hidden="1"/>
    <cellStyle name="Followed Hyperlink" xfId="25844" builtinId="9" hidden="1"/>
    <cellStyle name="Followed Hyperlink" xfId="25828" builtinId="9" hidden="1"/>
    <cellStyle name="Followed Hyperlink" xfId="25832" builtinId="9" hidden="1"/>
    <cellStyle name="Followed Hyperlink" xfId="25823" builtinId="9" hidden="1"/>
    <cellStyle name="Followed Hyperlink" xfId="25815" builtinId="9" hidden="1"/>
    <cellStyle name="Followed Hyperlink" xfId="25807" builtinId="9" hidden="1"/>
    <cellStyle name="Followed Hyperlink" xfId="25799" builtinId="9" hidden="1"/>
    <cellStyle name="Followed Hyperlink" xfId="25789" builtinId="9" hidden="1"/>
    <cellStyle name="Followed Hyperlink" xfId="25781" builtinId="9" hidden="1"/>
    <cellStyle name="Followed Hyperlink" xfId="25773" builtinId="9" hidden="1"/>
    <cellStyle name="Followed Hyperlink" xfId="25765" builtinId="9" hidden="1"/>
    <cellStyle name="Followed Hyperlink" xfId="25760" builtinId="9" hidden="1"/>
    <cellStyle name="Followed Hyperlink" xfId="25772" builtinId="9" hidden="1"/>
    <cellStyle name="Followed Hyperlink" xfId="25788" builtinId="9" hidden="1"/>
    <cellStyle name="Followed Hyperlink" xfId="25756" builtinId="9" hidden="1"/>
    <cellStyle name="Followed Hyperlink" xfId="25748" builtinId="9" hidden="1"/>
    <cellStyle name="Followed Hyperlink" xfId="25740" builtinId="9" hidden="1"/>
    <cellStyle name="Followed Hyperlink" xfId="25734" builtinId="9" hidden="1"/>
    <cellStyle name="Followed Hyperlink" xfId="25730" builtinId="9" hidden="1"/>
    <cellStyle name="Followed Hyperlink" xfId="25726" builtinId="9" hidden="1"/>
    <cellStyle name="Followed Hyperlink" xfId="25722" builtinId="9" hidden="1"/>
    <cellStyle name="Followed Hyperlink" xfId="25718" builtinId="9" hidden="1"/>
    <cellStyle name="Followed Hyperlink" xfId="25702" builtinId="9" hidden="1"/>
    <cellStyle name="Followed Hyperlink" xfId="25706" builtinId="9" hidden="1"/>
    <cellStyle name="Followed Hyperlink" xfId="25697" builtinId="9" hidden="1"/>
    <cellStyle name="Followed Hyperlink" xfId="25689" builtinId="9" hidden="1"/>
    <cellStyle name="Followed Hyperlink" xfId="25681" builtinId="9" hidden="1"/>
    <cellStyle name="Followed Hyperlink" xfId="25673" builtinId="9" hidden="1"/>
    <cellStyle name="Followed Hyperlink" xfId="25663" builtinId="9" hidden="1"/>
    <cellStyle name="Followed Hyperlink" xfId="25655" builtinId="9" hidden="1"/>
    <cellStyle name="Followed Hyperlink" xfId="25647" builtinId="9" hidden="1"/>
    <cellStyle name="Followed Hyperlink" xfId="25639" builtinId="9" hidden="1"/>
    <cellStyle name="Followed Hyperlink" xfId="25634" builtinId="9" hidden="1"/>
    <cellStyle name="Followed Hyperlink" xfId="25646" builtinId="9" hidden="1"/>
    <cellStyle name="Followed Hyperlink" xfId="25662" builtinId="9" hidden="1"/>
    <cellStyle name="Followed Hyperlink" xfId="25630" builtinId="9" hidden="1"/>
    <cellStyle name="Followed Hyperlink" xfId="25622" builtinId="9" hidden="1"/>
    <cellStyle name="Followed Hyperlink" xfId="25614" builtinId="9" hidden="1"/>
    <cellStyle name="Followed Hyperlink" xfId="25608" builtinId="9" hidden="1"/>
    <cellStyle name="Followed Hyperlink" xfId="25604" builtinId="9" hidden="1"/>
    <cellStyle name="Followed Hyperlink" xfId="25600" builtinId="9" hidden="1"/>
    <cellStyle name="Followed Hyperlink" xfId="25596" builtinId="9" hidden="1"/>
    <cellStyle name="Followed Hyperlink" xfId="25592" builtinId="9" hidden="1"/>
    <cellStyle name="Followed Hyperlink" xfId="25576" builtinId="9" hidden="1"/>
    <cellStyle name="Followed Hyperlink" xfId="25580" builtinId="9" hidden="1"/>
    <cellStyle name="Followed Hyperlink" xfId="25571" builtinId="9" hidden="1"/>
    <cellStyle name="Followed Hyperlink" xfId="25563" builtinId="9" hidden="1"/>
    <cellStyle name="Followed Hyperlink" xfId="25555" builtinId="9" hidden="1"/>
    <cellStyle name="Followed Hyperlink" xfId="25547" builtinId="9" hidden="1"/>
    <cellStyle name="Followed Hyperlink" xfId="25537" builtinId="9" hidden="1"/>
    <cellStyle name="Followed Hyperlink" xfId="25529" builtinId="9" hidden="1"/>
    <cellStyle name="Followed Hyperlink" xfId="25521" builtinId="9" hidden="1"/>
    <cellStyle name="Followed Hyperlink" xfId="25513" builtinId="9" hidden="1"/>
    <cellStyle name="Followed Hyperlink" xfId="25508" builtinId="9" hidden="1"/>
    <cellStyle name="Followed Hyperlink" xfId="25520" builtinId="9" hidden="1"/>
    <cellStyle name="Followed Hyperlink" xfId="25536" builtinId="9" hidden="1"/>
    <cellStyle name="Followed Hyperlink" xfId="25504" builtinId="9" hidden="1"/>
    <cellStyle name="Followed Hyperlink" xfId="25496" builtinId="9" hidden="1"/>
    <cellStyle name="Followed Hyperlink" xfId="25488" builtinId="9" hidden="1"/>
    <cellStyle name="Followed Hyperlink" xfId="25482" builtinId="9" hidden="1"/>
    <cellStyle name="Followed Hyperlink" xfId="25478" builtinId="9" hidden="1"/>
    <cellStyle name="Followed Hyperlink" xfId="25474" builtinId="9" hidden="1"/>
    <cellStyle name="Followed Hyperlink" xfId="25470" builtinId="9" hidden="1"/>
    <cellStyle name="Followed Hyperlink" xfId="25466" builtinId="9" hidden="1"/>
    <cellStyle name="Followed Hyperlink" xfId="25450" builtinId="9" hidden="1"/>
    <cellStyle name="Followed Hyperlink" xfId="25454" builtinId="9" hidden="1"/>
    <cellStyle name="Followed Hyperlink" xfId="25445" builtinId="9" hidden="1"/>
    <cellStyle name="Followed Hyperlink" xfId="25437" builtinId="9" hidden="1"/>
    <cellStyle name="Followed Hyperlink" xfId="25429" builtinId="9" hidden="1"/>
    <cellStyle name="Followed Hyperlink" xfId="25421" builtinId="9" hidden="1"/>
    <cellStyle name="Followed Hyperlink" xfId="25411" builtinId="9" hidden="1"/>
    <cellStyle name="Followed Hyperlink" xfId="25403" builtinId="9" hidden="1"/>
    <cellStyle name="Followed Hyperlink" xfId="25395" builtinId="9" hidden="1"/>
    <cellStyle name="Followed Hyperlink" xfId="25387" builtinId="9" hidden="1"/>
    <cellStyle name="Followed Hyperlink" xfId="25382" builtinId="9" hidden="1"/>
    <cellStyle name="Followed Hyperlink" xfId="25394" builtinId="9" hidden="1"/>
    <cellStyle name="Followed Hyperlink" xfId="25410" builtinId="9" hidden="1"/>
    <cellStyle name="Followed Hyperlink" xfId="25378" builtinId="9" hidden="1"/>
    <cellStyle name="Followed Hyperlink" xfId="25370" builtinId="9" hidden="1"/>
    <cellStyle name="Followed Hyperlink" xfId="25362" builtinId="9" hidden="1"/>
    <cellStyle name="Followed Hyperlink" xfId="25356" builtinId="9" hidden="1"/>
    <cellStyle name="Followed Hyperlink" xfId="25352" builtinId="9" hidden="1"/>
    <cellStyle name="Followed Hyperlink" xfId="25348" builtinId="9" hidden="1"/>
    <cellStyle name="Followed Hyperlink" xfId="25344" builtinId="9" hidden="1"/>
    <cellStyle name="Followed Hyperlink" xfId="25340" builtinId="9" hidden="1"/>
    <cellStyle name="Followed Hyperlink" xfId="25324" builtinId="9" hidden="1"/>
    <cellStyle name="Followed Hyperlink" xfId="25328" builtinId="9" hidden="1"/>
    <cellStyle name="Followed Hyperlink" xfId="25319" builtinId="9" hidden="1"/>
    <cellStyle name="Followed Hyperlink" xfId="25311" builtinId="9" hidden="1"/>
    <cellStyle name="Followed Hyperlink" xfId="25303" builtinId="9" hidden="1"/>
    <cellStyle name="Followed Hyperlink" xfId="25295" builtinId="9" hidden="1"/>
    <cellStyle name="Followed Hyperlink" xfId="25285" builtinId="9" hidden="1"/>
    <cellStyle name="Followed Hyperlink" xfId="25277" builtinId="9" hidden="1"/>
    <cellStyle name="Followed Hyperlink" xfId="25269" builtinId="9" hidden="1"/>
    <cellStyle name="Followed Hyperlink" xfId="25261" builtinId="9" hidden="1"/>
    <cellStyle name="Followed Hyperlink" xfId="25256" builtinId="9" hidden="1"/>
    <cellStyle name="Followed Hyperlink" xfId="25268" builtinId="9" hidden="1"/>
    <cellStyle name="Followed Hyperlink" xfId="25284" builtinId="9" hidden="1"/>
    <cellStyle name="Followed Hyperlink" xfId="25252" builtinId="9" hidden="1"/>
    <cellStyle name="Followed Hyperlink" xfId="25244" builtinId="9" hidden="1"/>
    <cellStyle name="Followed Hyperlink" xfId="25236" builtinId="9" hidden="1"/>
    <cellStyle name="Followed Hyperlink" xfId="25230" builtinId="9" hidden="1"/>
    <cellStyle name="Followed Hyperlink" xfId="25226" builtinId="9" hidden="1"/>
    <cellStyle name="Followed Hyperlink" xfId="25222" builtinId="9" hidden="1"/>
    <cellStyle name="Followed Hyperlink" xfId="25218" builtinId="9" hidden="1"/>
    <cellStyle name="Followed Hyperlink" xfId="25214" builtinId="9" hidden="1"/>
    <cellStyle name="Followed Hyperlink" xfId="25198" builtinId="9" hidden="1"/>
    <cellStyle name="Followed Hyperlink" xfId="25202" builtinId="9" hidden="1"/>
    <cellStyle name="Followed Hyperlink" xfId="25193" builtinId="9" hidden="1"/>
    <cellStyle name="Followed Hyperlink" xfId="25185" builtinId="9" hidden="1"/>
    <cellStyle name="Followed Hyperlink" xfId="25177" builtinId="9" hidden="1"/>
    <cellStyle name="Followed Hyperlink" xfId="25169" builtinId="9" hidden="1"/>
    <cellStyle name="Followed Hyperlink" xfId="25159" builtinId="9" hidden="1"/>
    <cellStyle name="Followed Hyperlink" xfId="25151" builtinId="9" hidden="1"/>
    <cellStyle name="Followed Hyperlink" xfId="25143" builtinId="9" hidden="1"/>
    <cellStyle name="Followed Hyperlink" xfId="25135" builtinId="9" hidden="1"/>
    <cellStyle name="Followed Hyperlink" xfId="25130" builtinId="9" hidden="1"/>
    <cellStyle name="Followed Hyperlink" xfId="25142" builtinId="9" hidden="1"/>
    <cellStyle name="Followed Hyperlink" xfId="25158" builtinId="9" hidden="1"/>
    <cellStyle name="Followed Hyperlink" xfId="25126" builtinId="9" hidden="1"/>
    <cellStyle name="Followed Hyperlink" xfId="25118" builtinId="9" hidden="1"/>
    <cellStyle name="Followed Hyperlink" xfId="25110" builtinId="9" hidden="1"/>
    <cellStyle name="Followed Hyperlink" xfId="25104" builtinId="9" hidden="1"/>
    <cellStyle name="Followed Hyperlink" xfId="25100" builtinId="9" hidden="1"/>
    <cellStyle name="Followed Hyperlink" xfId="25096" builtinId="9" hidden="1"/>
    <cellStyle name="Followed Hyperlink" xfId="25092" builtinId="9" hidden="1"/>
    <cellStyle name="Followed Hyperlink" xfId="25088" builtinId="9" hidden="1"/>
    <cellStyle name="Followed Hyperlink" xfId="25072" builtinId="9" hidden="1"/>
    <cellStyle name="Followed Hyperlink" xfId="25076" builtinId="9" hidden="1"/>
    <cellStyle name="Followed Hyperlink" xfId="25067" builtinId="9" hidden="1"/>
    <cellStyle name="Followed Hyperlink" xfId="25059" builtinId="9" hidden="1"/>
    <cellStyle name="Followed Hyperlink" xfId="25051" builtinId="9" hidden="1"/>
    <cellStyle name="Followed Hyperlink" xfId="25043" builtinId="9" hidden="1"/>
    <cellStyle name="Followed Hyperlink" xfId="25033" builtinId="9" hidden="1"/>
    <cellStyle name="Followed Hyperlink" xfId="25025" builtinId="9" hidden="1"/>
    <cellStyle name="Followed Hyperlink" xfId="25017" builtinId="9" hidden="1"/>
    <cellStyle name="Followed Hyperlink" xfId="25009" builtinId="9" hidden="1"/>
    <cellStyle name="Followed Hyperlink" xfId="25004" builtinId="9" hidden="1"/>
    <cellStyle name="Followed Hyperlink" xfId="25016" builtinId="9" hidden="1"/>
    <cellStyle name="Followed Hyperlink" xfId="25032" builtinId="9" hidden="1"/>
    <cellStyle name="Followed Hyperlink" xfId="25000" builtinId="9" hidden="1"/>
    <cellStyle name="Followed Hyperlink" xfId="24992" builtinId="9" hidden="1"/>
    <cellStyle name="Followed Hyperlink" xfId="24984" builtinId="9" hidden="1"/>
    <cellStyle name="Followed Hyperlink" xfId="24978" builtinId="9" hidden="1"/>
    <cellStyle name="Followed Hyperlink" xfId="24974" builtinId="9" hidden="1"/>
    <cellStyle name="Followed Hyperlink" xfId="24970" builtinId="9" hidden="1"/>
    <cellStyle name="Followed Hyperlink" xfId="24966" builtinId="9" hidden="1"/>
    <cellStyle name="Followed Hyperlink" xfId="24962" builtinId="9" hidden="1"/>
    <cellStyle name="Followed Hyperlink" xfId="24946" builtinId="9" hidden="1"/>
    <cellStyle name="Followed Hyperlink" xfId="24950" builtinId="9" hidden="1"/>
    <cellStyle name="Followed Hyperlink" xfId="24941" builtinId="9" hidden="1"/>
    <cellStyle name="Followed Hyperlink" xfId="24933" builtinId="9" hidden="1"/>
    <cellStyle name="Followed Hyperlink" xfId="24925" builtinId="9" hidden="1"/>
    <cellStyle name="Followed Hyperlink" xfId="24917" builtinId="9" hidden="1"/>
    <cellStyle name="Followed Hyperlink" xfId="24907" builtinId="9" hidden="1"/>
    <cellStyle name="Followed Hyperlink" xfId="24899" builtinId="9" hidden="1"/>
    <cellStyle name="Followed Hyperlink" xfId="24891" builtinId="9" hidden="1"/>
    <cellStyle name="Followed Hyperlink" xfId="24883" builtinId="9" hidden="1"/>
    <cellStyle name="Followed Hyperlink" xfId="24878" builtinId="9" hidden="1"/>
    <cellStyle name="Followed Hyperlink" xfId="24890" builtinId="9" hidden="1"/>
    <cellStyle name="Followed Hyperlink" xfId="24906" builtinId="9" hidden="1"/>
    <cellStyle name="Followed Hyperlink" xfId="24874" builtinId="9" hidden="1"/>
    <cellStyle name="Followed Hyperlink" xfId="24866" builtinId="9" hidden="1"/>
    <cellStyle name="Followed Hyperlink" xfId="24858" builtinId="9" hidden="1"/>
    <cellStyle name="Followed Hyperlink" xfId="24852" builtinId="9" hidden="1"/>
    <cellStyle name="Followed Hyperlink" xfId="24848" builtinId="9" hidden="1"/>
    <cellStyle name="Followed Hyperlink" xfId="24844" builtinId="9" hidden="1"/>
    <cellStyle name="Followed Hyperlink" xfId="24840" builtinId="9" hidden="1"/>
    <cellStyle name="Followed Hyperlink" xfId="24836" builtinId="9" hidden="1"/>
    <cellStyle name="Followed Hyperlink" xfId="24820" builtinId="9" hidden="1"/>
    <cellStyle name="Followed Hyperlink" xfId="24824" builtinId="9" hidden="1"/>
    <cellStyle name="Followed Hyperlink" xfId="24815" builtinId="9" hidden="1"/>
    <cellStyle name="Followed Hyperlink" xfId="24807" builtinId="9" hidden="1"/>
    <cellStyle name="Followed Hyperlink" xfId="24799" builtinId="9" hidden="1"/>
    <cellStyle name="Followed Hyperlink" xfId="24791" builtinId="9" hidden="1"/>
    <cellStyle name="Followed Hyperlink" xfId="24781" builtinId="9" hidden="1"/>
    <cellStyle name="Followed Hyperlink" xfId="24773" builtinId="9" hidden="1"/>
    <cellStyle name="Followed Hyperlink" xfId="24765" builtinId="9" hidden="1"/>
    <cellStyle name="Followed Hyperlink" xfId="24757" builtinId="9" hidden="1"/>
    <cellStyle name="Followed Hyperlink" xfId="24752" builtinId="9" hidden="1"/>
    <cellStyle name="Followed Hyperlink" xfId="24764" builtinId="9" hidden="1"/>
    <cellStyle name="Followed Hyperlink" xfId="24780" builtinId="9" hidden="1"/>
    <cellStyle name="Followed Hyperlink" xfId="24748" builtinId="9" hidden="1"/>
    <cellStyle name="Followed Hyperlink" xfId="24740" builtinId="9" hidden="1"/>
    <cellStyle name="Followed Hyperlink" xfId="24732" builtinId="9" hidden="1"/>
    <cellStyle name="Followed Hyperlink" xfId="24726" builtinId="9" hidden="1"/>
    <cellStyle name="Followed Hyperlink" xfId="24722" builtinId="9" hidden="1"/>
    <cellStyle name="Followed Hyperlink" xfId="24718" builtinId="9" hidden="1"/>
    <cellStyle name="Followed Hyperlink" xfId="24714" builtinId="9" hidden="1"/>
    <cellStyle name="Followed Hyperlink" xfId="24710" builtinId="9" hidden="1"/>
    <cellStyle name="Followed Hyperlink" xfId="24694" builtinId="9" hidden="1"/>
    <cellStyle name="Followed Hyperlink" xfId="24698" builtinId="9" hidden="1"/>
    <cellStyle name="Followed Hyperlink" xfId="24689" builtinId="9" hidden="1"/>
    <cellStyle name="Followed Hyperlink" xfId="24681" builtinId="9" hidden="1"/>
    <cellStyle name="Followed Hyperlink" xfId="24673" builtinId="9" hidden="1"/>
    <cellStyle name="Followed Hyperlink" xfId="24665" builtinId="9" hidden="1"/>
    <cellStyle name="Followed Hyperlink" xfId="24655" builtinId="9" hidden="1"/>
    <cellStyle name="Followed Hyperlink" xfId="24647" builtinId="9" hidden="1"/>
    <cellStyle name="Followed Hyperlink" xfId="24639" builtinId="9" hidden="1"/>
    <cellStyle name="Followed Hyperlink" xfId="24631" builtinId="9" hidden="1"/>
    <cellStyle name="Followed Hyperlink" xfId="24626" builtinId="9" hidden="1"/>
    <cellStyle name="Followed Hyperlink" xfId="24638" builtinId="9" hidden="1"/>
    <cellStyle name="Followed Hyperlink" xfId="24654" builtinId="9" hidden="1"/>
    <cellStyle name="Followed Hyperlink" xfId="24622" builtinId="9" hidden="1"/>
    <cellStyle name="Followed Hyperlink" xfId="24614" builtinId="9" hidden="1"/>
    <cellStyle name="Followed Hyperlink" xfId="24606" builtinId="9" hidden="1"/>
    <cellStyle name="Followed Hyperlink" xfId="24600" builtinId="9" hidden="1"/>
    <cellStyle name="Followed Hyperlink" xfId="24596" builtinId="9" hidden="1"/>
    <cellStyle name="Followed Hyperlink" xfId="24592" builtinId="9" hidden="1"/>
    <cellStyle name="Followed Hyperlink" xfId="24588" builtinId="9" hidden="1"/>
    <cellStyle name="Followed Hyperlink" xfId="24584" builtinId="9" hidden="1"/>
    <cellStyle name="Followed Hyperlink" xfId="24568" builtinId="9" hidden="1"/>
    <cellStyle name="Followed Hyperlink" xfId="24572" builtinId="9" hidden="1"/>
    <cellStyle name="Followed Hyperlink" xfId="24563" builtinId="9" hidden="1"/>
    <cellStyle name="Followed Hyperlink" xfId="24555" builtinId="9" hidden="1"/>
    <cellStyle name="Followed Hyperlink" xfId="24547" builtinId="9" hidden="1"/>
    <cellStyle name="Followed Hyperlink" xfId="24539" builtinId="9" hidden="1"/>
    <cellStyle name="Followed Hyperlink" xfId="24529" builtinId="9" hidden="1"/>
    <cellStyle name="Followed Hyperlink" xfId="24521" builtinId="9" hidden="1"/>
    <cellStyle name="Followed Hyperlink" xfId="24513" builtinId="9" hidden="1"/>
    <cellStyle name="Followed Hyperlink" xfId="24505" builtinId="9" hidden="1"/>
    <cellStyle name="Followed Hyperlink" xfId="24500" builtinId="9" hidden="1"/>
    <cellStyle name="Followed Hyperlink" xfId="24512" builtinId="9" hidden="1"/>
    <cellStyle name="Followed Hyperlink" xfId="24528" builtinId="9" hidden="1"/>
    <cellStyle name="Followed Hyperlink" xfId="24496" builtinId="9" hidden="1"/>
    <cellStyle name="Followed Hyperlink" xfId="24488" builtinId="9" hidden="1"/>
    <cellStyle name="Followed Hyperlink" xfId="24480" builtinId="9" hidden="1"/>
    <cellStyle name="Followed Hyperlink" xfId="24474" builtinId="9" hidden="1"/>
    <cellStyle name="Followed Hyperlink" xfId="24470" builtinId="9" hidden="1"/>
    <cellStyle name="Followed Hyperlink" xfId="24466" builtinId="9" hidden="1"/>
    <cellStyle name="Followed Hyperlink" xfId="24462" builtinId="9" hidden="1"/>
    <cellStyle name="Followed Hyperlink" xfId="24458" builtinId="9" hidden="1"/>
    <cellStyle name="Followed Hyperlink" xfId="24442" builtinId="9" hidden="1"/>
    <cellStyle name="Followed Hyperlink" xfId="24446" builtinId="9" hidden="1"/>
    <cellStyle name="Followed Hyperlink" xfId="24437" builtinId="9" hidden="1"/>
    <cellStyle name="Followed Hyperlink" xfId="24429" builtinId="9" hidden="1"/>
    <cellStyle name="Followed Hyperlink" xfId="24421" builtinId="9" hidden="1"/>
    <cellStyle name="Followed Hyperlink" xfId="24413" builtinId="9" hidden="1"/>
    <cellStyle name="Followed Hyperlink" xfId="24403" builtinId="9" hidden="1"/>
    <cellStyle name="Followed Hyperlink" xfId="24395" builtinId="9" hidden="1"/>
    <cellStyle name="Followed Hyperlink" xfId="24387" builtinId="9" hidden="1"/>
    <cellStyle name="Followed Hyperlink" xfId="24379" builtinId="9" hidden="1"/>
    <cellStyle name="Followed Hyperlink" xfId="24374" builtinId="9" hidden="1"/>
    <cellStyle name="Followed Hyperlink" xfId="24386" builtinId="9" hidden="1"/>
    <cellStyle name="Followed Hyperlink" xfId="24402" builtinId="9" hidden="1"/>
    <cellStyle name="Followed Hyperlink" xfId="24370" builtinId="9" hidden="1"/>
    <cellStyle name="Followed Hyperlink" xfId="24362" builtinId="9" hidden="1"/>
    <cellStyle name="Followed Hyperlink" xfId="24354" builtinId="9" hidden="1"/>
    <cellStyle name="Followed Hyperlink" xfId="24348" builtinId="9" hidden="1"/>
    <cellStyle name="Followed Hyperlink" xfId="24344" builtinId="9" hidden="1"/>
    <cellStyle name="Followed Hyperlink" xfId="24340" builtinId="9" hidden="1"/>
    <cellStyle name="Followed Hyperlink" xfId="24336" builtinId="9" hidden="1"/>
    <cellStyle name="Followed Hyperlink" xfId="24332" builtinId="9" hidden="1"/>
    <cellStyle name="Followed Hyperlink" xfId="24316" builtinId="9" hidden="1"/>
    <cellStyle name="Followed Hyperlink" xfId="24320" builtinId="9" hidden="1"/>
    <cellStyle name="Followed Hyperlink" xfId="24311" builtinId="9" hidden="1"/>
    <cellStyle name="Followed Hyperlink" xfId="24303" builtinId="9" hidden="1"/>
    <cellStyle name="Followed Hyperlink" xfId="24295" builtinId="9" hidden="1"/>
    <cellStyle name="Followed Hyperlink" xfId="24287" builtinId="9" hidden="1"/>
    <cellStyle name="Followed Hyperlink" xfId="24277" builtinId="9" hidden="1"/>
    <cellStyle name="Followed Hyperlink" xfId="24269" builtinId="9" hidden="1"/>
    <cellStyle name="Followed Hyperlink" xfId="24261" builtinId="9" hidden="1"/>
    <cellStyle name="Followed Hyperlink" xfId="24253" builtinId="9" hidden="1"/>
    <cellStyle name="Followed Hyperlink" xfId="24248" builtinId="9" hidden="1"/>
    <cellStyle name="Followed Hyperlink" xfId="24260" builtinId="9" hidden="1"/>
    <cellStyle name="Followed Hyperlink" xfId="24276" builtinId="9" hidden="1"/>
    <cellStyle name="Followed Hyperlink" xfId="24244" builtinId="9" hidden="1"/>
    <cellStyle name="Followed Hyperlink" xfId="24236" builtinId="9" hidden="1"/>
    <cellStyle name="Followed Hyperlink" xfId="24228" builtinId="9" hidden="1"/>
    <cellStyle name="Followed Hyperlink" xfId="24222" builtinId="9" hidden="1"/>
    <cellStyle name="Followed Hyperlink" xfId="24218" builtinId="9" hidden="1"/>
    <cellStyle name="Followed Hyperlink" xfId="24214" builtinId="9" hidden="1"/>
    <cellStyle name="Followed Hyperlink" xfId="24210" builtinId="9" hidden="1"/>
    <cellStyle name="Followed Hyperlink" xfId="24206" builtinId="9" hidden="1"/>
    <cellStyle name="Followed Hyperlink" xfId="24190" builtinId="9" hidden="1"/>
    <cellStyle name="Followed Hyperlink" xfId="24194" builtinId="9" hidden="1"/>
    <cellStyle name="Followed Hyperlink" xfId="24185" builtinId="9" hidden="1"/>
    <cellStyle name="Followed Hyperlink" xfId="24177" builtinId="9" hidden="1"/>
    <cellStyle name="Followed Hyperlink" xfId="24169" builtinId="9" hidden="1"/>
    <cellStyle name="Followed Hyperlink" xfId="24161" builtinId="9" hidden="1"/>
    <cellStyle name="Followed Hyperlink" xfId="24151" builtinId="9" hidden="1"/>
    <cellStyle name="Followed Hyperlink" xfId="24143" builtinId="9" hidden="1"/>
    <cellStyle name="Followed Hyperlink" xfId="24135" builtinId="9" hidden="1"/>
    <cellStyle name="Followed Hyperlink" xfId="24127" builtinId="9" hidden="1"/>
    <cellStyle name="Followed Hyperlink" xfId="24122" builtinId="9" hidden="1"/>
    <cellStyle name="Followed Hyperlink" xfId="24134" builtinId="9" hidden="1"/>
    <cellStyle name="Followed Hyperlink" xfId="24150" builtinId="9" hidden="1"/>
    <cellStyle name="Followed Hyperlink" xfId="24118" builtinId="9" hidden="1"/>
    <cellStyle name="Followed Hyperlink" xfId="24110" builtinId="9" hidden="1"/>
    <cellStyle name="Followed Hyperlink" xfId="24102" builtinId="9" hidden="1"/>
    <cellStyle name="Followed Hyperlink" xfId="24096" builtinId="9" hidden="1"/>
    <cellStyle name="Followed Hyperlink" xfId="24092" builtinId="9" hidden="1"/>
    <cellStyle name="Followed Hyperlink" xfId="24088" builtinId="9" hidden="1"/>
    <cellStyle name="Followed Hyperlink" xfId="24084" builtinId="9" hidden="1"/>
    <cellStyle name="Followed Hyperlink" xfId="24080" builtinId="9" hidden="1"/>
    <cellStyle name="Followed Hyperlink" xfId="24064" builtinId="9" hidden="1"/>
    <cellStyle name="Followed Hyperlink" xfId="24068" builtinId="9" hidden="1"/>
    <cellStyle name="Followed Hyperlink" xfId="24059" builtinId="9" hidden="1"/>
    <cellStyle name="Followed Hyperlink" xfId="24051" builtinId="9" hidden="1"/>
    <cellStyle name="Followed Hyperlink" xfId="24043" builtinId="9" hidden="1"/>
    <cellStyle name="Followed Hyperlink" xfId="24035" builtinId="9" hidden="1"/>
    <cellStyle name="Followed Hyperlink" xfId="24025" builtinId="9" hidden="1"/>
    <cellStyle name="Followed Hyperlink" xfId="24017" builtinId="9" hidden="1"/>
    <cellStyle name="Followed Hyperlink" xfId="24009" builtinId="9" hidden="1"/>
    <cellStyle name="Followed Hyperlink" xfId="24001" builtinId="9" hidden="1"/>
    <cellStyle name="Followed Hyperlink" xfId="23996" builtinId="9" hidden="1"/>
    <cellStyle name="Followed Hyperlink" xfId="24008" builtinId="9" hidden="1"/>
    <cellStyle name="Followed Hyperlink" xfId="24024" builtinId="9" hidden="1"/>
    <cellStyle name="Followed Hyperlink" xfId="23992" builtinId="9" hidden="1"/>
    <cellStyle name="Followed Hyperlink" xfId="23984" builtinId="9" hidden="1"/>
    <cellStyle name="Followed Hyperlink" xfId="23976" builtinId="9" hidden="1"/>
    <cellStyle name="Followed Hyperlink" xfId="23970" builtinId="9" hidden="1"/>
    <cellStyle name="Followed Hyperlink" xfId="23966" builtinId="9" hidden="1"/>
    <cellStyle name="Followed Hyperlink" xfId="23962" builtinId="9" hidden="1"/>
    <cellStyle name="Followed Hyperlink" xfId="23958" builtinId="9" hidden="1"/>
    <cellStyle name="Followed Hyperlink" xfId="23954" builtinId="9" hidden="1"/>
    <cellStyle name="Followed Hyperlink" xfId="23938" builtinId="9" hidden="1"/>
    <cellStyle name="Followed Hyperlink" xfId="23942" builtinId="9" hidden="1"/>
    <cellStyle name="Followed Hyperlink" xfId="23933" builtinId="9" hidden="1"/>
    <cellStyle name="Followed Hyperlink" xfId="23925" builtinId="9" hidden="1"/>
    <cellStyle name="Followed Hyperlink" xfId="23917" builtinId="9" hidden="1"/>
    <cellStyle name="Followed Hyperlink" xfId="23909" builtinId="9" hidden="1"/>
    <cellStyle name="Followed Hyperlink" xfId="23899" builtinId="9" hidden="1"/>
    <cellStyle name="Followed Hyperlink" xfId="23891" builtinId="9" hidden="1"/>
    <cellStyle name="Followed Hyperlink" xfId="23883" builtinId="9" hidden="1"/>
    <cellStyle name="Followed Hyperlink" xfId="23875" builtinId="9" hidden="1"/>
    <cellStyle name="Followed Hyperlink" xfId="23870" builtinId="9" hidden="1"/>
    <cellStyle name="Followed Hyperlink" xfId="23882" builtinId="9" hidden="1"/>
    <cellStyle name="Followed Hyperlink" xfId="23898" builtinId="9" hidden="1"/>
    <cellStyle name="Followed Hyperlink" xfId="23866" builtinId="9" hidden="1"/>
    <cellStyle name="Followed Hyperlink" xfId="23858" builtinId="9" hidden="1"/>
    <cellStyle name="Followed Hyperlink" xfId="23850" builtinId="9" hidden="1"/>
    <cellStyle name="Followed Hyperlink" xfId="23844" builtinId="9" hidden="1"/>
    <cellStyle name="Followed Hyperlink" xfId="23840" builtinId="9" hidden="1"/>
    <cellStyle name="Followed Hyperlink" xfId="23836" builtinId="9" hidden="1"/>
    <cellStyle name="Followed Hyperlink" xfId="23832" builtinId="9" hidden="1"/>
    <cellStyle name="Followed Hyperlink" xfId="23828" builtinId="9" hidden="1"/>
    <cellStyle name="Followed Hyperlink" xfId="23812" builtinId="9" hidden="1"/>
    <cellStyle name="Followed Hyperlink" xfId="23816" builtinId="9" hidden="1"/>
    <cellStyle name="Followed Hyperlink" xfId="23807" builtinId="9" hidden="1"/>
    <cellStyle name="Followed Hyperlink" xfId="23799" builtinId="9" hidden="1"/>
    <cellStyle name="Followed Hyperlink" xfId="23791" builtinId="9" hidden="1"/>
    <cellStyle name="Followed Hyperlink" xfId="23783" builtinId="9" hidden="1"/>
    <cellStyle name="Followed Hyperlink" xfId="23773" builtinId="9" hidden="1"/>
    <cellStyle name="Followed Hyperlink" xfId="23765" builtinId="9" hidden="1"/>
    <cellStyle name="Followed Hyperlink" xfId="23757" builtinId="9" hidden="1"/>
    <cellStyle name="Followed Hyperlink" xfId="23749" builtinId="9" hidden="1"/>
    <cellStyle name="Followed Hyperlink" xfId="23744" builtinId="9" hidden="1"/>
    <cellStyle name="Followed Hyperlink" xfId="23756" builtinId="9" hidden="1"/>
    <cellStyle name="Followed Hyperlink" xfId="23772" builtinId="9" hidden="1"/>
    <cellStyle name="Followed Hyperlink" xfId="23740" builtinId="9" hidden="1"/>
    <cellStyle name="Followed Hyperlink" xfId="23732" builtinId="9" hidden="1"/>
    <cellStyle name="Followed Hyperlink" xfId="23724" builtinId="9" hidden="1"/>
    <cellStyle name="Followed Hyperlink" xfId="23718" builtinId="9" hidden="1"/>
    <cellStyle name="Followed Hyperlink" xfId="23714" builtinId="9" hidden="1"/>
    <cellStyle name="Followed Hyperlink" xfId="23710" builtinId="9" hidden="1"/>
    <cellStyle name="Followed Hyperlink" xfId="23706" builtinId="9" hidden="1"/>
    <cellStyle name="Followed Hyperlink" xfId="23702" builtinId="9" hidden="1"/>
    <cellStyle name="Followed Hyperlink" xfId="23686" builtinId="9" hidden="1"/>
    <cellStyle name="Followed Hyperlink" xfId="23690" builtinId="9" hidden="1"/>
    <cellStyle name="Followed Hyperlink" xfId="23681" builtinId="9" hidden="1"/>
    <cellStyle name="Followed Hyperlink" xfId="23673" builtinId="9" hidden="1"/>
    <cellStyle name="Followed Hyperlink" xfId="23665" builtinId="9" hidden="1"/>
    <cellStyle name="Followed Hyperlink" xfId="23657" builtinId="9" hidden="1"/>
    <cellStyle name="Followed Hyperlink" xfId="23647" builtinId="9" hidden="1"/>
    <cellStyle name="Followed Hyperlink" xfId="23639" builtinId="9" hidden="1"/>
    <cellStyle name="Followed Hyperlink" xfId="23631" builtinId="9" hidden="1"/>
    <cellStyle name="Followed Hyperlink" xfId="23623" builtinId="9" hidden="1"/>
    <cellStyle name="Followed Hyperlink" xfId="23618" builtinId="9" hidden="1"/>
    <cellStyle name="Followed Hyperlink" xfId="23630" builtinId="9" hidden="1"/>
    <cellStyle name="Followed Hyperlink" xfId="23646" builtinId="9" hidden="1"/>
    <cellStyle name="Followed Hyperlink" xfId="23614" builtinId="9" hidden="1"/>
    <cellStyle name="Followed Hyperlink" xfId="23606" builtinId="9" hidden="1"/>
    <cellStyle name="Followed Hyperlink" xfId="23598" builtinId="9" hidden="1"/>
    <cellStyle name="Followed Hyperlink" xfId="23592" builtinId="9" hidden="1"/>
    <cellStyle name="Followed Hyperlink" xfId="23588" builtinId="9" hidden="1"/>
    <cellStyle name="Followed Hyperlink" xfId="23584" builtinId="9" hidden="1"/>
    <cellStyle name="Followed Hyperlink" xfId="23580" builtinId="9" hidden="1"/>
    <cellStyle name="Followed Hyperlink" xfId="23576" builtinId="9" hidden="1"/>
    <cellStyle name="Followed Hyperlink" xfId="23560" builtinId="9" hidden="1"/>
    <cellStyle name="Followed Hyperlink" xfId="23564" builtinId="9" hidden="1"/>
    <cellStyle name="Followed Hyperlink" xfId="23555" builtinId="9" hidden="1"/>
    <cellStyle name="Followed Hyperlink" xfId="23547" builtinId="9" hidden="1"/>
    <cellStyle name="Followed Hyperlink" xfId="23539" builtinId="9" hidden="1"/>
    <cellStyle name="Followed Hyperlink" xfId="23531" builtinId="9" hidden="1"/>
    <cellStyle name="Followed Hyperlink" xfId="23521" builtinId="9" hidden="1"/>
    <cellStyle name="Followed Hyperlink" xfId="23513" builtinId="9" hidden="1"/>
    <cellStyle name="Followed Hyperlink" xfId="23505" builtinId="9" hidden="1"/>
    <cellStyle name="Followed Hyperlink" xfId="23497" builtinId="9" hidden="1"/>
    <cellStyle name="Followed Hyperlink" xfId="23492" builtinId="9" hidden="1"/>
    <cellStyle name="Followed Hyperlink" xfId="23504" builtinId="9" hidden="1"/>
    <cellStyle name="Followed Hyperlink" xfId="23520" builtinId="9" hidden="1"/>
    <cellStyle name="Followed Hyperlink" xfId="23488" builtinId="9" hidden="1"/>
    <cellStyle name="Followed Hyperlink" xfId="23480" builtinId="9" hidden="1"/>
    <cellStyle name="Followed Hyperlink" xfId="23472" builtinId="9" hidden="1"/>
    <cellStyle name="Followed Hyperlink" xfId="23466" builtinId="9" hidden="1"/>
    <cellStyle name="Followed Hyperlink" xfId="23462" builtinId="9" hidden="1"/>
    <cellStyle name="Followed Hyperlink" xfId="23458" builtinId="9" hidden="1"/>
    <cellStyle name="Followed Hyperlink" xfId="23454" builtinId="9" hidden="1"/>
    <cellStyle name="Followed Hyperlink" xfId="23450" builtinId="9" hidden="1"/>
    <cellStyle name="Followed Hyperlink" xfId="23434" builtinId="9" hidden="1"/>
    <cellStyle name="Followed Hyperlink" xfId="23438" builtinId="9" hidden="1"/>
    <cellStyle name="Followed Hyperlink" xfId="23429" builtinId="9" hidden="1"/>
    <cellStyle name="Followed Hyperlink" xfId="23421" builtinId="9" hidden="1"/>
    <cellStyle name="Followed Hyperlink" xfId="23413" builtinId="9" hidden="1"/>
    <cellStyle name="Followed Hyperlink" xfId="23405" builtinId="9" hidden="1"/>
    <cellStyle name="Followed Hyperlink" xfId="23395" builtinId="9" hidden="1"/>
    <cellStyle name="Followed Hyperlink" xfId="23387" builtinId="9" hidden="1"/>
    <cellStyle name="Followed Hyperlink" xfId="23379" builtinId="9" hidden="1"/>
    <cellStyle name="Followed Hyperlink" xfId="23371" builtinId="9" hidden="1"/>
    <cellStyle name="Followed Hyperlink" xfId="23366" builtinId="9" hidden="1"/>
    <cellStyle name="Followed Hyperlink" xfId="23378" builtinId="9" hidden="1"/>
    <cellStyle name="Followed Hyperlink" xfId="23394" builtinId="9" hidden="1"/>
    <cellStyle name="Followed Hyperlink" xfId="23362" builtinId="9" hidden="1"/>
    <cellStyle name="Followed Hyperlink" xfId="23354" builtinId="9" hidden="1"/>
    <cellStyle name="Followed Hyperlink" xfId="23346" builtinId="9" hidden="1"/>
    <cellStyle name="Followed Hyperlink" xfId="23340" builtinId="9" hidden="1"/>
    <cellStyle name="Followed Hyperlink" xfId="23336" builtinId="9" hidden="1"/>
    <cellStyle name="Followed Hyperlink" xfId="23332" builtinId="9" hidden="1"/>
    <cellStyle name="Followed Hyperlink" xfId="23328" builtinId="9" hidden="1"/>
    <cellStyle name="Followed Hyperlink" xfId="23324" builtinId="9" hidden="1"/>
    <cellStyle name="Followed Hyperlink" xfId="23308" builtinId="9" hidden="1"/>
    <cellStyle name="Followed Hyperlink" xfId="23312" builtinId="9" hidden="1"/>
    <cellStyle name="Followed Hyperlink" xfId="23303" builtinId="9" hidden="1"/>
    <cellStyle name="Followed Hyperlink" xfId="23295" builtinId="9" hidden="1"/>
    <cellStyle name="Followed Hyperlink" xfId="23287" builtinId="9" hidden="1"/>
    <cellStyle name="Followed Hyperlink" xfId="23279" builtinId="9" hidden="1"/>
    <cellStyle name="Followed Hyperlink" xfId="23269" builtinId="9" hidden="1"/>
    <cellStyle name="Followed Hyperlink" xfId="23261" builtinId="9" hidden="1"/>
    <cellStyle name="Followed Hyperlink" xfId="23253" builtinId="9" hidden="1"/>
    <cellStyle name="Followed Hyperlink" xfId="23245" builtinId="9" hidden="1"/>
    <cellStyle name="Followed Hyperlink" xfId="23240" builtinId="9" hidden="1"/>
    <cellStyle name="Followed Hyperlink" xfId="23252" builtinId="9" hidden="1"/>
    <cellStyle name="Followed Hyperlink" xfId="23268" builtinId="9" hidden="1"/>
    <cellStyle name="Followed Hyperlink" xfId="23236" builtinId="9" hidden="1"/>
    <cellStyle name="Followed Hyperlink" xfId="23228" builtinId="9" hidden="1"/>
    <cellStyle name="Followed Hyperlink" xfId="23220" builtinId="9" hidden="1"/>
    <cellStyle name="Followed Hyperlink" xfId="23214" builtinId="9" hidden="1"/>
    <cellStyle name="Followed Hyperlink" xfId="23210" builtinId="9" hidden="1"/>
    <cellStyle name="Followed Hyperlink" xfId="23206" builtinId="9" hidden="1"/>
    <cellStyle name="Followed Hyperlink" xfId="23202" builtinId="9" hidden="1"/>
    <cellStyle name="Followed Hyperlink" xfId="23198" builtinId="9" hidden="1"/>
    <cellStyle name="Followed Hyperlink" xfId="23182" builtinId="9" hidden="1"/>
    <cellStyle name="Followed Hyperlink" xfId="23186" builtinId="9" hidden="1"/>
    <cellStyle name="Followed Hyperlink" xfId="23177" builtinId="9" hidden="1"/>
    <cellStyle name="Followed Hyperlink" xfId="23169" builtinId="9" hidden="1"/>
    <cellStyle name="Followed Hyperlink" xfId="23161" builtinId="9" hidden="1"/>
    <cellStyle name="Followed Hyperlink" xfId="23153" builtinId="9" hidden="1"/>
    <cellStyle name="Followed Hyperlink" xfId="23143" builtinId="9" hidden="1"/>
    <cellStyle name="Followed Hyperlink" xfId="23135" builtinId="9" hidden="1"/>
    <cellStyle name="Followed Hyperlink" xfId="23127" builtinId="9" hidden="1"/>
    <cellStyle name="Followed Hyperlink" xfId="23119" builtinId="9" hidden="1"/>
    <cellStyle name="Followed Hyperlink" xfId="23114" builtinId="9" hidden="1"/>
    <cellStyle name="Followed Hyperlink" xfId="23126" builtinId="9" hidden="1"/>
    <cellStyle name="Followed Hyperlink" xfId="23142" builtinId="9" hidden="1"/>
    <cellStyle name="Followed Hyperlink" xfId="23110" builtinId="9" hidden="1"/>
    <cellStyle name="Followed Hyperlink" xfId="23102" builtinId="9" hidden="1"/>
    <cellStyle name="Followed Hyperlink" xfId="23094" builtinId="9" hidden="1"/>
    <cellStyle name="Followed Hyperlink" xfId="23088" builtinId="9" hidden="1"/>
    <cellStyle name="Followed Hyperlink" xfId="23084" builtinId="9" hidden="1"/>
    <cellStyle name="Followed Hyperlink" xfId="23080" builtinId="9" hidden="1"/>
    <cellStyle name="Followed Hyperlink" xfId="23076" builtinId="9" hidden="1"/>
    <cellStyle name="Followed Hyperlink" xfId="23072" builtinId="9" hidden="1"/>
    <cellStyle name="Followed Hyperlink" xfId="23056" builtinId="9" hidden="1"/>
    <cellStyle name="Followed Hyperlink" xfId="23060" builtinId="9" hidden="1"/>
    <cellStyle name="Followed Hyperlink" xfId="23051" builtinId="9" hidden="1"/>
    <cellStyle name="Followed Hyperlink" xfId="23043" builtinId="9" hidden="1"/>
    <cellStyle name="Followed Hyperlink" xfId="23035" builtinId="9" hidden="1"/>
    <cellStyle name="Followed Hyperlink" xfId="23027" builtinId="9" hidden="1"/>
    <cellStyle name="Followed Hyperlink" xfId="23017" builtinId="9" hidden="1"/>
    <cellStyle name="Followed Hyperlink" xfId="23009" builtinId="9" hidden="1"/>
    <cellStyle name="Followed Hyperlink" xfId="23001" builtinId="9" hidden="1"/>
    <cellStyle name="Followed Hyperlink" xfId="22993" builtinId="9" hidden="1"/>
    <cellStyle name="Followed Hyperlink" xfId="22988" builtinId="9" hidden="1"/>
    <cellStyle name="Followed Hyperlink" xfId="23000" builtinId="9" hidden="1"/>
    <cellStyle name="Followed Hyperlink" xfId="23016" builtinId="9" hidden="1"/>
    <cellStyle name="Followed Hyperlink" xfId="22984" builtinId="9" hidden="1"/>
    <cellStyle name="Followed Hyperlink" xfId="22976" builtinId="9" hidden="1"/>
    <cellStyle name="Followed Hyperlink" xfId="22968" builtinId="9" hidden="1"/>
    <cellStyle name="Followed Hyperlink" xfId="22962" builtinId="9" hidden="1"/>
    <cellStyle name="Followed Hyperlink" xfId="22958" builtinId="9" hidden="1"/>
    <cellStyle name="Followed Hyperlink" xfId="22954" builtinId="9" hidden="1"/>
    <cellStyle name="Followed Hyperlink" xfId="22950" builtinId="9" hidden="1"/>
    <cellStyle name="Followed Hyperlink" xfId="22946" builtinId="9" hidden="1"/>
    <cellStyle name="Followed Hyperlink" xfId="22930" builtinId="9" hidden="1"/>
    <cellStyle name="Followed Hyperlink" xfId="22934" builtinId="9" hidden="1"/>
    <cellStyle name="Followed Hyperlink" xfId="22925" builtinId="9" hidden="1"/>
    <cellStyle name="Followed Hyperlink" xfId="22917" builtinId="9" hidden="1"/>
    <cellStyle name="Followed Hyperlink" xfId="22909" builtinId="9" hidden="1"/>
    <cellStyle name="Followed Hyperlink" xfId="22901" builtinId="9" hidden="1"/>
    <cellStyle name="Followed Hyperlink" xfId="22891" builtinId="9" hidden="1"/>
    <cellStyle name="Followed Hyperlink" xfId="22883" builtinId="9" hidden="1"/>
    <cellStyle name="Followed Hyperlink" xfId="22875" builtinId="9" hidden="1"/>
    <cellStyle name="Followed Hyperlink" xfId="22867" builtinId="9" hidden="1"/>
    <cellStyle name="Followed Hyperlink" xfId="22862" builtinId="9" hidden="1"/>
    <cellStyle name="Followed Hyperlink" xfId="22874" builtinId="9" hidden="1"/>
    <cellStyle name="Followed Hyperlink" xfId="22890" builtinId="9" hidden="1"/>
    <cellStyle name="Followed Hyperlink" xfId="22858" builtinId="9" hidden="1"/>
    <cellStyle name="Followed Hyperlink" xfId="22850" builtinId="9" hidden="1"/>
    <cellStyle name="Followed Hyperlink" xfId="22842" builtinId="9" hidden="1"/>
    <cellStyle name="Followed Hyperlink" xfId="22836" builtinId="9" hidden="1"/>
    <cellStyle name="Followed Hyperlink" xfId="22832" builtinId="9" hidden="1"/>
    <cellStyle name="Followed Hyperlink" xfId="22828" builtinId="9" hidden="1"/>
    <cellStyle name="Followed Hyperlink" xfId="22824" builtinId="9" hidden="1"/>
    <cellStyle name="Followed Hyperlink" xfId="22820" builtinId="9" hidden="1"/>
    <cellStyle name="Followed Hyperlink" xfId="22804" builtinId="9" hidden="1"/>
    <cellStyle name="Followed Hyperlink" xfId="22808" builtinId="9" hidden="1"/>
    <cellStyle name="Followed Hyperlink" xfId="22799" builtinId="9" hidden="1"/>
    <cellStyle name="Followed Hyperlink" xfId="22791" builtinId="9" hidden="1"/>
    <cellStyle name="Followed Hyperlink" xfId="22783" builtinId="9" hidden="1"/>
    <cellStyle name="Followed Hyperlink" xfId="22775" builtinId="9" hidden="1"/>
    <cellStyle name="Followed Hyperlink" xfId="22765" builtinId="9" hidden="1"/>
    <cellStyle name="Followed Hyperlink" xfId="22757" builtinId="9" hidden="1"/>
    <cellStyle name="Followed Hyperlink" xfId="22749" builtinId="9" hidden="1"/>
    <cellStyle name="Followed Hyperlink" xfId="22741" builtinId="9" hidden="1"/>
    <cellStyle name="Followed Hyperlink" xfId="22736" builtinId="9" hidden="1"/>
    <cellStyle name="Followed Hyperlink" xfId="22748" builtinId="9" hidden="1"/>
    <cellStyle name="Followed Hyperlink" xfId="22764" builtinId="9" hidden="1"/>
    <cellStyle name="Followed Hyperlink" xfId="22732" builtinId="9" hidden="1"/>
    <cellStyle name="Followed Hyperlink" xfId="22724" builtinId="9" hidden="1"/>
    <cellStyle name="Followed Hyperlink" xfId="22716" builtinId="9" hidden="1"/>
    <cellStyle name="Followed Hyperlink" xfId="22710" builtinId="9" hidden="1"/>
    <cellStyle name="Followed Hyperlink" xfId="22706" builtinId="9" hidden="1"/>
    <cellStyle name="Followed Hyperlink" xfId="22702" builtinId="9" hidden="1"/>
    <cellStyle name="Followed Hyperlink" xfId="22698" builtinId="9" hidden="1"/>
    <cellStyle name="Followed Hyperlink" xfId="22694" builtinId="9" hidden="1"/>
    <cellStyle name="Followed Hyperlink" xfId="22678" builtinId="9" hidden="1"/>
    <cellStyle name="Followed Hyperlink" xfId="22682" builtinId="9" hidden="1"/>
    <cellStyle name="Followed Hyperlink" xfId="22673" builtinId="9" hidden="1"/>
    <cellStyle name="Followed Hyperlink" xfId="22665" builtinId="9" hidden="1"/>
    <cellStyle name="Followed Hyperlink" xfId="22657" builtinId="9" hidden="1"/>
    <cellStyle name="Followed Hyperlink" xfId="22649" builtinId="9" hidden="1"/>
    <cellStyle name="Followed Hyperlink" xfId="22639" builtinId="9" hidden="1"/>
    <cellStyle name="Followed Hyperlink" xfId="22631" builtinId="9" hidden="1"/>
    <cellStyle name="Followed Hyperlink" xfId="22623" builtinId="9" hidden="1"/>
    <cellStyle name="Followed Hyperlink" xfId="22615" builtinId="9" hidden="1"/>
    <cellStyle name="Followed Hyperlink" xfId="22610" builtinId="9" hidden="1"/>
    <cellStyle name="Followed Hyperlink" xfId="22622" builtinId="9" hidden="1"/>
    <cellStyle name="Followed Hyperlink" xfId="22638" builtinId="9" hidden="1"/>
    <cellStyle name="Followed Hyperlink" xfId="22606" builtinId="9" hidden="1"/>
    <cellStyle name="Followed Hyperlink" xfId="22598" builtinId="9" hidden="1"/>
    <cellStyle name="Followed Hyperlink" xfId="22590" builtinId="9" hidden="1"/>
    <cellStyle name="Followed Hyperlink" xfId="22584" builtinId="9" hidden="1"/>
    <cellStyle name="Followed Hyperlink" xfId="22580" builtinId="9" hidden="1"/>
    <cellStyle name="Followed Hyperlink" xfId="22576" builtinId="9" hidden="1"/>
    <cellStyle name="Followed Hyperlink" xfId="22572" builtinId="9" hidden="1"/>
    <cellStyle name="Followed Hyperlink" xfId="22568" builtinId="9" hidden="1"/>
    <cellStyle name="Followed Hyperlink" xfId="22552" builtinId="9" hidden="1"/>
    <cellStyle name="Followed Hyperlink" xfId="22556" builtinId="9" hidden="1"/>
    <cellStyle name="Followed Hyperlink" xfId="22547" builtinId="9" hidden="1"/>
    <cellStyle name="Followed Hyperlink" xfId="22539" builtinId="9" hidden="1"/>
    <cellStyle name="Followed Hyperlink" xfId="22531" builtinId="9" hidden="1"/>
    <cellStyle name="Followed Hyperlink" xfId="22523" builtinId="9" hidden="1"/>
    <cellStyle name="Followed Hyperlink" xfId="22513" builtinId="9" hidden="1"/>
    <cellStyle name="Followed Hyperlink" xfId="22505" builtinId="9" hidden="1"/>
    <cellStyle name="Followed Hyperlink" xfId="22497" builtinId="9" hidden="1"/>
    <cellStyle name="Followed Hyperlink" xfId="22489" builtinId="9" hidden="1"/>
    <cellStyle name="Followed Hyperlink" xfId="22484" builtinId="9" hidden="1"/>
    <cellStyle name="Followed Hyperlink" xfId="22496" builtinId="9" hidden="1"/>
    <cellStyle name="Followed Hyperlink" xfId="22512" builtinId="9" hidden="1"/>
    <cellStyle name="Followed Hyperlink" xfId="22480" builtinId="9" hidden="1"/>
    <cellStyle name="Followed Hyperlink" xfId="22472" builtinId="9" hidden="1"/>
    <cellStyle name="Followed Hyperlink" xfId="22464" builtinId="9" hidden="1"/>
    <cellStyle name="Followed Hyperlink" xfId="22458" builtinId="9" hidden="1"/>
    <cellStyle name="Followed Hyperlink" xfId="22454" builtinId="9" hidden="1"/>
    <cellStyle name="Followed Hyperlink" xfId="22450" builtinId="9" hidden="1"/>
    <cellStyle name="Followed Hyperlink" xfId="22446" builtinId="9" hidden="1"/>
    <cellStyle name="Followed Hyperlink" xfId="22442" builtinId="9" hidden="1"/>
    <cellStyle name="Followed Hyperlink" xfId="22426" builtinId="9" hidden="1"/>
    <cellStyle name="Followed Hyperlink" xfId="22430" builtinId="9" hidden="1"/>
    <cellStyle name="Followed Hyperlink" xfId="22421" builtinId="9" hidden="1"/>
    <cellStyle name="Followed Hyperlink" xfId="22413" builtinId="9" hidden="1"/>
    <cellStyle name="Followed Hyperlink" xfId="22405" builtinId="9" hidden="1"/>
    <cellStyle name="Followed Hyperlink" xfId="22397" builtinId="9" hidden="1"/>
    <cellStyle name="Followed Hyperlink" xfId="22387" builtinId="9" hidden="1"/>
    <cellStyle name="Followed Hyperlink" xfId="22379" builtinId="9" hidden="1"/>
    <cellStyle name="Followed Hyperlink" xfId="22371" builtinId="9" hidden="1"/>
    <cellStyle name="Followed Hyperlink" xfId="22363" builtinId="9" hidden="1"/>
    <cellStyle name="Followed Hyperlink" xfId="22358" builtinId="9" hidden="1"/>
    <cellStyle name="Followed Hyperlink" xfId="22370" builtinId="9" hidden="1"/>
    <cellStyle name="Followed Hyperlink" xfId="22386" builtinId="9" hidden="1"/>
    <cellStyle name="Followed Hyperlink" xfId="22354" builtinId="9" hidden="1"/>
    <cellStyle name="Followed Hyperlink" xfId="22346" builtinId="9" hidden="1"/>
    <cellStyle name="Followed Hyperlink" xfId="22338" builtinId="9" hidden="1"/>
    <cellStyle name="Followed Hyperlink" xfId="22332" builtinId="9" hidden="1"/>
    <cellStyle name="Followed Hyperlink" xfId="22328" builtinId="9" hidden="1"/>
    <cellStyle name="Followed Hyperlink" xfId="22324" builtinId="9" hidden="1"/>
    <cellStyle name="Followed Hyperlink" xfId="22320" builtinId="9" hidden="1"/>
    <cellStyle name="Followed Hyperlink" xfId="22316" builtinId="9" hidden="1"/>
    <cellStyle name="Followed Hyperlink" xfId="22300" builtinId="9" hidden="1"/>
    <cellStyle name="Followed Hyperlink" xfId="22304" builtinId="9" hidden="1"/>
    <cellStyle name="Followed Hyperlink" xfId="22295" builtinId="9" hidden="1"/>
    <cellStyle name="Followed Hyperlink" xfId="22287" builtinId="9" hidden="1"/>
    <cellStyle name="Followed Hyperlink" xfId="22279" builtinId="9" hidden="1"/>
    <cellStyle name="Followed Hyperlink" xfId="22271" builtinId="9" hidden="1"/>
    <cellStyle name="Followed Hyperlink" xfId="22261" builtinId="9" hidden="1"/>
    <cellStyle name="Followed Hyperlink" xfId="22253" builtinId="9" hidden="1"/>
    <cellStyle name="Followed Hyperlink" xfId="22245" builtinId="9" hidden="1"/>
    <cellStyle name="Followed Hyperlink" xfId="22237" builtinId="9" hidden="1"/>
    <cellStyle name="Followed Hyperlink" xfId="22232" builtinId="9" hidden="1"/>
    <cellStyle name="Followed Hyperlink" xfId="22244" builtinId="9" hidden="1"/>
    <cellStyle name="Followed Hyperlink" xfId="22260" builtinId="9" hidden="1"/>
    <cellStyle name="Followed Hyperlink" xfId="22228" builtinId="9" hidden="1"/>
    <cellStyle name="Followed Hyperlink" xfId="22220" builtinId="9" hidden="1"/>
    <cellStyle name="Followed Hyperlink" xfId="22212" builtinId="9" hidden="1"/>
    <cellStyle name="Followed Hyperlink" xfId="22206" builtinId="9" hidden="1"/>
    <cellStyle name="Followed Hyperlink" xfId="22202" builtinId="9" hidden="1"/>
    <cellStyle name="Followed Hyperlink" xfId="22198" builtinId="9" hidden="1"/>
    <cellStyle name="Followed Hyperlink" xfId="22194" builtinId="9" hidden="1"/>
    <cellStyle name="Followed Hyperlink" xfId="22190" builtinId="9" hidden="1"/>
    <cellStyle name="Followed Hyperlink" xfId="22174" builtinId="9" hidden="1"/>
    <cellStyle name="Followed Hyperlink" xfId="22178" builtinId="9" hidden="1"/>
    <cellStyle name="Followed Hyperlink" xfId="22169" builtinId="9" hidden="1"/>
    <cellStyle name="Followed Hyperlink" xfId="22161" builtinId="9" hidden="1"/>
    <cellStyle name="Followed Hyperlink" xfId="22153" builtinId="9" hidden="1"/>
    <cellStyle name="Followed Hyperlink" xfId="22145" builtinId="9" hidden="1"/>
    <cellStyle name="Followed Hyperlink" xfId="22135" builtinId="9" hidden="1"/>
    <cellStyle name="Followed Hyperlink" xfId="22127" builtinId="9" hidden="1"/>
    <cellStyle name="Followed Hyperlink" xfId="22119" builtinId="9" hidden="1"/>
    <cellStyle name="Followed Hyperlink" xfId="22111" builtinId="9" hidden="1"/>
    <cellStyle name="Followed Hyperlink" xfId="22106" builtinId="9" hidden="1"/>
    <cellStyle name="Followed Hyperlink" xfId="22118" builtinId="9" hidden="1"/>
    <cellStyle name="Followed Hyperlink" xfId="22134" builtinId="9" hidden="1"/>
    <cellStyle name="Followed Hyperlink" xfId="22102" builtinId="9" hidden="1"/>
    <cellStyle name="Followed Hyperlink" xfId="22094" builtinId="9" hidden="1"/>
    <cellStyle name="Followed Hyperlink" xfId="22086" builtinId="9" hidden="1"/>
    <cellStyle name="Followed Hyperlink" xfId="22080" builtinId="9" hidden="1"/>
    <cellStyle name="Followed Hyperlink" xfId="22076" builtinId="9" hidden="1"/>
    <cellStyle name="Followed Hyperlink" xfId="22072" builtinId="9" hidden="1"/>
    <cellStyle name="Followed Hyperlink" xfId="22068" builtinId="9" hidden="1"/>
    <cellStyle name="Followed Hyperlink" xfId="22064" builtinId="9" hidden="1"/>
    <cellStyle name="Followed Hyperlink" xfId="22048" builtinId="9" hidden="1"/>
    <cellStyle name="Followed Hyperlink" xfId="22052" builtinId="9" hidden="1"/>
    <cellStyle name="Followed Hyperlink" xfId="22043" builtinId="9" hidden="1"/>
    <cellStyle name="Followed Hyperlink" xfId="22035" builtinId="9" hidden="1"/>
    <cellStyle name="Followed Hyperlink" xfId="22027" builtinId="9" hidden="1"/>
    <cellStyle name="Followed Hyperlink" xfId="22019" builtinId="9" hidden="1"/>
    <cellStyle name="Followed Hyperlink" xfId="22009" builtinId="9" hidden="1"/>
    <cellStyle name="Followed Hyperlink" xfId="22001" builtinId="9" hidden="1"/>
    <cellStyle name="Followed Hyperlink" xfId="21993" builtinId="9" hidden="1"/>
    <cellStyle name="Followed Hyperlink" xfId="21985" builtinId="9" hidden="1"/>
    <cellStyle name="Followed Hyperlink" xfId="21980" builtinId="9" hidden="1"/>
    <cellStyle name="Followed Hyperlink" xfId="21992" builtinId="9" hidden="1"/>
    <cellStyle name="Followed Hyperlink" xfId="22008" builtinId="9" hidden="1"/>
    <cellStyle name="Followed Hyperlink" xfId="21976" builtinId="9" hidden="1"/>
    <cellStyle name="Followed Hyperlink" xfId="21968" builtinId="9" hidden="1"/>
    <cellStyle name="Followed Hyperlink" xfId="21960" builtinId="9" hidden="1"/>
    <cellStyle name="Followed Hyperlink" xfId="21954" builtinId="9" hidden="1"/>
    <cellStyle name="Followed Hyperlink" xfId="21950" builtinId="9" hidden="1"/>
    <cellStyle name="Followed Hyperlink" xfId="21946" builtinId="9" hidden="1"/>
    <cellStyle name="Followed Hyperlink" xfId="21942" builtinId="9" hidden="1"/>
    <cellStyle name="Followed Hyperlink" xfId="21938" builtinId="9" hidden="1"/>
    <cellStyle name="Followed Hyperlink" xfId="21922" builtinId="9" hidden="1"/>
    <cellStyle name="Followed Hyperlink" xfId="21926" builtinId="9" hidden="1"/>
    <cellStyle name="Followed Hyperlink" xfId="21917" builtinId="9" hidden="1"/>
    <cellStyle name="Followed Hyperlink" xfId="21909" builtinId="9" hidden="1"/>
    <cellStyle name="Followed Hyperlink" xfId="21901" builtinId="9" hidden="1"/>
    <cellStyle name="Followed Hyperlink" xfId="21893" builtinId="9" hidden="1"/>
    <cellStyle name="Followed Hyperlink" xfId="21883" builtinId="9" hidden="1"/>
    <cellStyle name="Followed Hyperlink" xfId="21875" builtinId="9" hidden="1"/>
    <cellStyle name="Followed Hyperlink" xfId="21867" builtinId="9" hidden="1"/>
    <cellStyle name="Followed Hyperlink" xfId="21859" builtinId="9" hidden="1"/>
    <cellStyle name="Followed Hyperlink" xfId="21854" builtinId="9" hidden="1"/>
    <cellStyle name="Followed Hyperlink" xfId="21866" builtinId="9" hidden="1"/>
    <cellStyle name="Followed Hyperlink" xfId="21882" builtinId="9" hidden="1"/>
    <cellStyle name="Followed Hyperlink" xfId="21850" builtinId="9" hidden="1"/>
    <cellStyle name="Followed Hyperlink" xfId="21842" builtinId="9" hidden="1"/>
    <cellStyle name="Followed Hyperlink" xfId="21834" builtinId="9" hidden="1"/>
    <cellStyle name="Followed Hyperlink" xfId="21828" builtinId="9" hidden="1"/>
    <cellStyle name="Followed Hyperlink" xfId="21824" builtinId="9" hidden="1"/>
    <cellStyle name="Followed Hyperlink" xfId="21820" builtinId="9" hidden="1"/>
    <cellStyle name="Followed Hyperlink" xfId="21816" builtinId="9" hidden="1"/>
    <cellStyle name="Followed Hyperlink" xfId="21812" builtinId="9" hidden="1"/>
    <cellStyle name="Followed Hyperlink" xfId="21796" builtinId="9" hidden="1"/>
    <cellStyle name="Followed Hyperlink" xfId="21800" builtinId="9" hidden="1"/>
    <cellStyle name="Followed Hyperlink" xfId="21791" builtinId="9" hidden="1"/>
    <cellStyle name="Followed Hyperlink" xfId="21783" builtinId="9" hidden="1"/>
    <cellStyle name="Followed Hyperlink" xfId="21775" builtinId="9" hidden="1"/>
    <cellStyle name="Followed Hyperlink" xfId="21767" builtinId="9" hidden="1"/>
    <cellStyle name="Followed Hyperlink" xfId="21757" builtinId="9" hidden="1"/>
    <cellStyle name="Followed Hyperlink" xfId="21749" builtinId="9" hidden="1"/>
    <cellStyle name="Followed Hyperlink" xfId="21741" builtinId="9" hidden="1"/>
    <cellStyle name="Followed Hyperlink" xfId="21733" builtinId="9" hidden="1"/>
    <cellStyle name="Followed Hyperlink" xfId="21728" builtinId="9" hidden="1"/>
    <cellStyle name="Followed Hyperlink" xfId="21740" builtinId="9" hidden="1"/>
    <cellStyle name="Followed Hyperlink" xfId="21756" builtinId="9" hidden="1"/>
    <cellStyle name="Followed Hyperlink" xfId="21724" builtinId="9" hidden="1"/>
    <cellStyle name="Followed Hyperlink" xfId="21716" builtinId="9" hidden="1"/>
    <cellStyle name="Followed Hyperlink" xfId="21708" builtinId="9" hidden="1"/>
    <cellStyle name="Followed Hyperlink" xfId="21702" builtinId="9" hidden="1"/>
    <cellStyle name="Followed Hyperlink" xfId="21698" builtinId="9" hidden="1"/>
    <cellStyle name="Followed Hyperlink" xfId="21694" builtinId="9" hidden="1"/>
    <cellStyle name="Followed Hyperlink" xfId="21690" builtinId="9" hidden="1"/>
    <cellStyle name="Followed Hyperlink" xfId="21686" builtinId="9" hidden="1"/>
    <cellStyle name="Followed Hyperlink" xfId="21670" builtinId="9" hidden="1"/>
    <cellStyle name="Followed Hyperlink" xfId="21674" builtinId="9" hidden="1"/>
    <cellStyle name="Followed Hyperlink" xfId="21665" builtinId="9" hidden="1"/>
    <cellStyle name="Followed Hyperlink" xfId="21657" builtinId="9" hidden="1"/>
    <cellStyle name="Followed Hyperlink" xfId="21649" builtinId="9" hidden="1"/>
    <cellStyle name="Followed Hyperlink" xfId="21641" builtinId="9" hidden="1"/>
    <cellStyle name="Followed Hyperlink" xfId="21631" builtinId="9" hidden="1"/>
    <cellStyle name="Followed Hyperlink" xfId="21623" builtinId="9" hidden="1"/>
    <cellStyle name="Followed Hyperlink" xfId="21615" builtinId="9" hidden="1"/>
    <cellStyle name="Followed Hyperlink" xfId="21607" builtinId="9" hidden="1"/>
    <cellStyle name="Followed Hyperlink" xfId="21602" builtinId="9" hidden="1"/>
    <cellStyle name="Followed Hyperlink" xfId="21614" builtinId="9" hidden="1"/>
    <cellStyle name="Followed Hyperlink" xfId="21630" builtinId="9" hidden="1"/>
    <cellStyle name="Followed Hyperlink" xfId="21598" builtinId="9" hidden="1"/>
    <cellStyle name="Followed Hyperlink" xfId="21590" builtinId="9" hidden="1"/>
    <cellStyle name="Followed Hyperlink" xfId="21582" builtinId="9" hidden="1"/>
    <cellStyle name="Followed Hyperlink" xfId="21576" builtinId="9" hidden="1"/>
    <cellStyle name="Followed Hyperlink" xfId="21572" builtinId="9" hidden="1"/>
    <cellStyle name="Followed Hyperlink" xfId="21568" builtinId="9" hidden="1"/>
    <cellStyle name="Followed Hyperlink" xfId="21564" builtinId="9" hidden="1"/>
    <cellStyle name="Followed Hyperlink" xfId="21560" builtinId="9" hidden="1"/>
    <cellStyle name="Followed Hyperlink" xfId="21544" builtinId="9" hidden="1"/>
    <cellStyle name="Followed Hyperlink" xfId="21548" builtinId="9" hidden="1"/>
    <cellStyle name="Followed Hyperlink" xfId="21539" builtinId="9" hidden="1"/>
    <cellStyle name="Followed Hyperlink" xfId="21531" builtinId="9" hidden="1"/>
    <cellStyle name="Followed Hyperlink" xfId="21523" builtinId="9" hidden="1"/>
    <cellStyle name="Followed Hyperlink" xfId="21515" builtinId="9" hidden="1"/>
    <cellStyle name="Followed Hyperlink" xfId="21505" builtinId="9" hidden="1"/>
    <cellStyle name="Followed Hyperlink" xfId="21497" builtinId="9" hidden="1"/>
    <cellStyle name="Followed Hyperlink" xfId="21489" builtinId="9" hidden="1"/>
    <cellStyle name="Followed Hyperlink" xfId="21481" builtinId="9" hidden="1"/>
    <cellStyle name="Followed Hyperlink" xfId="21476" builtinId="9" hidden="1"/>
    <cellStyle name="Followed Hyperlink" xfId="21488" builtinId="9" hidden="1"/>
    <cellStyle name="Followed Hyperlink" xfId="21504" builtinId="9" hidden="1"/>
    <cellStyle name="Followed Hyperlink" xfId="21472" builtinId="9" hidden="1"/>
    <cellStyle name="Followed Hyperlink" xfId="21464" builtinId="9" hidden="1"/>
    <cellStyle name="Followed Hyperlink" xfId="21456" builtinId="9" hidden="1"/>
    <cellStyle name="Followed Hyperlink" xfId="21450" builtinId="9" hidden="1"/>
    <cellStyle name="Followed Hyperlink" xfId="21446" builtinId="9" hidden="1"/>
    <cellStyle name="Followed Hyperlink" xfId="21442" builtinId="9" hidden="1"/>
    <cellStyle name="Followed Hyperlink" xfId="21438" builtinId="9" hidden="1"/>
    <cellStyle name="Followed Hyperlink" xfId="21434" builtinId="9" hidden="1"/>
    <cellStyle name="Followed Hyperlink" xfId="21418" builtinId="9" hidden="1"/>
    <cellStyle name="Followed Hyperlink" xfId="21422" builtinId="9" hidden="1"/>
    <cellStyle name="Followed Hyperlink" xfId="21413" builtinId="9" hidden="1"/>
    <cellStyle name="Followed Hyperlink" xfId="21405" builtinId="9" hidden="1"/>
    <cellStyle name="Followed Hyperlink" xfId="21397" builtinId="9" hidden="1"/>
    <cellStyle name="Followed Hyperlink" xfId="21389" builtinId="9" hidden="1"/>
    <cellStyle name="Followed Hyperlink" xfId="21379" builtinId="9" hidden="1"/>
    <cellStyle name="Followed Hyperlink" xfId="21371" builtinId="9" hidden="1"/>
    <cellStyle name="Followed Hyperlink" xfId="21363" builtinId="9" hidden="1"/>
    <cellStyle name="Followed Hyperlink" xfId="21355" builtinId="9" hidden="1"/>
    <cellStyle name="Followed Hyperlink" xfId="21350" builtinId="9" hidden="1"/>
    <cellStyle name="Followed Hyperlink" xfId="21362" builtinId="9" hidden="1"/>
    <cellStyle name="Followed Hyperlink" xfId="21378" builtinId="9" hidden="1"/>
    <cellStyle name="Followed Hyperlink" xfId="21346" builtinId="9" hidden="1"/>
    <cellStyle name="Followed Hyperlink" xfId="21338" builtinId="9" hidden="1"/>
    <cellStyle name="Followed Hyperlink" xfId="21330" builtinId="9" hidden="1"/>
    <cellStyle name="Followed Hyperlink" xfId="21324" builtinId="9" hidden="1"/>
    <cellStyle name="Followed Hyperlink" xfId="21320" builtinId="9" hidden="1"/>
    <cellStyle name="Followed Hyperlink" xfId="21316" builtinId="9" hidden="1"/>
    <cellStyle name="Followed Hyperlink" xfId="21312" builtinId="9" hidden="1"/>
    <cellStyle name="Followed Hyperlink" xfId="21308" builtinId="9" hidden="1"/>
    <cellStyle name="Followed Hyperlink" xfId="21292" builtinId="9" hidden="1"/>
    <cellStyle name="Followed Hyperlink" xfId="21296" builtinId="9" hidden="1"/>
    <cellStyle name="Followed Hyperlink" xfId="21287" builtinId="9" hidden="1"/>
    <cellStyle name="Followed Hyperlink" xfId="21279" builtinId="9" hidden="1"/>
    <cellStyle name="Followed Hyperlink" xfId="21271" builtinId="9" hidden="1"/>
    <cellStyle name="Followed Hyperlink" xfId="21263" builtinId="9" hidden="1"/>
    <cellStyle name="Followed Hyperlink" xfId="21253" builtinId="9" hidden="1"/>
    <cellStyle name="Followed Hyperlink" xfId="21245" builtinId="9" hidden="1"/>
    <cellStyle name="Followed Hyperlink" xfId="21237" builtinId="9" hidden="1"/>
    <cellStyle name="Followed Hyperlink" xfId="21229" builtinId="9" hidden="1"/>
    <cellStyle name="Followed Hyperlink" xfId="21224" builtinId="9" hidden="1"/>
    <cellStyle name="Followed Hyperlink" xfId="21236" builtinId="9" hidden="1"/>
    <cellStyle name="Followed Hyperlink" xfId="21252" builtinId="9" hidden="1"/>
    <cellStyle name="Followed Hyperlink" xfId="21220" builtinId="9" hidden="1"/>
    <cellStyle name="Followed Hyperlink" xfId="21212" builtinId="9" hidden="1"/>
    <cellStyle name="Followed Hyperlink" xfId="21204" builtinId="9" hidden="1"/>
    <cellStyle name="Followed Hyperlink" xfId="21198" builtinId="9" hidden="1"/>
    <cellStyle name="Followed Hyperlink" xfId="21194" builtinId="9" hidden="1"/>
    <cellStyle name="Followed Hyperlink" xfId="21190" builtinId="9" hidden="1"/>
    <cellStyle name="Followed Hyperlink" xfId="21186" builtinId="9" hidden="1"/>
    <cellStyle name="Followed Hyperlink" xfId="21182" builtinId="9" hidden="1"/>
    <cellStyle name="Followed Hyperlink" xfId="21166" builtinId="9" hidden="1"/>
    <cellStyle name="Followed Hyperlink" xfId="21170" builtinId="9" hidden="1"/>
    <cellStyle name="Followed Hyperlink" xfId="21161" builtinId="9" hidden="1"/>
    <cellStyle name="Followed Hyperlink" xfId="21153" builtinId="9" hidden="1"/>
    <cellStyle name="Followed Hyperlink" xfId="21145" builtinId="9" hidden="1"/>
    <cellStyle name="Followed Hyperlink" xfId="21137" builtinId="9" hidden="1"/>
    <cellStyle name="Followed Hyperlink" xfId="21127" builtinId="9" hidden="1"/>
    <cellStyle name="Followed Hyperlink" xfId="21119" builtinId="9" hidden="1"/>
    <cellStyle name="Followed Hyperlink" xfId="21111" builtinId="9" hidden="1"/>
    <cellStyle name="Followed Hyperlink" xfId="21103" builtinId="9" hidden="1"/>
    <cellStyle name="Followed Hyperlink" xfId="21098" builtinId="9" hidden="1"/>
    <cellStyle name="Followed Hyperlink" xfId="21110" builtinId="9" hidden="1"/>
    <cellStyle name="Followed Hyperlink" xfId="21126" builtinId="9" hidden="1"/>
    <cellStyle name="Followed Hyperlink" xfId="21094" builtinId="9" hidden="1"/>
    <cellStyle name="Followed Hyperlink" xfId="21086" builtinId="9" hidden="1"/>
    <cellStyle name="Followed Hyperlink" xfId="21078" builtinId="9" hidden="1"/>
    <cellStyle name="Followed Hyperlink" xfId="21072" builtinId="9" hidden="1"/>
    <cellStyle name="Followed Hyperlink" xfId="21068" builtinId="9" hidden="1"/>
    <cellStyle name="Followed Hyperlink" xfId="21064" builtinId="9" hidden="1"/>
    <cellStyle name="Followed Hyperlink" xfId="21060" builtinId="9" hidden="1"/>
    <cellStyle name="Followed Hyperlink" xfId="21056" builtinId="9" hidden="1"/>
    <cellStyle name="Followed Hyperlink" xfId="21040" builtinId="9" hidden="1"/>
    <cellStyle name="Followed Hyperlink" xfId="21044" builtinId="9" hidden="1"/>
    <cellStyle name="Followed Hyperlink" xfId="21035" builtinId="9" hidden="1"/>
    <cellStyle name="Followed Hyperlink" xfId="21027" builtinId="9" hidden="1"/>
    <cellStyle name="Followed Hyperlink" xfId="21019" builtinId="9" hidden="1"/>
    <cellStyle name="Followed Hyperlink" xfId="21011" builtinId="9" hidden="1"/>
    <cellStyle name="Followed Hyperlink" xfId="21001" builtinId="9" hidden="1"/>
    <cellStyle name="Followed Hyperlink" xfId="20993" builtinId="9" hidden="1"/>
    <cellStyle name="Followed Hyperlink" xfId="20985" builtinId="9" hidden="1"/>
    <cellStyle name="Followed Hyperlink" xfId="20977" builtinId="9" hidden="1"/>
    <cellStyle name="Followed Hyperlink" xfId="20972" builtinId="9" hidden="1"/>
    <cellStyle name="Followed Hyperlink" xfId="20984" builtinId="9" hidden="1"/>
    <cellStyle name="Followed Hyperlink" xfId="21000" builtinId="9" hidden="1"/>
    <cellStyle name="Followed Hyperlink" xfId="20968" builtinId="9" hidden="1"/>
    <cellStyle name="Followed Hyperlink" xfId="20960" builtinId="9" hidden="1"/>
    <cellStyle name="Followed Hyperlink" xfId="20952" builtinId="9" hidden="1"/>
    <cellStyle name="Followed Hyperlink" xfId="20946" builtinId="9" hidden="1"/>
    <cellStyle name="Followed Hyperlink" xfId="20942" builtinId="9" hidden="1"/>
    <cellStyle name="Followed Hyperlink" xfId="20938" builtinId="9" hidden="1"/>
    <cellStyle name="Followed Hyperlink" xfId="20934" builtinId="9" hidden="1"/>
    <cellStyle name="Followed Hyperlink" xfId="20930" builtinId="9" hidden="1"/>
    <cellStyle name="Followed Hyperlink" xfId="20914" builtinId="9" hidden="1"/>
    <cellStyle name="Followed Hyperlink" xfId="20918" builtinId="9" hidden="1"/>
    <cellStyle name="Followed Hyperlink" xfId="20909" builtinId="9" hidden="1"/>
    <cellStyle name="Followed Hyperlink" xfId="20901" builtinId="9" hidden="1"/>
    <cellStyle name="Followed Hyperlink" xfId="20893" builtinId="9" hidden="1"/>
    <cellStyle name="Followed Hyperlink" xfId="20885" builtinId="9" hidden="1"/>
    <cellStyle name="Followed Hyperlink" xfId="20875" builtinId="9" hidden="1"/>
    <cellStyle name="Followed Hyperlink" xfId="20867" builtinId="9" hidden="1"/>
    <cellStyle name="Followed Hyperlink" xfId="20859" builtinId="9" hidden="1"/>
    <cellStyle name="Followed Hyperlink" xfId="20851" builtinId="9" hidden="1"/>
    <cellStyle name="Followed Hyperlink" xfId="20846" builtinId="9" hidden="1"/>
    <cellStyle name="Followed Hyperlink" xfId="20858" builtinId="9" hidden="1"/>
    <cellStyle name="Followed Hyperlink" xfId="20874" builtinId="9" hidden="1"/>
    <cellStyle name="Followed Hyperlink" xfId="20842" builtinId="9" hidden="1"/>
    <cellStyle name="Followed Hyperlink" xfId="20834" builtinId="9" hidden="1"/>
    <cellStyle name="Followed Hyperlink" xfId="20826" builtinId="9" hidden="1"/>
    <cellStyle name="Followed Hyperlink" xfId="20820" builtinId="9" hidden="1"/>
    <cellStyle name="Followed Hyperlink" xfId="20816" builtinId="9" hidden="1"/>
    <cellStyle name="Followed Hyperlink" xfId="20812" builtinId="9" hidden="1"/>
    <cellStyle name="Followed Hyperlink" xfId="20808" builtinId="9" hidden="1"/>
    <cellStyle name="Followed Hyperlink" xfId="20804" builtinId="9" hidden="1"/>
    <cellStyle name="Followed Hyperlink" xfId="20788" builtinId="9" hidden="1"/>
    <cellStyle name="Followed Hyperlink" xfId="20792" builtinId="9" hidden="1"/>
    <cellStyle name="Followed Hyperlink" xfId="20783" builtinId="9" hidden="1"/>
    <cellStyle name="Followed Hyperlink" xfId="20775" builtinId="9" hidden="1"/>
    <cellStyle name="Followed Hyperlink" xfId="20767" builtinId="9" hidden="1"/>
    <cellStyle name="Followed Hyperlink" xfId="20759" builtinId="9" hidden="1"/>
    <cellStyle name="Followed Hyperlink" xfId="20749" builtinId="9" hidden="1"/>
    <cellStyle name="Followed Hyperlink" xfId="20741" builtinId="9" hidden="1"/>
    <cellStyle name="Followed Hyperlink" xfId="20733" builtinId="9" hidden="1"/>
    <cellStyle name="Followed Hyperlink" xfId="20725" builtinId="9" hidden="1"/>
    <cellStyle name="Followed Hyperlink" xfId="20720" builtinId="9" hidden="1"/>
    <cellStyle name="Followed Hyperlink" xfId="20732" builtinId="9" hidden="1"/>
    <cellStyle name="Followed Hyperlink" xfId="20748" builtinId="9" hidden="1"/>
    <cellStyle name="Followed Hyperlink" xfId="20716" builtinId="9" hidden="1"/>
    <cellStyle name="Followed Hyperlink" xfId="20708" builtinId="9" hidden="1"/>
    <cellStyle name="Followed Hyperlink" xfId="20700" builtinId="9" hidden="1"/>
    <cellStyle name="Followed Hyperlink" xfId="20694" builtinId="9" hidden="1"/>
    <cellStyle name="Followed Hyperlink" xfId="20690" builtinId="9" hidden="1"/>
    <cellStyle name="Followed Hyperlink" xfId="20686" builtinId="9" hidden="1"/>
    <cellStyle name="Followed Hyperlink" xfId="20682" builtinId="9" hidden="1"/>
    <cellStyle name="Followed Hyperlink" xfId="20678" builtinId="9" hidden="1"/>
    <cellStyle name="Followed Hyperlink" xfId="20662" builtinId="9" hidden="1"/>
    <cellStyle name="Followed Hyperlink" xfId="20666" builtinId="9" hidden="1"/>
    <cellStyle name="Followed Hyperlink" xfId="20657" builtinId="9" hidden="1"/>
    <cellStyle name="Followed Hyperlink" xfId="20649" builtinId="9" hidden="1"/>
    <cellStyle name="Followed Hyperlink" xfId="20641" builtinId="9" hidden="1"/>
    <cellStyle name="Followed Hyperlink" xfId="20633" builtinId="9" hidden="1"/>
    <cellStyle name="Followed Hyperlink" xfId="20623" builtinId="9" hidden="1"/>
    <cellStyle name="Followed Hyperlink" xfId="20615" builtinId="9" hidden="1"/>
    <cellStyle name="Followed Hyperlink" xfId="20607" builtinId="9" hidden="1"/>
    <cellStyle name="Followed Hyperlink" xfId="20599" builtinId="9" hidden="1"/>
    <cellStyle name="Followed Hyperlink" xfId="20594" builtinId="9" hidden="1"/>
    <cellStyle name="Followed Hyperlink" xfId="20606" builtinId="9" hidden="1"/>
    <cellStyle name="Followed Hyperlink" xfId="20622" builtinId="9" hidden="1"/>
    <cellStyle name="Followed Hyperlink" xfId="20590" builtinId="9" hidden="1"/>
    <cellStyle name="Followed Hyperlink" xfId="20582" builtinId="9" hidden="1"/>
    <cellStyle name="Followed Hyperlink" xfId="20574" builtinId="9" hidden="1"/>
    <cellStyle name="Followed Hyperlink" xfId="20568" builtinId="9" hidden="1"/>
    <cellStyle name="Followed Hyperlink" xfId="20564" builtinId="9" hidden="1"/>
    <cellStyle name="Followed Hyperlink" xfId="20560" builtinId="9" hidden="1"/>
    <cellStyle name="Followed Hyperlink" xfId="20556" builtinId="9" hidden="1"/>
    <cellStyle name="Followed Hyperlink" xfId="20552" builtinId="9" hidden="1"/>
    <cellStyle name="Followed Hyperlink" xfId="20536" builtinId="9" hidden="1"/>
    <cellStyle name="Followed Hyperlink" xfId="20540" builtinId="9" hidden="1"/>
    <cellStyle name="Followed Hyperlink" xfId="20531" builtinId="9" hidden="1"/>
    <cellStyle name="Followed Hyperlink" xfId="20523" builtinId="9" hidden="1"/>
    <cellStyle name="Followed Hyperlink" xfId="20515" builtinId="9" hidden="1"/>
    <cellStyle name="Followed Hyperlink" xfId="20507" builtinId="9" hidden="1"/>
    <cellStyle name="Followed Hyperlink" xfId="20497" builtinId="9" hidden="1"/>
    <cellStyle name="Followed Hyperlink" xfId="20489" builtinId="9" hidden="1"/>
    <cellStyle name="Followed Hyperlink" xfId="20481" builtinId="9" hidden="1"/>
    <cellStyle name="Followed Hyperlink" xfId="20473" builtinId="9" hidden="1"/>
    <cellStyle name="Followed Hyperlink" xfId="20468" builtinId="9" hidden="1"/>
    <cellStyle name="Followed Hyperlink" xfId="20480" builtinId="9" hidden="1"/>
    <cellStyle name="Followed Hyperlink" xfId="20496" builtinId="9" hidden="1"/>
    <cellStyle name="Followed Hyperlink" xfId="20464" builtinId="9" hidden="1"/>
    <cellStyle name="Followed Hyperlink" xfId="20456" builtinId="9" hidden="1"/>
    <cellStyle name="Followed Hyperlink" xfId="20448" builtinId="9" hidden="1"/>
    <cellStyle name="Followed Hyperlink" xfId="20442" builtinId="9" hidden="1"/>
    <cellStyle name="Followed Hyperlink" xfId="20438" builtinId="9" hidden="1"/>
    <cellStyle name="Followed Hyperlink" xfId="20434" builtinId="9" hidden="1"/>
    <cellStyle name="Followed Hyperlink" xfId="20430" builtinId="9" hidden="1"/>
    <cellStyle name="Followed Hyperlink" xfId="20426" builtinId="9" hidden="1"/>
    <cellStyle name="Followed Hyperlink" xfId="20410" builtinId="9" hidden="1"/>
    <cellStyle name="Followed Hyperlink" xfId="20414" builtinId="9" hidden="1"/>
    <cellStyle name="Followed Hyperlink" xfId="20405" builtinId="9" hidden="1"/>
    <cellStyle name="Followed Hyperlink" xfId="20397" builtinId="9" hidden="1"/>
    <cellStyle name="Followed Hyperlink" xfId="20389" builtinId="9" hidden="1"/>
    <cellStyle name="Followed Hyperlink" xfId="20381" builtinId="9" hidden="1"/>
    <cellStyle name="Followed Hyperlink" xfId="20371" builtinId="9" hidden="1"/>
    <cellStyle name="Followed Hyperlink" xfId="20363" builtinId="9" hidden="1"/>
    <cellStyle name="Followed Hyperlink" xfId="20355" builtinId="9" hidden="1"/>
    <cellStyle name="Followed Hyperlink" xfId="20347" builtinId="9" hidden="1"/>
    <cellStyle name="Followed Hyperlink" xfId="20342" builtinId="9" hidden="1"/>
    <cellStyle name="Followed Hyperlink" xfId="20354" builtinId="9" hidden="1"/>
    <cellStyle name="Followed Hyperlink" xfId="20370" builtinId="9" hidden="1"/>
    <cellStyle name="Followed Hyperlink" xfId="20338" builtinId="9" hidden="1"/>
    <cellStyle name="Followed Hyperlink" xfId="20330" builtinId="9" hidden="1"/>
    <cellStyle name="Followed Hyperlink" xfId="20322" builtinId="9" hidden="1"/>
    <cellStyle name="Followed Hyperlink" xfId="20316" builtinId="9" hidden="1"/>
    <cellStyle name="Followed Hyperlink" xfId="20312" builtinId="9" hidden="1"/>
    <cellStyle name="Followed Hyperlink" xfId="20308" builtinId="9" hidden="1"/>
    <cellStyle name="Followed Hyperlink" xfId="20304" builtinId="9" hidden="1"/>
    <cellStyle name="Followed Hyperlink" xfId="20300" builtinId="9" hidden="1"/>
    <cellStyle name="Followed Hyperlink" xfId="20284" builtinId="9" hidden="1"/>
    <cellStyle name="Followed Hyperlink" xfId="20288" builtinId="9" hidden="1"/>
    <cellStyle name="Followed Hyperlink" xfId="20279" builtinId="9" hidden="1"/>
    <cellStyle name="Followed Hyperlink" xfId="20271" builtinId="9" hidden="1"/>
    <cellStyle name="Followed Hyperlink" xfId="20263" builtinId="9" hidden="1"/>
    <cellStyle name="Followed Hyperlink" xfId="20255" builtinId="9" hidden="1"/>
    <cellStyle name="Followed Hyperlink" xfId="20245" builtinId="9" hidden="1"/>
    <cellStyle name="Followed Hyperlink" xfId="20237" builtinId="9" hidden="1"/>
    <cellStyle name="Followed Hyperlink" xfId="20229" builtinId="9" hidden="1"/>
    <cellStyle name="Followed Hyperlink" xfId="20221" builtinId="9" hidden="1"/>
    <cellStyle name="Followed Hyperlink" xfId="20216" builtinId="9" hidden="1"/>
    <cellStyle name="Followed Hyperlink" xfId="20228" builtinId="9" hidden="1"/>
    <cellStyle name="Followed Hyperlink" xfId="20244" builtinId="9" hidden="1"/>
    <cellStyle name="Followed Hyperlink" xfId="20212" builtinId="9" hidden="1"/>
    <cellStyle name="Followed Hyperlink" xfId="20204" builtinId="9" hidden="1"/>
    <cellStyle name="Followed Hyperlink" xfId="20196" builtinId="9" hidden="1"/>
    <cellStyle name="Followed Hyperlink" xfId="20190" builtinId="9" hidden="1"/>
    <cellStyle name="Followed Hyperlink" xfId="20186" builtinId="9" hidden="1"/>
    <cellStyle name="Followed Hyperlink" xfId="20182" builtinId="9" hidden="1"/>
    <cellStyle name="Followed Hyperlink" xfId="20178" builtinId="9" hidden="1"/>
    <cellStyle name="Followed Hyperlink" xfId="20174" builtinId="9" hidden="1"/>
    <cellStyle name="Followed Hyperlink" xfId="20158" builtinId="9" hidden="1"/>
    <cellStyle name="Followed Hyperlink" xfId="20162" builtinId="9" hidden="1"/>
    <cellStyle name="Followed Hyperlink" xfId="20153" builtinId="9" hidden="1"/>
    <cellStyle name="Followed Hyperlink" xfId="20145" builtinId="9" hidden="1"/>
    <cellStyle name="Followed Hyperlink" xfId="20137" builtinId="9" hidden="1"/>
    <cellStyle name="Followed Hyperlink" xfId="20129" builtinId="9" hidden="1"/>
    <cellStyle name="Followed Hyperlink" xfId="20119" builtinId="9" hidden="1"/>
    <cellStyle name="Followed Hyperlink" xfId="20111" builtinId="9" hidden="1"/>
    <cellStyle name="Followed Hyperlink" xfId="20103" builtinId="9" hidden="1"/>
    <cellStyle name="Followed Hyperlink" xfId="20095" builtinId="9" hidden="1"/>
    <cellStyle name="Followed Hyperlink" xfId="20090" builtinId="9" hidden="1"/>
    <cellStyle name="Followed Hyperlink" xfId="20102" builtinId="9" hidden="1"/>
    <cellStyle name="Followed Hyperlink" xfId="20118" builtinId="9" hidden="1"/>
    <cellStyle name="Followed Hyperlink" xfId="20086" builtinId="9" hidden="1"/>
    <cellStyle name="Followed Hyperlink" xfId="20078" builtinId="9" hidden="1"/>
    <cellStyle name="Followed Hyperlink" xfId="20070" builtinId="9" hidden="1"/>
    <cellStyle name="Followed Hyperlink" xfId="20064" builtinId="9" hidden="1"/>
    <cellStyle name="Followed Hyperlink" xfId="20060" builtinId="9" hidden="1"/>
    <cellStyle name="Followed Hyperlink" xfId="20056" builtinId="9" hidden="1"/>
    <cellStyle name="Followed Hyperlink" xfId="20052" builtinId="9" hidden="1"/>
    <cellStyle name="Followed Hyperlink" xfId="20048" builtinId="9" hidden="1"/>
    <cellStyle name="Followed Hyperlink" xfId="20032" builtinId="9" hidden="1"/>
    <cellStyle name="Followed Hyperlink" xfId="20036" builtinId="9" hidden="1"/>
    <cellStyle name="Followed Hyperlink" xfId="20027" builtinId="9" hidden="1"/>
    <cellStyle name="Followed Hyperlink" xfId="20019" builtinId="9" hidden="1"/>
    <cellStyle name="Followed Hyperlink" xfId="20011" builtinId="9" hidden="1"/>
    <cellStyle name="Followed Hyperlink" xfId="20003" builtinId="9" hidden="1"/>
    <cellStyle name="Followed Hyperlink" xfId="19993" builtinId="9" hidden="1"/>
    <cellStyle name="Followed Hyperlink" xfId="19985" builtinId="9" hidden="1"/>
    <cellStyle name="Followed Hyperlink" xfId="19977" builtinId="9" hidden="1"/>
    <cellStyle name="Followed Hyperlink" xfId="19969" builtinId="9" hidden="1"/>
    <cellStyle name="Followed Hyperlink" xfId="19964" builtinId="9" hidden="1"/>
    <cellStyle name="Followed Hyperlink" xfId="19976" builtinId="9" hidden="1"/>
    <cellStyle name="Followed Hyperlink" xfId="19992" builtinId="9" hidden="1"/>
    <cellStyle name="Followed Hyperlink" xfId="19960" builtinId="9" hidden="1"/>
    <cellStyle name="Followed Hyperlink" xfId="19952" builtinId="9" hidden="1"/>
    <cellStyle name="Followed Hyperlink" xfId="19944" builtinId="9" hidden="1"/>
    <cellStyle name="Followed Hyperlink" xfId="19938" builtinId="9" hidden="1"/>
    <cellStyle name="Followed Hyperlink" xfId="19934" builtinId="9" hidden="1"/>
    <cellStyle name="Followed Hyperlink" xfId="19930" builtinId="9" hidden="1"/>
    <cellStyle name="Followed Hyperlink" xfId="19926" builtinId="9" hidden="1"/>
    <cellStyle name="Followed Hyperlink" xfId="19922" builtinId="9" hidden="1"/>
    <cellStyle name="Followed Hyperlink" xfId="19906" builtinId="9" hidden="1"/>
    <cellStyle name="Followed Hyperlink" xfId="19910" builtinId="9" hidden="1"/>
    <cellStyle name="Followed Hyperlink" xfId="19901" builtinId="9" hidden="1"/>
    <cellStyle name="Followed Hyperlink" xfId="19893" builtinId="9" hidden="1"/>
    <cellStyle name="Followed Hyperlink" xfId="19885" builtinId="9" hidden="1"/>
    <cellStyle name="Followed Hyperlink" xfId="19877" builtinId="9" hidden="1"/>
    <cellStyle name="Followed Hyperlink" xfId="19867" builtinId="9" hidden="1"/>
    <cellStyle name="Followed Hyperlink" xfId="19859" builtinId="9" hidden="1"/>
    <cellStyle name="Followed Hyperlink" xfId="19851" builtinId="9" hidden="1"/>
    <cellStyle name="Followed Hyperlink" xfId="19843" builtinId="9" hidden="1"/>
    <cellStyle name="Followed Hyperlink" xfId="19838" builtinId="9" hidden="1"/>
    <cellStyle name="Followed Hyperlink" xfId="19850" builtinId="9" hidden="1"/>
    <cellStyle name="Followed Hyperlink" xfId="19866" builtinId="9" hidden="1"/>
    <cellStyle name="Followed Hyperlink" xfId="19834" builtinId="9" hidden="1"/>
    <cellStyle name="Followed Hyperlink" xfId="19826" builtinId="9" hidden="1"/>
    <cellStyle name="Followed Hyperlink" xfId="19818" builtinId="9" hidden="1"/>
    <cellStyle name="Followed Hyperlink" xfId="19812" builtinId="9" hidden="1"/>
    <cellStyle name="Followed Hyperlink" xfId="19808" builtinId="9" hidden="1"/>
    <cellStyle name="Followed Hyperlink" xfId="19804" builtinId="9" hidden="1"/>
    <cellStyle name="Followed Hyperlink" xfId="19800" builtinId="9" hidden="1"/>
    <cellStyle name="Followed Hyperlink" xfId="19796" builtinId="9" hidden="1"/>
    <cellStyle name="Followed Hyperlink" xfId="19780" builtinId="9" hidden="1"/>
    <cellStyle name="Followed Hyperlink" xfId="19784" builtinId="9" hidden="1"/>
    <cellStyle name="Followed Hyperlink" xfId="19775" builtinId="9" hidden="1"/>
    <cellStyle name="Followed Hyperlink" xfId="19767" builtinId="9" hidden="1"/>
    <cellStyle name="Followed Hyperlink" xfId="19759" builtinId="9" hidden="1"/>
    <cellStyle name="Followed Hyperlink" xfId="19751" builtinId="9" hidden="1"/>
    <cellStyle name="Followed Hyperlink" xfId="19741" builtinId="9" hidden="1"/>
    <cellStyle name="Followed Hyperlink" xfId="19733" builtinId="9" hidden="1"/>
    <cellStyle name="Followed Hyperlink" xfId="19725" builtinId="9" hidden="1"/>
    <cellStyle name="Followed Hyperlink" xfId="19717" builtinId="9" hidden="1"/>
    <cellStyle name="Followed Hyperlink" xfId="19712" builtinId="9" hidden="1"/>
    <cellStyle name="Followed Hyperlink" xfId="19724" builtinId="9" hidden="1"/>
    <cellStyle name="Followed Hyperlink" xfId="19740" builtinId="9" hidden="1"/>
    <cellStyle name="Followed Hyperlink" xfId="19708" builtinId="9" hidden="1"/>
    <cellStyle name="Followed Hyperlink" xfId="19700" builtinId="9" hidden="1"/>
    <cellStyle name="Followed Hyperlink" xfId="19692" builtinId="9" hidden="1"/>
    <cellStyle name="Followed Hyperlink" xfId="19686" builtinId="9" hidden="1"/>
    <cellStyle name="Followed Hyperlink" xfId="19682" builtinId="9" hidden="1"/>
    <cellStyle name="Followed Hyperlink" xfId="19678" builtinId="9" hidden="1"/>
    <cellStyle name="Followed Hyperlink" xfId="19674" builtinId="9" hidden="1"/>
    <cellStyle name="Followed Hyperlink" xfId="19670" builtinId="9" hidden="1"/>
    <cellStyle name="Followed Hyperlink" xfId="19654" builtinId="9" hidden="1"/>
    <cellStyle name="Followed Hyperlink" xfId="19658" builtinId="9" hidden="1"/>
    <cellStyle name="Followed Hyperlink" xfId="19649" builtinId="9" hidden="1"/>
    <cellStyle name="Followed Hyperlink" xfId="19641" builtinId="9" hidden="1"/>
    <cellStyle name="Followed Hyperlink" xfId="19633" builtinId="9" hidden="1"/>
    <cellStyle name="Followed Hyperlink" xfId="19625" builtinId="9" hidden="1"/>
    <cellStyle name="Followed Hyperlink" xfId="19615" builtinId="9" hidden="1"/>
    <cellStyle name="Followed Hyperlink" xfId="19607" builtinId="9" hidden="1"/>
    <cellStyle name="Followed Hyperlink" xfId="19599" builtinId="9" hidden="1"/>
    <cellStyle name="Followed Hyperlink" xfId="19591" builtinId="9" hidden="1"/>
    <cellStyle name="Followed Hyperlink" xfId="19586" builtinId="9" hidden="1"/>
    <cellStyle name="Followed Hyperlink" xfId="19598" builtinId="9" hidden="1"/>
    <cellStyle name="Followed Hyperlink" xfId="19614" builtinId="9" hidden="1"/>
    <cellStyle name="Followed Hyperlink" xfId="19582" builtinId="9" hidden="1"/>
    <cellStyle name="Followed Hyperlink" xfId="19574" builtinId="9" hidden="1"/>
    <cellStyle name="Followed Hyperlink" xfId="19566" builtinId="9" hidden="1"/>
    <cellStyle name="Followed Hyperlink" xfId="19560" builtinId="9" hidden="1"/>
    <cellStyle name="Followed Hyperlink" xfId="19556" builtinId="9" hidden="1"/>
    <cellStyle name="Followed Hyperlink" xfId="19552" builtinId="9" hidden="1"/>
    <cellStyle name="Followed Hyperlink" xfId="19548" builtinId="9" hidden="1"/>
    <cellStyle name="Followed Hyperlink" xfId="19544" builtinId="9" hidden="1"/>
    <cellStyle name="Followed Hyperlink" xfId="19528" builtinId="9" hidden="1"/>
    <cellStyle name="Followed Hyperlink" xfId="19532" builtinId="9" hidden="1"/>
    <cellStyle name="Followed Hyperlink" xfId="19523" builtinId="9" hidden="1"/>
    <cellStyle name="Followed Hyperlink" xfId="19515" builtinId="9" hidden="1"/>
    <cellStyle name="Followed Hyperlink" xfId="19507" builtinId="9" hidden="1"/>
    <cellStyle name="Followed Hyperlink" xfId="19499" builtinId="9" hidden="1"/>
    <cellStyle name="Followed Hyperlink" xfId="19489" builtinId="9" hidden="1"/>
    <cellStyle name="Followed Hyperlink" xfId="19481" builtinId="9" hidden="1"/>
    <cellStyle name="Followed Hyperlink" xfId="19473" builtinId="9" hidden="1"/>
    <cellStyle name="Followed Hyperlink" xfId="19465" builtinId="9" hidden="1"/>
    <cellStyle name="Followed Hyperlink" xfId="19460" builtinId="9" hidden="1"/>
    <cellStyle name="Followed Hyperlink" xfId="19472" builtinId="9" hidden="1"/>
    <cellStyle name="Followed Hyperlink" xfId="19488" builtinId="9" hidden="1"/>
    <cellStyle name="Followed Hyperlink" xfId="19456" builtinId="9" hidden="1"/>
    <cellStyle name="Followed Hyperlink" xfId="19448" builtinId="9" hidden="1"/>
    <cellStyle name="Followed Hyperlink" xfId="19440" builtinId="9" hidden="1"/>
    <cellStyle name="Followed Hyperlink" xfId="19434" builtinId="9" hidden="1"/>
    <cellStyle name="Followed Hyperlink" xfId="19430" builtinId="9" hidden="1"/>
    <cellStyle name="Followed Hyperlink" xfId="19426" builtinId="9" hidden="1"/>
    <cellStyle name="Followed Hyperlink" xfId="19422" builtinId="9" hidden="1"/>
    <cellStyle name="Followed Hyperlink" xfId="19418" builtinId="9" hidden="1"/>
    <cellStyle name="Followed Hyperlink" xfId="19402" builtinId="9" hidden="1"/>
    <cellStyle name="Followed Hyperlink" xfId="19406" builtinId="9" hidden="1"/>
    <cellStyle name="Followed Hyperlink" xfId="19397" builtinId="9" hidden="1"/>
    <cellStyle name="Followed Hyperlink" xfId="19389" builtinId="9" hidden="1"/>
    <cellStyle name="Followed Hyperlink" xfId="19381" builtinId="9" hidden="1"/>
    <cellStyle name="Followed Hyperlink" xfId="19373" builtinId="9" hidden="1"/>
    <cellStyle name="Followed Hyperlink" xfId="19363" builtinId="9" hidden="1"/>
    <cellStyle name="Followed Hyperlink" xfId="19355" builtinId="9" hidden="1"/>
    <cellStyle name="Followed Hyperlink" xfId="19347" builtinId="9" hidden="1"/>
    <cellStyle name="Followed Hyperlink" xfId="19339" builtinId="9" hidden="1"/>
    <cellStyle name="Followed Hyperlink" xfId="19334" builtinId="9" hidden="1"/>
    <cellStyle name="Followed Hyperlink" xfId="19346" builtinId="9" hidden="1"/>
    <cellStyle name="Followed Hyperlink" xfId="19362" builtinId="9" hidden="1"/>
    <cellStyle name="Followed Hyperlink" xfId="19330" builtinId="9" hidden="1"/>
    <cellStyle name="Followed Hyperlink" xfId="19322" builtinId="9" hidden="1"/>
    <cellStyle name="Followed Hyperlink" xfId="19314" builtinId="9" hidden="1"/>
    <cellStyle name="Followed Hyperlink" xfId="19308" builtinId="9" hidden="1"/>
    <cellStyle name="Followed Hyperlink" xfId="19304" builtinId="9" hidden="1"/>
    <cellStyle name="Followed Hyperlink" xfId="19300" builtinId="9" hidden="1"/>
    <cellStyle name="Followed Hyperlink" xfId="19296" builtinId="9" hidden="1"/>
    <cellStyle name="Followed Hyperlink" xfId="19292" builtinId="9" hidden="1"/>
    <cellStyle name="Followed Hyperlink" xfId="19276" builtinId="9" hidden="1"/>
    <cellStyle name="Followed Hyperlink" xfId="19280" builtinId="9" hidden="1"/>
    <cellStyle name="Followed Hyperlink" xfId="19271" builtinId="9" hidden="1"/>
    <cellStyle name="Followed Hyperlink" xfId="19263" builtinId="9" hidden="1"/>
    <cellStyle name="Followed Hyperlink" xfId="19255" builtinId="9" hidden="1"/>
    <cellStyle name="Followed Hyperlink" xfId="19247" builtinId="9" hidden="1"/>
    <cellStyle name="Followed Hyperlink" xfId="19237" builtinId="9" hidden="1"/>
    <cellStyle name="Followed Hyperlink" xfId="19229" builtinId="9" hidden="1"/>
    <cellStyle name="Followed Hyperlink" xfId="19221" builtinId="9" hidden="1"/>
    <cellStyle name="Followed Hyperlink" xfId="19213" builtinId="9" hidden="1"/>
    <cellStyle name="Followed Hyperlink" xfId="19208" builtinId="9" hidden="1"/>
    <cellStyle name="Followed Hyperlink" xfId="19220" builtinId="9" hidden="1"/>
    <cellStyle name="Followed Hyperlink" xfId="19236" builtinId="9" hidden="1"/>
    <cellStyle name="Followed Hyperlink" xfId="19204" builtinId="9" hidden="1"/>
    <cellStyle name="Followed Hyperlink" xfId="19196" builtinId="9" hidden="1"/>
    <cellStyle name="Followed Hyperlink" xfId="19188" builtinId="9" hidden="1"/>
    <cellStyle name="Followed Hyperlink" xfId="19182" builtinId="9" hidden="1"/>
    <cellStyle name="Followed Hyperlink" xfId="19178" builtinId="9" hidden="1"/>
    <cellStyle name="Followed Hyperlink" xfId="19174" builtinId="9" hidden="1"/>
    <cellStyle name="Followed Hyperlink" xfId="19170" builtinId="9" hidden="1"/>
    <cellStyle name="Followed Hyperlink" xfId="19166" builtinId="9" hidden="1"/>
    <cellStyle name="Followed Hyperlink" xfId="19150" builtinId="9" hidden="1"/>
    <cellStyle name="Followed Hyperlink" xfId="19154" builtinId="9" hidden="1"/>
    <cellStyle name="Followed Hyperlink" xfId="19145" builtinId="9" hidden="1"/>
    <cellStyle name="Followed Hyperlink" xfId="19137" builtinId="9" hidden="1"/>
    <cellStyle name="Followed Hyperlink" xfId="19129" builtinId="9" hidden="1"/>
    <cellStyle name="Followed Hyperlink" xfId="19121" builtinId="9" hidden="1"/>
    <cellStyle name="Followed Hyperlink" xfId="19111" builtinId="9" hidden="1"/>
    <cellStyle name="Followed Hyperlink" xfId="19103" builtinId="9" hidden="1"/>
    <cellStyle name="Followed Hyperlink" xfId="19095" builtinId="9" hidden="1"/>
    <cellStyle name="Followed Hyperlink" xfId="19087" builtinId="9" hidden="1"/>
    <cellStyle name="Followed Hyperlink" xfId="19082" builtinId="9" hidden="1"/>
    <cellStyle name="Followed Hyperlink" xfId="19094" builtinId="9" hidden="1"/>
    <cellStyle name="Followed Hyperlink" xfId="19110" builtinId="9" hidden="1"/>
    <cellStyle name="Followed Hyperlink" xfId="19078" builtinId="9" hidden="1"/>
    <cellStyle name="Followed Hyperlink" xfId="19070" builtinId="9" hidden="1"/>
    <cellStyle name="Followed Hyperlink" xfId="19062" builtinId="9" hidden="1"/>
    <cellStyle name="Followed Hyperlink" xfId="19056" builtinId="9" hidden="1"/>
    <cellStyle name="Followed Hyperlink" xfId="19052" builtinId="9" hidden="1"/>
    <cellStyle name="Followed Hyperlink" xfId="19048" builtinId="9" hidden="1"/>
    <cellStyle name="Followed Hyperlink" xfId="19044" builtinId="9" hidden="1"/>
    <cellStyle name="Followed Hyperlink" xfId="19040" builtinId="9" hidden="1"/>
    <cellStyle name="Followed Hyperlink" xfId="19024" builtinId="9" hidden="1"/>
    <cellStyle name="Followed Hyperlink" xfId="19028" builtinId="9" hidden="1"/>
    <cellStyle name="Followed Hyperlink" xfId="19019" builtinId="9" hidden="1"/>
    <cellStyle name="Followed Hyperlink" xfId="19011" builtinId="9" hidden="1"/>
    <cellStyle name="Followed Hyperlink" xfId="19003" builtinId="9" hidden="1"/>
    <cellStyle name="Followed Hyperlink" xfId="18995" builtinId="9" hidden="1"/>
    <cellStyle name="Followed Hyperlink" xfId="18985" builtinId="9" hidden="1"/>
    <cellStyle name="Followed Hyperlink" xfId="18977" builtinId="9" hidden="1"/>
    <cellStyle name="Followed Hyperlink" xfId="18969" builtinId="9" hidden="1"/>
    <cellStyle name="Followed Hyperlink" xfId="18961" builtinId="9" hidden="1"/>
    <cellStyle name="Followed Hyperlink" xfId="18956" builtinId="9" hidden="1"/>
    <cellStyle name="Followed Hyperlink" xfId="18968" builtinId="9" hidden="1"/>
    <cellStyle name="Followed Hyperlink" xfId="18984" builtinId="9" hidden="1"/>
    <cellStyle name="Followed Hyperlink" xfId="18952" builtinId="9" hidden="1"/>
    <cellStyle name="Followed Hyperlink" xfId="18944" builtinId="9" hidden="1"/>
    <cellStyle name="Followed Hyperlink" xfId="18936" builtinId="9" hidden="1"/>
    <cellStyle name="Followed Hyperlink" xfId="18930" builtinId="9" hidden="1"/>
    <cellStyle name="Followed Hyperlink" xfId="18926" builtinId="9" hidden="1"/>
    <cellStyle name="Followed Hyperlink" xfId="18922" builtinId="9" hidden="1"/>
    <cellStyle name="Followed Hyperlink" xfId="18918" builtinId="9" hidden="1"/>
    <cellStyle name="Followed Hyperlink" xfId="18914" builtinId="9" hidden="1"/>
    <cellStyle name="Followed Hyperlink" xfId="18898" builtinId="9" hidden="1"/>
    <cellStyle name="Followed Hyperlink" xfId="18902" builtinId="9" hidden="1"/>
    <cellStyle name="Followed Hyperlink" xfId="18893" builtinId="9" hidden="1"/>
    <cellStyle name="Followed Hyperlink" xfId="18885" builtinId="9" hidden="1"/>
    <cellStyle name="Followed Hyperlink" xfId="18877" builtinId="9" hidden="1"/>
    <cellStyle name="Followed Hyperlink" xfId="18869" builtinId="9" hidden="1"/>
    <cellStyle name="Followed Hyperlink" xfId="18859" builtinId="9" hidden="1"/>
    <cellStyle name="Followed Hyperlink" xfId="18851" builtinId="9" hidden="1"/>
    <cellStyle name="Followed Hyperlink" xfId="18843" builtinId="9" hidden="1"/>
    <cellStyle name="Followed Hyperlink" xfId="18835" builtinId="9" hidden="1"/>
    <cellStyle name="Followed Hyperlink" xfId="18830" builtinId="9" hidden="1"/>
    <cellStyle name="Followed Hyperlink" xfId="18842" builtinId="9" hidden="1"/>
    <cellStyle name="Followed Hyperlink" xfId="18858" builtinId="9" hidden="1"/>
    <cellStyle name="Followed Hyperlink" xfId="18826" builtinId="9" hidden="1"/>
    <cellStyle name="Followed Hyperlink" xfId="18818" builtinId="9" hidden="1"/>
    <cellStyle name="Followed Hyperlink" xfId="18810" builtinId="9" hidden="1"/>
    <cellStyle name="Followed Hyperlink" xfId="18804" builtinId="9" hidden="1"/>
    <cellStyle name="Followed Hyperlink" xfId="18800" builtinId="9" hidden="1"/>
    <cellStyle name="Followed Hyperlink" xfId="18796" builtinId="9" hidden="1"/>
    <cellStyle name="Followed Hyperlink" xfId="18792" builtinId="9" hidden="1"/>
    <cellStyle name="Followed Hyperlink" xfId="18788" builtinId="9" hidden="1"/>
    <cellStyle name="Followed Hyperlink" xfId="18772" builtinId="9" hidden="1"/>
    <cellStyle name="Followed Hyperlink" xfId="18776" builtinId="9" hidden="1"/>
    <cellStyle name="Followed Hyperlink" xfId="18767" builtinId="9" hidden="1"/>
    <cellStyle name="Followed Hyperlink" xfId="18759" builtinId="9" hidden="1"/>
    <cellStyle name="Followed Hyperlink" xfId="18751" builtinId="9" hidden="1"/>
    <cellStyle name="Followed Hyperlink" xfId="18743" builtinId="9" hidden="1"/>
    <cellStyle name="Followed Hyperlink" xfId="18733" builtinId="9" hidden="1"/>
    <cellStyle name="Followed Hyperlink" xfId="18725" builtinId="9" hidden="1"/>
    <cellStyle name="Followed Hyperlink" xfId="18717" builtinId="9" hidden="1"/>
    <cellStyle name="Followed Hyperlink" xfId="18709" builtinId="9" hidden="1"/>
    <cellStyle name="Followed Hyperlink" xfId="18704" builtinId="9" hidden="1"/>
    <cellStyle name="Followed Hyperlink" xfId="18716" builtinId="9" hidden="1"/>
    <cellStyle name="Followed Hyperlink" xfId="18732" builtinId="9" hidden="1"/>
    <cellStyle name="Followed Hyperlink" xfId="18700" builtinId="9" hidden="1"/>
    <cellStyle name="Followed Hyperlink" xfId="18692" builtinId="9" hidden="1"/>
    <cellStyle name="Followed Hyperlink" xfId="18684" builtinId="9" hidden="1"/>
    <cellStyle name="Followed Hyperlink" xfId="18678" builtinId="9" hidden="1"/>
    <cellStyle name="Followed Hyperlink" xfId="18674" builtinId="9" hidden="1"/>
    <cellStyle name="Followed Hyperlink" xfId="18670" builtinId="9" hidden="1"/>
    <cellStyle name="Followed Hyperlink" xfId="18666" builtinId="9" hidden="1"/>
    <cellStyle name="Followed Hyperlink" xfId="18662" builtinId="9" hidden="1"/>
    <cellStyle name="Followed Hyperlink" xfId="18646" builtinId="9" hidden="1"/>
    <cellStyle name="Followed Hyperlink" xfId="18650" builtinId="9" hidden="1"/>
    <cellStyle name="Followed Hyperlink" xfId="18641" builtinId="9" hidden="1"/>
    <cellStyle name="Followed Hyperlink" xfId="18633" builtinId="9" hidden="1"/>
    <cellStyle name="Followed Hyperlink" xfId="18625" builtinId="9" hidden="1"/>
    <cellStyle name="Followed Hyperlink" xfId="18617" builtinId="9" hidden="1"/>
    <cellStyle name="Followed Hyperlink" xfId="18607" builtinId="9" hidden="1"/>
    <cellStyle name="Followed Hyperlink" xfId="18599" builtinId="9" hidden="1"/>
    <cellStyle name="Followed Hyperlink" xfId="18591" builtinId="9" hidden="1"/>
    <cellStyle name="Followed Hyperlink" xfId="18583" builtinId="9" hidden="1"/>
    <cellStyle name="Followed Hyperlink" xfId="18578" builtinId="9" hidden="1"/>
    <cellStyle name="Followed Hyperlink" xfId="18590" builtinId="9" hidden="1"/>
    <cellStyle name="Followed Hyperlink" xfId="18606" builtinId="9" hidden="1"/>
    <cellStyle name="Followed Hyperlink" xfId="18574" builtinId="9" hidden="1"/>
    <cellStyle name="Followed Hyperlink" xfId="18566" builtinId="9" hidden="1"/>
    <cellStyle name="Followed Hyperlink" xfId="18558" builtinId="9" hidden="1"/>
    <cellStyle name="Followed Hyperlink" xfId="18552" builtinId="9" hidden="1"/>
    <cellStyle name="Followed Hyperlink" xfId="18548" builtinId="9" hidden="1"/>
    <cellStyle name="Followed Hyperlink" xfId="18544" builtinId="9" hidden="1"/>
    <cellStyle name="Followed Hyperlink" xfId="18540" builtinId="9" hidden="1"/>
    <cellStyle name="Followed Hyperlink" xfId="18536" builtinId="9" hidden="1"/>
    <cellStyle name="Followed Hyperlink" xfId="18520" builtinId="9" hidden="1"/>
    <cellStyle name="Followed Hyperlink" xfId="18524" builtinId="9" hidden="1"/>
    <cellStyle name="Followed Hyperlink" xfId="18515" builtinId="9" hidden="1"/>
    <cellStyle name="Followed Hyperlink" xfId="18507" builtinId="9" hidden="1"/>
    <cellStyle name="Followed Hyperlink" xfId="18499" builtinId="9" hidden="1"/>
    <cellStyle name="Followed Hyperlink" xfId="18491" builtinId="9" hidden="1"/>
    <cellStyle name="Followed Hyperlink" xfId="18481" builtinId="9" hidden="1"/>
    <cellStyle name="Followed Hyperlink" xfId="18473" builtinId="9" hidden="1"/>
    <cellStyle name="Followed Hyperlink" xfId="18465" builtinId="9" hidden="1"/>
    <cellStyle name="Followed Hyperlink" xfId="18457" builtinId="9" hidden="1"/>
    <cellStyle name="Followed Hyperlink" xfId="18452" builtinId="9" hidden="1"/>
    <cellStyle name="Followed Hyperlink" xfId="18464" builtinId="9" hidden="1"/>
    <cellStyle name="Followed Hyperlink" xfId="18480" builtinId="9" hidden="1"/>
    <cellStyle name="Followed Hyperlink" xfId="18448" builtinId="9" hidden="1"/>
    <cellStyle name="Followed Hyperlink" xfId="18440" builtinId="9" hidden="1"/>
    <cellStyle name="Followed Hyperlink" xfId="18432" builtinId="9" hidden="1"/>
    <cellStyle name="Followed Hyperlink" xfId="18426" builtinId="9" hidden="1"/>
    <cellStyle name="Followed Hyperlink" xfId="18422" builtinId="9" hidden="1"/>
    <cellStyle name="Followed Hyperlink" xfId="18418" builtinId="9" hidden="1"/>
    <cellStyle name="Followed Hyperlink" xfId="18414" builtinId="9" hidden="1"/>
    <cellStyle name="Followed Hyperlink" xfId="18410" builtinId="9" hidden="1"/>
    <cellStyle name="Followed Hyperlink" xfId="18394" builtinId="9" hidden="1"/>
    <cellStyle name="Followed Hyperlink" xfId="18398" builtinId="9" hidden="1"/>
    <cellStyle name="Followed Hyperlink" xfId="18389" builtinId="9" hidden="1"/>
    <cellStyle name="Followed Hyperlink" xfId="18381" builtinId="9" hidden="1"/>
    <cellStyle name="Followed Hyperlink" xfId="18373" builtinId="9" hidden="1"/>
    <cellStyle name="Followed Hyperlink" xfId="18365" builtinId="9" hidden="1"/>
    <cellStyle name="Followed Hyperlink" xfId="18355" builtinId="9" hidden="1"/>
    <cellStyle name="Followed Hyperlink" xfId="18347" builtinId="9" hidden="1"/>
    <cellStyle name="Followed Hyperlink" xfId="18339" builtinId="9" hidden="1"/>
    <cellStyle name="Followed Hyperlink" xfId="18331" builtinId="9" hidden="1"/>
    <cellStyle name="Followed Hyperlink" xfId="18326" builtinId="9" hidden="1"/>
    <cellStyle name="Followed Hyperlink" xfId="18338" builtinId="9" hidden="1"/>
    <cellStyle name="Followed Hyperlink" xfId="18354" builtinId="9" hidden="1"/>
    <cellStyle name="Followed Hyperlink" xfId="18322" builtinId="9" hidden="1"/>
    <cellStyle name="Followed Hyperlink" xfId="18314" builtinId="9" hidden="1"/>
    <cellStyle name="Followed Hyperlink" xfId="18306" builtinId="9" hidden="1"/>
    <cellStyle name="Followed Hyperlink" xfId="18300" builtinId="9" hidden="1"/>
    <cellStyle name="Followed Hyperlink" xfId="18296" builtinId="9" hidden="1"/>
    <cellStyle name="Followed Hyperlink" xfId="18292" builtinId="9" hidden="1"/>
    <cellStyle name="Followed Hyperlink" xfId="18288" builtinId="9" hidden="1"/>
    <cellStyle name="Followed Hyperlink" xfId="18284" builtinId="9" hidden="1"/>
    <cellStyle name="Followed Hyperlink" xfId="18268" builtinId="9" hidden="1"/>
    <cellStyle name="Followed Hyperlink" xfId="18272" builtinId="9" hidden="1"/>
    <cellStyle name="Followed Hyperlink" xfId="18263" builtinId="9" hidden="1"/>
    <cellStyle name="Followed Hyperlink" xfId="18255" builtinId="9" hidden="1"/>
    <cellStyle name="Followed Hyperlink" xfId="18247" builtinId="9" hidden="1"/>
    <cellStyle name="Followed Hyperlink" xfId="18239" builtinId="9" hidden="1"/>
    <cellStyle name="Followed Hyperlink" xfId="18229" builtinId="9" hidden="1"/>
    <cellStyle name="Followed Hyperlink" xfId="18221" builtinId="9" hidden="1"/>
    <cellStyle name="Followed Hyperlink" xfId="18213" builtinId="9" hidden="1"/>
    <cellStyle name="Followed Hyperlink" xfId="18205" builtinId="9" hidden="1"/>
    <cellStyle name="Followed Hyperlink" xfId="18200" builtinId="9" hidden="1"/>
    <cellStyle name="Followed Hyperlink" xfId="18212" builtinId="9" hidden="1"/>
    <cellStyle name="Followed Hyperlink" xfId="18228" builtinId="9" hidden="1"/>
    <cellStyle name="Followed Hyperlink" xfId="18196" builtinId="9" hidden="1"/>
    <cellStyle name="Followed Hyperlink" xfId="18188" builtinId="9" hidden="1"/>
    <cellStyle name="Followed Hyperlink" xfId="18180" builtinId="9" hidden="1"/>
    <cellStyle name="Followed Hyperlink" xfId="18174" builtinId="9" hidden="1"/>
    <cellStyle name="Followed Hyperlink" xfId="18170" builtinId="9" hidden="1"/>
    <cellStyle name="Followed Hyperlink" xfId="18166" builtinId="9" hidden="1"/>
    <cellStyle name="Followed Hyperlink" xfId="18162" builtinId="9" hidden="1"/>
    <cellStyle name="Followed Hyperlink" xfId="18158" builtinId="9" hidden="1"/>
    <cellStyle name="Followed Hyperlink" xfId="18142" builtinId="9" hidden="1"/>
    <cellStyle name="Followed Hyperlink" xfId="18146" builtinId="9" hidden="1"/>
    <cellStyle name="Followed Hyperlink" xfId="18137" builtinId="9" hidden="1"/>
    <cellStyle name="Followed Hyperlink" xfId="18129" builtinId="9" hidden="1"/>
    <cellStyle name="Followed Hyperlink" xfId="18121" builtinId="9" hidden="1"/>
    <cellStyle name="Followed Hyperlink" xfId="18113" builtinId="9" hidden="1"/>
    <cellStyle name="Followed Hyperlink" xfId="18103" builtinId="9" hidden="1"/>
    <cellStyle name="Followed Hyperlink" xfId="18095" builtinId="9" hidden="1"/>
    <cellStyle name="Followed Hyperlink" xfId="18087" builtinId="9" hidden="1"/>
    <cellStyle name="Followed Hyperlink" xfId="18079" builtinId="9" hidden="1"/>
    <cellStyle name="Followed Hyperlink" xfId="18074" builtinId="9" hidden="1"/>
    <cellStyle name="Followed Hyperlink" xfId="18086" builtinId="9" hidden="1"/>
    <cellStyle name="Followed Hyperlink" xfId="18102" builtinId="9" hidden="1"/>
    <cellStyle name="Followed Hyperlink" xfId="18070" builtinId="9" hidden="1"/>
    <cellStyle name="Followed Hyperlink" xfId="18062" builtinId="9" hidden="1"/>
    <cellStyle name="Followed Hyperlink" xfId="18054" builtinId="9" hidden="1"/>
    <cellStyle name="Followed Hyperlink" xfId="18048" builtinId="9" hidden="1"/>
    <cellStyle name="Followed Hyperlink" xfId="18044" builtinId="9" hidden="1"/>
    <cellStyle name="Followed Hyperlink" xfId="18040" builtinId="9" hidden="1"/>
    <cellStyle name="Followed Hyperlink" xfId="18036" builtinId="9" hidden="1"/>
    <cellStyle name="Followed Hyperlink" xfId="18032" builtinId="9" hidden="1"/>
    <cellStyle name="Followed Hyperlink" xfId="18016" builtinId="9" hidden="1"/>
    <cellStyle name="Followed Hyperlink" xfId="18020" builtinId="9" hidden="1"/>
    <cellStyle name="Followed Hyperlink" xfId="18011" builtinId="9" hidden="1"/>
    <cellStyle name="Followed Hyperlink" xfId="18003" builtinId="9" hidden="1"/>
    <cellStyle name="Followed Hyperlink" xfId="17995" builtinId="9" hidden="1"/>
    <cellStyle name="Followed Hyperlink" xfId="17987" builtinId="9" hidden="1"/>
    <cellStyle name="Followed Hyperlink" xfId="17977" builtinId="9" hidden="1"/>
    <cellStyle name="Followed Hyperlink" xfId="17969" builtinId="9" hidden="1"/>
    <cellStyle name="Followed Hyperlink" xfId="17961" builtinId="9" hidden="1"/>
    <cellStyle name="Followed Hyperlink" xfId="17953" builtinId="9" hidden="1"/>
    <cellStyle name="Followed Hyperlink" xfId="17948" builtinId="9" hidden="1"/>
    <cellStyle name="Followed Hyperlink" xfId="17960" builtinId="9" hidden="1"/>
    <cellStyle name="Followed Hyperlink" xfId="17976" builtinId="9" hidden="1"/>
    <cellStyle name="Followed Hyperlink" xfId="17944" builtinId="9" hidden="1"/>
    <cellStyle name="Followed Hyperlink" xfId="17936" builtinId="9" hidden="1"/>
    <cellStyle name="Followed Hyperlink" xfId="17928" builtinId="9" hidden="1"/>
    <cellStyle name="Followed Hyperlink" xfId="17922" builtinId="9" hidden="1"/>
    <cellStyle name="Followed Hyperlink" xfId="17918" builtinId="9" hidden="1"/>
    <cellStyle name="Followed Hyperlink" xfId="17914" builtinId="9" hidden="1"/>
    <cellStyle name="Followed Hyperlink" xfId="17910" builtinId="9" hidden="1"/>
    <cellStyle name="Followed Hyperlink" xfId="17906" builtinId="9" hidden="1"/>
    <cellStyle name="Followed Hyperlink" xfId="17890" builtinId="9" hidden="1"/>
    <cellStyle name="Followed Hyperlink" xfId="17894" builtinId="9" hidden="1"/>
    <cellStyle name="Followed Hyperlink" xfId="17885" builtinId="9" hidden="1"/>
    <cellStyle name="Followed Hyperlink" xfId="17877" builtinId="9" hidden="1"/>
    <cellStyle name="Followed Hyperlink" xfId="17869" builtinId="9" hidden="1"/>
    <cellStyle name="Followed Hyperlink" xfId="17861" builtinId="9" hidden="1"/>
    <cellStyle name="Followed Hyperlink" xfId="17851" builtinId="9" hidden="1"/>
    <cellStyle name="Followed Hyperlink" xfId="17843" builtinId="9" hidden="1"/>
    <cellStyle name="Followed Hyperlink" xfId="17835" builtinId="9" hidden="1"/>
    <cellStyle name="Followed Hyperlink" xfId="17827" builtinId="9" hidden="1"/>
    <cellStyle name="Followed Hyperlink" xfId="17822" builtinId="9" hidden="1"/>
    <cellStyle name="Followed Hyperlink" xfId="17834" builtinId="9" hidden="1"/>
    <cellStyle name="Followed Hyperlink" xfId="17850" builtinId="9" hidden="1"/>
    <cellStyle name="Followed Hyperlink" xfId="17818" builtinId="9" hidden="1"/>
    <cellStyle name="Followed Hyperlink" xfId="17810" builtinId="9" hidden="1"/>
    <cellStyle name="Followed Hyperlink" xfId="17802" builtinId="9" hidden="1"/>
    <cellStyle name="Followed Hyperlink" xfId="17796" builtinId="9" hidden="1"/>
    <cellStyle name="Followed Hyperlink" xfId="17792" builtinId="9" hidden="1"/>
    <cellStyle name="Followed Hyperlink" xfId="17788" builtinId="9" hidden="1"/>
    <cellStyle name="Followed Hyperlink" xfId="17784" builtinId="9" hidden="1"/>
    <cellStyle name="Followed Hyperlink" xfId="17780" builtinId="9" hidden="1"/>
    <cellStyle name="Followed Hyperlink" xfId="17764" builtinId="9" hidden="1"/>
    <cellStyle name="Followed Hyperlink" xfId="17768" builtinId="9" hidden="1"/>
    <cellStyle name="Followed Hyperlink" xfId="17759" builtinId="9" hidden="1"/>
    <cellStyle name="Followed Hyperlink" xfId="17751" builtinId="9" hidden="1"/>
    <cellStyle name="Followed Hyperlink" xfId="17743" builtinId="9" hidden="1"/>
    <cellStyle name="Followed Hyperlink" xfId="17735" builtinId="9" hidden="1"/>
    <cellStyle name="Followed Hyperlink" xfId="17725" builtinId="9" hidden="1"/>
    <cellStyle name="Followed Hyperlink" xfId="17717" builtinId="9" hidden="1"/>
    <cellStyle name="Followed Hyperlink" xfId="17709" builtinId="9" hidden="1"/>
    <cellStyle name="Followed Hyperlink" xfId="17701" builtinId="9" hidden="1"/>
    <cellStyle name="Followed Hyperlink" xfId="17696" builtinId="9" hidden="1"/>
    <cellStyle name="Followed Hyperlink" xfId="17708" builtinId="9" hidden="1"/>
    <cellStyle name="Followed Hyperlink" xfId="17724" builtinId="9" hidden="1"/>
    <cellStyle name="Followed Hyperlink" xfId="17692" builtinId="9" hidden="1"/>
    <cellStyle name="Followed Hyperlink" xfId="17684" builtinId="9" hidden="1"/>
    <cellStyle name="Followed Hyperlink" xfId="17676" builtinId="9" hidden="1"/>
    <cellStyle name="Followed Hyperlink" xfId="17670" builtinId="9" hidden="1"/>
    <cellStyle name="Followed Hyperlink" xfId="17666" builtinId="9" hidden="1"/>
    <cellStyle name="Followed Hyperlink" xfId="17662" builtinId="9" hidden="1"/>
    <cellStyle name="Followed Hyperlink" xfId="17658" builtinId="9" hidden="1"/>
    <cellStyle name="Followed Hyperlink" xfId="17654" builtinId="9" hidden="1"/>
    <cellStyle name="Followed Hyperlink" xfId="17638" builtinId="9" hidden="1"/>
    <cellStyle name="Followed Hyperlink" xfId="17642" builtinId="9" hidden="1"/>
    <cellStyle name="Followed Hyperlink" xfId="17633" builtinId="9" hidden="1"/>
    <cellStyle name="Followed Hyperlink" xfId="17625" builtinId="9" hidden="1"/>
    <cellStyle name="Followed Hyperlink" xfId="17617" builtinId="9" hidden="1"/>
    <cellStyle name="Followed Hyperlink" xfId="17609" builtinId="9" hidden="1"/>
    <cellStyle name="Followed Hyperlink" xfId="17599" builtinId="9" hidden="1"/>
    <cellStyle name="Followed Hyperlink" xfId="17591" builtinId="9" hidden="1"/>
    <cellStyle name="Followed Hyperlink" xfId="17583" builtinId="9" hidden="1"/>
    <cellStyle name="Followed Hyperlink" xfId="17575" builtinId="9" hidden="1"/>
    <cellStyle name="Followed Hyperlink" xfId="17570" builtinId="9" hidden="1"/>
    <cellStyle name="Followed Hyperlink" xfId="17582" builtinId="9" hidden="1"/>
    <cellStyle name="Followed Hyperlink" xfId="17598" builtinId="9" hidden="1"/>
    <cellStyle name="Followed Hyperlink" xfId="17566" builtinId="9" hidden="1"/>
    <cellStyle name="Followed Hyperlink" xfId="17558" builtinId="9" hidden="1"/>
    <cellStyle name="Followed Hyperlink" xfId="17550" builtinId="9" hidden="1"/>
    <cellStyle name="Followed Hyperlink" xfId="17544" builtinId="9" hidden="1"/>
    <cellStyle name="Followed Hyperlink" xfId="17540" builtinId="9" hidden="1"/>
    <cellStyle name="Followed Hyperlink" xfId="17536" builtinId="9" hidden="1"/>
    <cellStyle name="Followed Hyperlink" xfId="17532" builtinId="9" hidden="1"/>
    <cellStyle name="Followed Hyperlink" xfId="17528" builtinId="9" hidden="1"/>
    <cellStyle name="Followed Hyperlink" xfId="17512" builtinId="9" hidden="1"/>
    <cellStyle name="Followed Hyperlink" xfId="17516" builtinId="9" hidden="1"/>
    <cellStyle name="Followed Hyperlink" xfId="17507" builtinId="9" hidden="1"/>
    <cellStyle name="Followed Hyperlink" xfId="17499" builtinId="9" hidden="1"/>
    <cellStyle name="Followed Hyperlink" xfId="17491" builtinId="9" hidden="1"/>
    <cellStyle name="Followed Hyperlink" xfId="17483" builtinId="9" hidden="1"/>
    <cellStyle name="Followed Hyperlink" xfId="17473" builtinId="9" hidden="1"/>
    <cellStyle name="Followed Hyperlink" xfId="17465" builtinId="9" hidden="1"/>
    <cellStyle name="Followed Hyperlink" xfId="17457" builtinId="9" hidden="1"/>
    <cellStyle name="Followed Hyperlink" xfId="17449" builtinId="9" hidden="1"/>
    <cellStyle name="Followed Hyperlink" xfId="17444" builtinId="9" hidden="1"/>
    <cellStyle name="Followed Hyperlink" xfId="17456" builtinId="9" hidden="1"/>
    <cellStyle name="Followed Hyperlink" xfId="17472" builtinId="9" hidden="1"/>
    <cellStyle name="Followed Hyperlink" xfId="17440" builtinId="9" hidden="1"/>
    <cellStyle name="Followed Hyperlink" xfId="17432" builtinId="9" hidden="1"/>
    <cellStyle name="Followed Hyperlink" xfId="17424" builtinId="9" hidden="1"/>
    <cellStyle name="Followed Hyperlink" xfId="17418" builtinId="9" hidden="1"/>
    <cellStyle name="Followed Hyperlink" xfId="17414" builtinId="9" hidden="1"/>
    <cellStyle name="Followed Hyperlink" xfId="17410" builtinId="9" hidden="1"/>
    <cellStyle name="Followed Hyperlink" xfId="17406" builtinId="9" hidden="1"/>
    <cellStyle name="Followed Hyperlink" xfId="17402" builtinId="9" hidden="1"/>
    <cellStyle name="Followed Hyperlink" xfId="17386" builtinId="9" hidden="1"/>
    <cellStyle name="Followed Hyperlink" xfId="17390" builtinId="9" hidden="1"/>
    <cellStyle name="Followed Hyperlink" xfId="17381" builtinId="9" hidden="1"/>
    <cellStyle name="Followed Hyperlink" xfId="17373" builtinId="9" hidden="1"/>
    <cellStyle name="Followed Hyperlink" xfId="17365" builtinId="9" hidden="1"/>
    <cellStyle name="Followed Hyperlink" xfId="17357" builtinId="9" hidden="1"/>
    <cellStyle name="Followed Hyperlink" xfId="17347" builtinId="9" hidden="1"/>
    <cellStyle name="Followed Hyperlink" xfId="17339" builtinId="9" hidden="1"/>
    <cellStyle name="Followed Hyperlink" xfId="17331" builtinId="9" hidden="1"/>
    <cellStyle name="Followed Hyperlink" xfId="17323" builtinId="9" hidden="1"/>
    <cellStyle name="Followed Hyperlink" xfId="17318" builtinId="9" hidden="1"/>
    <cellStyle name="Followed Hyperlink" xfId="17330" builtinId="9" hidden="1"/>
    <cellStyle name="Followed Hyperlink" xfId="17346" builtinId="9" hidden="1"/>
    <cellStyle name="Followed Hyperlink" xfId="17314" builtinId="9" hidden="1"/>
    <cellStyle name="Followed Hyperlink" xfId="17306" builtinId="9" hidden="1"/>
    <cellStyle name="Followed Hyperlink" xfId="17298" builtinId="9" hidden="1"/>
    <cellStyle name="Followed Hyperlink" xfId="17292" builtinId="9" hidden="1"/>
    <cellStyle name="Followed Hyperlink" xfId="17288" builtinId="9" hidden="1"/>
    <cellStyle name="Followed Hyperlink" xfId="17284" builtinId="9" hidden="1"/>
    <cellStyle name="Followed Hyperlink" xfId="17280" builtinId="9" hidden="1"/>
    <cellStyle name="Followed Hyperlink" xfId="17276" builtinId="9" hidden="1"/>
    <cellStyle name="Followed Hyperlink" xfId="17260" builtinId="9" hidden="1"/>
    <cellStyle name="Followed Hyperlink" xfId="17264" builtinId="9" hidden="1"/>
    <cellStyle name="Followed Hyperlink" xfId="17255" builtinId="9" hidden="1"/>
    <cellStyle name="Followed Hyperlink" xfId="17247" builtinId="9" hidden="1"/>
    <cellStyle name="Followed Hyperlink" xfId="17239" builtinId="9" hidden="1"/>
    <cellStyle name="Followed Hyperlink" xfId="17231" builtinId="9" hidden="1"/>
    <cellStyle name="Followed Hyperlink" xfId="17221" builtinId="9" hidden="1"/>
    <cellStyle name="Followed Hyperlink" xfId="17213" builtinId="9" hidden="1"/>
    <cellStyle name="Followed Hyperlink" xfId="17205" builtinId="9" hidden="1"/>
    <cellStyle name="Followed Hyperlink" xfId="17197" builtinId="9" hidden="1"/>
    <cellStyle name="Followed Hyperlink" xfId="17192" builtinId="9" hidden="1"/>
    <cellStyle name="Followed Hyperlink" xfId="17204" builtinId="9" hidden="1"/>
    <cellStyle name="Followed Hyperlink" xfId="17220" builtinId="9" hidden="1"/>
    <cellStyle name="Followed Hyperlink" xfId="17188" builtinId="9" hidden="1"/>
    <cellStyle name="Followed Hyperlink" xfId="17180" builtinId="9" hidden="1"/>
    <cellStyle name="Followed Hyperlink" xfId="17172" builtinId="9" hidden="1"/>
    <cellStyle name="Followed Hyperlink" xfId="17166" builtinId="9" hidden="1"/>
    <cellStyle name="Followed Hyperlink" xfId="17162" builtinId="9" hidden="1"/>
    <cellStyle name="Followed Hyperlink" xfId="17158" builtinId="9" hidden="1"/>
    <cellStyle name="Followed Hyperlink" xfId="17154" builtinId="9" hidden="1"/>
    <cellStyle name="Followed Hyperlink" xfId="17150" builtinId="9" hidden="1"/>
    <cellStyle name="Followed Hyperlink" xfId="17134" builtinId="9" hidden="1"/>
    <cellStyle name="Followed Hyperlink" xfId="17138" builtinId="9" hidden="1"/>
    <cellStyle name="Followed Hyperlink" xfId="17129" builtinId="9" hidden="1"/>
    <cellStyle name="Followed Hyperlink" xfId="17121" builtinId="9" hidden="1"/>
    <cellStyle name="Followed Hyperlink" xfId="17113" builtinId="9" hidden="1"/>
    <cellStyle name="Followed Hyperlink" xfId="17105" builtinId="9" hidden="1"/>
    <cellStyle name="Followed Hyperlink" xfId="17095" builtinId="9" hidden="1"/>
    <cellStyle name="Followed Hyperlink" xfId="17087" builtinId="9" hidden="1"/>
    <cellStyle name="Followed Hyperlink" xfId="17079" builtinId="9" hidden="1"/>
    <cellStyle name="Followed Hyperlink" xfId="17071" builtinId="9" hidden="1"/>
    <cellStyle name="Followed Hyperlink" xfId="17066" builtinId="9" hidden="1"/>
    <cellStyle name="Followed Hyperlink" xfId="17078" builtinId="9" hidden="1"/>
    <cellStyle name="Followed Hyperlink" xfId="17094" builtinId="9" hidden="1"/>
    <cellStyle name="Followed Hyperlink" xfId="17062" builtinId="9" hidden="1"/>
    <cellStyle name="Followed Hyperlink" xfId="17054" builtinId="9" hidden="1"/>
    <cellStyle name="Followed Hyperlink" xfId="17046" builtinId="9" hidden="1"/>
    <cellStyle name="Followed Hyperlink" xfId="17040" builtinId="9" hidden="1"/>
    <cellStyle name="Followed Hyperlink" xfId="17036" builtinId="9" hidden="1"/>
    <cellStyle name="Followed Hyperlink" xfId="17032" builtinId="9" hidden="1"/>
    <cellStyle name="Followed Hyperlink" xfId="17028" builtinId="9" hidden="1"/>
    <cellStyle name="Followed Hyperlink" xfId="17024" builtinId="9" hidden="1"/>
    <cellStyle name="Followed Hyperlink" xfId="17008" builtinId="9" hidden="1"/>
    <cellStyle name="Followed Hyperlink" xfId="17012" builtinId="9" hidden="1"/>
    <cellStyle name="Followed Hyperlink" xfId="17003" builtinId="9" hidden="1"/>
    <cellStyle name="Followed Hyperlink" xfId="16995" builtinId="9" hidden="1"/>
    <cellStyle name="Followed Hyperlink" xfId="16987" builtinId="9" hidden="1"/>
    <cellStyle name="Followed Hyperlink" xfId="16979" builtinId="9" hidden="1"/>
    <cellStyle name="Followed Hyperlink" xfId="16969" builtinId="9" hidden="1"/>
    <cellStyle name="Followed Hyperlink" xfId="16961" builtinId="9" hidden="1"/>
    <cellStyle name="Followed Hyperlink" xfId="16953" builtinId="9" hidden="1"/>
    <cellStyle name="Followed Hyperlink" xfId="16945" builtinId="9" hidden="1"/>
    <cellStyle name="Followed Hyperlink" xfId="16940" builtinId="9" hidden="1"/>
    <cellStyle name="Followed Hyperlink" xfId="16952" builtinId="9" hidden="1"/>
    <cellStyle name="Followed Hyperlink" xfId="16968" builtinId="9" hidden="1"/>
    <cellStyle name="Followed Hyperlink" xfId="16936" builtinId="9" hidden="1"/>
    <cellStyle name="Followed Hyperlink" xfId="16928" builtinId="9" hidden="1"/>
    <cellStyle name="Followed Hyperlink" xfId="16920" builtinId="9" hidden="1"/>
    <cellStyle name="Followed Hyperlink" xfId="16914" builtinId="9" hidden="1"/>
    <cellStyle name="Followed Hyperlink" xfId="16910" builtinId="9" hidden="1"/>
    <cellStyle name="Followed Hyperlink" xfId="16906" builtinId="9" hidden="1"/>
    <cellStyle name="Followed Hyperlink" xfId="16902" builtinId="9" hidden="1"/>
    <cellStyle name="Followed Hyperlink" xfId="16898" builtinId="9" hidden="1"/>
    <cellStyle name="Followed Hyperlink" xfId="16882" builtinId="9" hidden="1"/>
    <cellStyle name="Followed Hyperlink" xfId="16886" builtinId="9" hidden="1"/>
    <cellStyle name="Followed Hyperlink" xfId="16877" builtinId="9" hidden="1"/>
    <cellStyle name="Followed Hyperlink" xfId="16869" builtinId="9" hidden="1"/>
    <cellStyle name="Followed Hyperlink" xfId="16861" builtinId="9" hidden="1"/>
    <cellStyle name="Followed Hyperlink" xfId="16853" builtinId="9" hidden="1"/>
    <cellStyle name="Followed Hyperlink" xfId="16843" builtinId="9" hidden="1"/>
    <cellStyle name="Followed Hyperlink" xfId="16835" builtinId="9" hidden="1"/>
    <cellStyle name="Followed Hyperlink" xfId="16827" builtinId="9" hidden="1"/>
    <cellStyle name="Followed Hyperlink" xfId="16819" builtinId="9" hidden="1"/>
    <cellStyle name="Followed Hyperlink" xfId="16814" builtinId="9" hidden="1"/>
    <cellStyle name="Followed Hyperlink" xfId="16826" builtinId="9" hidden="1"/>
    <cellStyle name="Followed Hyperlink" xfId="16842" builtinId="9" hidden="1"/>
    <cellStyle name="Followed Hyperlink" xfId="16810" builtinId="9" hidden="1"/>
    <cellStyle name="Followed Hyperlink" xfId="16802" builtinId="9" hidden="1"/>
    <cellStyle name="Followed Hyperlink" xfId="16794" builtinId="9" hidden="1"/>
    <cellStyle name="Followed Hyperlink" xfId="16788" builtinId="9" hidden="1"/>
    <cellStyle name="Followed Hyperlink" xfId="16784" builtinId="9" hidden="1"/>
    <cellStyle name="Followed Hyperlink" xfId="16780" builtinId="9" hidden="1"/>
    <cellStyle name="Followed Hyperlink" xfId="16776" builtinId="9" hidden="1"/>
    <cellStyle name="Followed Hyperlink" xfId="16772" builtinId="9" hidden="1"/>
    <cellStyle name="Followed Hyperlink" xfId="16756" builtinId="9" hidden="1"/>
    <cellStyle name="Followed Hyperlink" xfId="16760" builtinId="9" hidden="1"/>
    <cellStyle name="Followed Hyperlink" xfId="16751" builtinId="9" hidden="1"/>
    <cellStyle name="Followed Hyperlink" xfId="16743" builtinId="9" hidden="1"/>
    <cellStyle name="Followed Hyperlink" xfId="16735" builtinId="9" hidden="1"/>
    <cellStyle name="Followed Hyperlink" xfId="16727" builtinId="9" hidden="1"/>
    <cellStyle name="Followed Hyperlink" xfId="16717" builtinId="9" hidden="1"/>
    <cellStyle name="Followed Hyperlink" xfId="16709" builtinId="9" hidden="1"/>
    <cellStyle name="Followed Hyperlink" xfId="16701" builtinId="9" hidden="1"/>
    <cellStyle name="Followed Hyperlink" xfId="16693" builtinId="9" hidden="1"/>
    <cellStyle name="Followed Hyperlink" xfId="16688" builtinId="9" hidden="1"/>
    <cellStyle name="Followed Hyperlink" xfId="16700" builtinId="9" hidden="1"/>
    <cellStyle name="Followed Hyperlink" xfId="16716" builtinId="9" hidden="1"/>
    <cellStyle name="Followed Hyperlink" xfId="16684" builtinId="9" hidden="1"/>
    <cellStyle name="Followed Hyperlink" xfId="16676" builtinId="9" hidden="1"/>
    <cellStyle name="Followed Hyperlink" xfId="16668" builtinId="9" hidden="1"/>
    <cellStyle name="Followed Hyperlink" xfId="16662" builtinId="9" hidden="1"/>
    <cellStyle name="Followed Hyperlink" xfId="16658" builtinId="9" hidden="1"/>
    <cellStyle name="Followed Hyperlink" xfId="16654" builtinId="9" hidden="1"/>
    <cellStyle name="Followed Hyperlink" xfId="16650" builtinId="9" hidden="1"/>
    <cellStyle name="Followed Hyperlink" xfId="16646" builtinId="9" hidden="1"/>
    <cellStyle name="Followed Hyperlink" xfId="16630" builtinId="9" hidden="1"/>
    <cellStyle name="Followed Hyperlink" xfId="16634" builtinId="9" hidden="1"/>
    <cellStyle name="Followed Hyperlink" xfId="16625" builtinId="9" hidden="1"/>
    <cellStyle name="Followed Hyperlink" xfId="16617" builtinId="9" hidden="1"/>
    <cellStyle name="Followed Hyperlink" xfId="16609" builtinId="9" hidden="1"/>
    <cellStyle name="Followed Hyperlink" xfId="16601" builtinId="9" hidden="1"/>
    <cellStyle name="Followed Hyperlink" xfId="16591" builtinId="9" hidden="1"/>
    <cellStyle name="Followed Hyperlink" xfId="16583" builtinId="9" hidden="1"/>
    <cellStyle name="Followed Hyperlink" xfId="16575" builtinId="9" hidden="1"/>
    <cellStyle name="Followed Hyperlink" xfId="16567" builtinId="9" hidden="1"/>
    <cellStyle name="Followed Hyperlink" xfId="16562" builtinId="9" hidden="1"/>
    <cellStyle name="Followed Hyperlink" xfId="16574" builtinId="9" hidden="1"/>
    <cellStyle name="Followed Hyperlink" xfId="16590" builtinId="9" hidden="1"/>
    <cellStyle name="Followed Hyperlink" xfId="16558" builtinId="9" hidden="1"/>
    <cellStyle name="Followed Hyperlink" xfId="16550" builtinId="9" hidden="1"/>
    <cellStyle name="Followed Hyperlink" xfId="16542" builtinId="9" hidden="1"/>
    <cellStyle name="Followed Hyperlink" xfId="16536" builtinId="9" hidden="1"/>
    <cellStyle name="Followed Hyperlink" xfId="16532" builtinId="9" hidden="1"/>
    <cellStyle name="Followed Hyperlink" xfId="16528" builtinId="9" hidden="1"/>
    <cellStyle name="Followed Hyperlink" xfId="16524" builtinId="9" hidden="1"/>
    <cellStyle name="Followed Hyperlink" xfId="16520" builtinId="9" hidden="1"/>
    <cellStyle name="Followed Hyperlink" xfId="16504" builtinId="9" hidden="1"/>
    <cellStyle name="Followed Hyperlink" xfId="16508" builtinId="9" hidden="1"/>
    <cellStyle name="Followed Hyperlink" xfId="16499" builtinId="9" hidden="1"/>
    <cellStyle name="Followed Hyperlink" xfId="16491" builtinId="9" hidden="1"/>
    <cellStyle name="Followed Hyperlink" xfId="16483" builtinId="9" hidden="1"/>
    <cellStyle name="Followed Hyperlink" xfId="16475" builtinId="9" hidden="1"/>
    <cellStyle name="Followed Hyperlink" xfId="16465" builtinId="9" hidden="1"/>
    <cellStyle name="Followed Hyperlink" xfId="16457" builtinId="9" hidden="1"/>
    <cellStyle name="Followed Hyperlink" xfId="16449" builtinId="9" hidden="1"/>
    <cellStyle name="Followed Hyperlink" xfId="16441" builtinId="9" hidden="1"/>
    <cellStyle name="Followed Hyperlink" xfId="16436" builtinId="9" hidden="1"/>
    <cellStyle name="Followed Hyperlink" xfId="16448" builtinId="9" hidden="1"/>
    <cellStyle name="Followed Hyperlink" xfId="16464" builtinId="9" hidden="1"/>
    <cellStyle name="Followed Hyperlink" xfId="16432" builtinId="9" hidden="1"/>
    <cellStyle name="Followed Hyperlink" xfId="16424" builtinId="9" hidden="1"/>
    <cellStyle name="Followed Hyperlink" xfId="16416" builtinId="9" hidden="1"/>
    <cellStyle name="Followed Hyperlink" xfId="16410" builtinId="9" hidden="1"/>
    <cellStyle name="Followed Hyperlink" xfId="16406" builtinId="9" hidden="1"/>
    <cellStyle name="Followed Hyperlink" xfId="16402" builtinId="9" hidden="1"/>
    <cellStyle name="Followed Hyperlink" xfId="16398" builtinId="9" hidden="1"/>
    <cellStyle name="Followed Hyperlink" xfId="16394" builtinId="9" hidden="1"/>
    <cellStyle name="Followed Hyperlink" xfId="16378" builtinId="9" hidden="1"/>
    <cellStyle name="Followed Hyperlink" xfId="16382" builtinId="9" hidden="1"/>
    <cellStyle name="Followed Hyperlink" xfId="16373" builtinId="9" hidden="1"/>
    <cellStyle name="Followed Hyperlink" xfId="16365" builtinId="9" hidden="1"/>
    <cellStyle name="Followed Hyperlink" xfId="16357" builtinId="9" hidden="1"/>
    <cellStyle name="Followed Hyperlink" xfId="16349" builtinId="9" hidden="1"/>
    <cellStyle name="Followed Hyperlink" xfId="16339" builtinId="9" hidden="1"/>
    <cellStyle name="Followed Hyperlink" xfId="16331" builtinId="9" hidden="1"/>
    <cellStyle name="Followed Hyperlink" xfId="16323" builtinId="9" hidden="1"/>
    <cellStyle name="Followed Hyperlink" xfId="16315" builtinId="9" hidden="1"/>
    <cellStyle name="Followed Hyperlink" xfId="16310" builtinId="9" hidden="1"/>
    <cellStyle name="Followed Hyperlink" xfId="16322" builtinId="9" hidden="1"/>
    <cellStyle name="Followed Hyperlink" xfId="16338" builtinId="9" hidden="1"/>
    <cellStyle name="Followed Hyperlink" xfId="16306" builtinId="9" hidden="1"/>
    <cellStyle name="Followed Hyperlink" xfId="16298" builtinId="9" hidden="1"/>
    <cellStyle name="Followed Hyperlink" xfId="16290" builtinId="9" hidden="1"/>
    <cellStyle name="Followed Hyperlink" xfId="16284" builtinId="9" hidden="1"/>
    <cellStyle name="Followed Hyperlink" xfId="16280" builtinId="9" hidden="1"/>
    <cellStyle name="Followed Hyperlink" xfId="16276" builtinId="9" hidden="1"/>
    <cellStyle name="Followed Hyperlink" xfId="16272" builtinId="9" hidden="1"/>
    <cellStyle name="Followed Hyperlink" xfId="16268" builtinId="9" hidden="1"/>
    <cellStyle name="Followed Hyperlink" xfId="16252" builtinId="9" hidden="1"/>
    <cellStyle name="Followed Hyperlink" xfId="16256" builtinId="9" hidden="1"/>
    <cellStyle name="Followed Hyperlink" xfId="16247" builtinId="9" hidden="1"/>
    <cellStyle name="Followed Hyperlink" xfId="16239" builtinId="9" hidden="1"/>
    <cellStyle name="Followed Hyperlink" xfId="16231" builtinId="9" hidden="1"/>
    <cellStyle name="Followed Hyperlink" xfId="16223" builtinId="9" hidden="1"/>
    <cellStyle name="Followed Hyperlink" xfId="16213" builtinId="9" hidden="1"/>
    <cellStyle name="Followed Hyperlink" xfId="16205" builtinId="9" hidden="1"/>
    <cellStyle name="Followed Hyperlink" xfId="16197" builtinId="9" hidden="1"/>
    <cellStyle name="Followed Hyperlink" xfId="16189" builtinId="9" hidden="1"/>
    <cellStyle name="Followed Hyperlink" xfId="16184" builtinId="9" hidden="1"/>
    <cellStyle name="Followed Hyperlink" xfId="16196" builtinId="9" hidden="1"/>
    <cellStyle name="Followed Hyperlink" xfId="16212" builtinId="9" hidden="1"/>
    <cellStyle name="Followed Hyperlink" xfId="16180" builtinId="9" hidden="1"/>
    <cellStyle name="Followed Hyperlink" xfId="16172" builtinId="9" hidden="1"/>
    <cellStyle name="Followed Hyperlink" xfId="16164" builtinId="9" hidden="1"/>
    <cellStyle name="Followed Hyperlink" xfId="16158" builtinId="9" hidden="1"/>
    <cellStyle name="Followed Hyperlink" xfId="16154" builtinId="9" hidden="1"/>
    <cellStyle name="Followed Hyperlink" xfId="16150" builtinId="9" hidden="1"/>
    <cellStyle name="Followed Hyperlink" xfId="16146" builtinId="9" hidden="1"/>
    <cellStyle name="Followed Hyperlink" xfId="16142" builtinId="9" hidden="1"/>
    <cellStyle name="Followed Hyperlink" xfId="16126" builtinId="9" hidden="1"/>
    <cellStyle name="Followed Hyperlink" xfId="16130" builtinId="9" hidden="1"/>
    <cellStyle name="Followed Hyperlink" xfId="16121" builtinId="9" hidden="1"/>
    <cellStyle name="Followed Hyperlink" xfId="16113" builtinId="9" hidden="1"/>
    <cellStyle name="Followed Hyperlink" xfId="16105" builtinId="9" hidden="1"/>
    <cellStyle name="Followed Hyperlink" xfId="16097" builtinId="9" hidden="1"/>
    <cellStyle name="Followed Hyperlink" xfId="16087" builtinId="9" hidden="1"/>
    <cellStyle name="Followed Hyperlink" xfId="16079" builtinId="9" hidden="1"/>
    <cellStyle name="Followed Hyperlink" xfId="16071" builtinId="9" hidden="1"/>
    <cellStyle name="Followed Hyperlink" xfId="16063" builtinId="9" hidden="1"/>
    <cellStyle name="Followed Hyperlink" xfId="16058" builtinId="9" hidden="1"/>
    <cellStyle name="Followed Hyperlink" xfId="16070" builtinId="9" hidden="1"/>
    <cellStyle name="Followed Hyperlink" xfId="16086" builtinId="9" hidden="1"/>
    <cellStyle name="Followed Hyperlink" xfId="16054" builtinId="9" hidden="1"/>
    <cellStyle name="Followed Hyperlink" xfId="16046" builtinId="9" hidden="1"/>
    <cellStyle name="Followed Hyperlink" xfId="16038" builtinId="9" hidden="1"/>
    <cellStyle name="Followed Hyperlink" xfId="16032" builtinId="9" hidden="1"/>
    <cellStyle name="Followed Hyperlink" xfId="16028" builtinId="9" hidden="1"/>
    <cellStyle name="Followed Hyperlink" xfId="16024" builtinId="9" hidden="1"/>
    <cellStyle name="Followed Hyperlink" xfId="16020" builtinId="9" hidden="1"/>
    <cellStyle name="Followed Hyperlink" xfId="16016" builtinId="9" hidden="1"/>
    <cellStyle name="Followed Hyperlink" xfId="16000" builtinId="9" hidden="1"/>
    <cellStyle name="Followed Hyperlink" xfId="16004" builtinId="9" hidden="1"/>
    <cellStyle name="Followed Hyperlink" xfId="15995" builtinId="9" hidden="1"/>
    <cellStyle name="Followed Hyperlink" xfId="15987" builtinId="9" hidden="1"/>
    <cellStyle name="Followed Hyperlink" xfId="15979" builtinId="9" hidden="1"/>
    <cellStyle name="Followed Hyperlink" xfId="15971" builtinId="9" hidden="1"/>
    <cellStyle name="Followed Hyperlink" xfId="15961" builtinId="9" hidden="1"/>
    <cellStyle name="Followed Hyperlink" xfId="15953" builtinId="9" hidden="1"/>
    <cellStyle name="Followed Hyperlink" xfId="15945" builtinId="9" hidden="1"/>
    <cellStyle name="Followed Hyperlink" xfId="15937" builtinId="9" hidden="1"/>
    <cellStyle name="Followed Hyperlink" xfId="15932" builtinId="9" hidden="1"/>
    <cellStyle name="Followed Hyperlink" xfId="15944" builtinId="9" hidden="1"/>
    <cellStyle name="Followed Hyperlink" xfId="15960" builtinId="9" hidden="1"/>
    <cellStyle name="Followed Hyperlink" xfId="15928" builtinId="9" hidden="1"/>
    <cellStyle name="Followed Hyperlink" xfId="15920" builtinId="9" hidden="1"/>
    <cellStyle name="Followed Hyperlink" xfId="15912" builtinId="9" hidden="1"/>
    <cellStyle name="Followed Hyperlink" xfId="15906" builtinId="9" hidden="1"/>
    <cellStyle name="Followed Hyperlink" xfId="15902" builtinId="9" hidden="1"/>
    <cellStyle name="Followed Hyperlink" xfId="15898" builtinId="9" hidden="1"/>
    <cellStyle name="Followed Hyperlink" xfId="15894" builtinId="9" hidden="1"/>
    <cellStyle name="Followed Hyperlink" xfId="15890" builtinId="9" hidden="1"/>
    <cellStyle name="Followed Hyperlink" xfId="15874" builtinId="9" hidden="1"/>
    <cellStyle name="Followed Hyperlink" xfId="15878" builtinId="9" hidden="1"/>
    <cellStyle name="Followed Hyperlink" xfId="15869" builtinId="9" hidden="1"/>
    <cellStyle name="Followed Hyperlink" xfId="15861" builtinId="9" hidden="1"/>
    <cellStyle name="Followed Hyperlink" xfId="15853" builtinId="9" hidden="1"/>
    <cellStyle name="Followed Hyperlink" xfId="15845" builtinId="9" hidden="1"/>
    <cellStyle name="Followed Hyperlink" xfId="15835" builtinId="9" hidden="1"/>
    <cellStyle name="Followed Hyperlink" xfId="15827" builtinId="9" hidden="1"/>
    <cellStyle name="Followed Hyperlink" xfId="15819" builtinId="9" hidden="1"/>
    <cellStyle name="Followed Hyperlink" xfId="15811" builtinId="9" hidden="1"/>
    <cellStyle name="Followed Hyperlink" xfId="15806" builtinId="9" hidden="1"/>
    <cellStyle name="Followed Hyperlink" xfId="15818" builtinId="9" hidden="1"/>
    <cellStyle name="Followed Hyperlink" xfId="15834" builtinId="9" hidden="1"/>
    <cellStyle name="Followed Hyperlink" xfId="15802" builtinId="9" hidden="1"/>
    <cellStyle name="Followed Hyperlink" xfId="15794" builtinId="9" hidden="1"/>
    <cellStyle name="Followed Hyperlink" xfId="15786" builtinId="9" hidden="1"/>
    <cellStyle name="Followed Hyperlink" xfId="15780" builtinId="9" hidden="1"/>
    <cellStyle name="Followed Hyperlink" xfId="15776" builtinId="9" hidden="1"/>
    <cellStyle name="Followed Hyperlink" xfId="15772" builtinId="9" hidden="1"/>
    <cellStyle name="Followed Hyperlink" xfId="15768" builtinId="9" hidden="1"/>
    <cellStyle name="Followed Hyperlink" xfId="15764" builtinId="9" hidden="1"/>
    <cellStyle name="Followed Hyperlink" xfId="15748" builtinId="9" hidden="1"/>
    <cellStyle name="Followed Hyperlink" xfId="15752" builtinId="9" hidden="1"/>
    <cellStyle name="Followed Hyperlink" xfId="15743" builtinId="9" hidden="1"/>
    <cellStyle name="Followed Hyperlink" xfId="15735" builtinId="9" hidden="1"/>
    <cellStyle name="Followed Hyperlink" xfId="15727" builtinId="9" hidden="1"/>
    <cellStyle name="Followed Hyperlink" xfId="15719" builtinId="9" hidden="1"/>
    <cellStyle name="Followed Hyperlink" xfId="15709" builtinId="9" hidden="1"/>
    <cellStyle name="Followed Hyperlink" xfId="15701" builtinId="9" hidden="1"/>
    <cellStyle name="Followed Hyperlink" xfId="15693" builtinId="9" hidden="1"/>
    <cellStyle name="Followed Hyperlink" xfId="15685" builtinId="9" hidden="1"/>
    <cellStyle name="Followed Hyperlink" xfId="15680" builtinId="9" hidden="1"/>
    <cellStyle name="Followed Hyperlink" xfId="15692" builtinId="9" hidden="1"/>
    <cellStyle name="Followed Hyperlink" xfId="15708" builtinId="9" hidden="1"/>
    <cellStyle name="Followed Hyperlink" xfId="15676" builtinId="9" hidden="1"/>
    <cellStyle name="Followed Hyperlink" xfId="15668" builtinId="9" hidden="1"/>
    <cellStyle name="Followed Hyperlink" xfId="15660" builtinId="9" hidden="1"/>
    <cellStyle name="Followed Hyperlink" xfId="15654" builtinId="9" hidden="1"/>
    <cellStyle name="Followed Hyperlink" xfId="15650" builtinId="9" hidden="1"/>
    <cellStyle name="Followed Hyperlink" xfId="15646" builtinId="9" hidden="1"/>
    <cellStyle name="Followed Hyperlink" xfId="15642" builtinId="9" hidden="1"/>
    <cellStyle name="Followed Hyperlink" xfId="15638" builtinId="9" hidden="1"/>
    <cellStyle name="Followed Hyperlink" xfId="15622" builtinId="9" hidden="1"/>
    <cellStyle name="Followed Hyperlink" xfId="15626" builtinId="9" hidden="1"/>
    <cellStyle name="Followed Hyperlink" xfId="15617" builtinId="9" hidden="1"/>
    <cellStyle name="Followed Hyperlink" xfId="15609" builtinId="9" hidden="1"/>
    <cellStyle name="Followed Hyperlink" xfId="15601" builtinId="9" hidden="1"/>
    <cellStyle name="Followed Hyperlink" xfId="15593" builtinId="9" hidden="1"/>
    <cellStyle name="Followed Hyperlink" xfId="15583" builtinId="9" hidden="1"/>
    <cellStyle name="Followed Hyperlink" xfId="15575" builtinId="9" hidden="1"/>
    <cellStyle name="Followed Hyperlink" xfId="15567" builtinId="9" hidden="1"/>
    <cellStyle name="Followed Hyperlink" xfId="15559" builtinId="9" hidden="1"/>
    <cellStyle name="Followed Hyperlink" xfId="15554" builtinId="9" hidden="1"/>
    <cellStyle name="Followed Hyperlink" xfId="15566" builtinId="9" hidden="1"/>
    <cellStyle name="Followed Hyperlink" xfId="15582" builtinId="9" hidden="1"/>
    <cellStyle name="Followed Hyperlink" xfId="15550" builtinId="9" hidden="1"/>
    <cellStyle name="Followed Hyperlink" xfId="15542" builtinId="9" hidden="1"/>
    <cellStyle name="Followed Hyperlink" xfId="15534" builtinId="9" hidden="1"/>
    <cellStyle name="Followed Hyperlink" xfId="15528" builtinId="9" hidden="1"/>
    <cellStyle name="Followed Hyperlink" xfId="15524" builtinId="9" hidden="1"/>
    <cellStyle name="Followed Hyperlink" xfId="15520" builtinId="9" hidden="1"/>
    <cellStyle name="Followed Hyperlink" xfId="15516" builtinId="9" hidden="1"/>
    <cellStyle name="Followed Hyperlink" xfId="15512" builtinId="9" hidden="1"/>
    <cellStyle name="Followed Hyperlink" xfId="15496" builtinId="9" hidden="1"/>
    <cellStyle name="Followed Hyperlink" xfId="15500" builtinId="9" hidden="1"/>
    <cellStyle name="Followed Hyperlink" xfId="15491" builtinId="9" hidden="1"/>
    <cellStyle name="Followed Hyperlink" xfId="15483" builtinId="9" hidden="1"/>
    <cellStyle name="Followed Hyperlink" xfId="15475" builtinId="9" hidden="1"/>
    <cellStyle name="Followed Hyperlink" xfId="15467" builtinId="9" hidden="1"/>
    <cellStyle name="Followed Hyperlink" xfId="15457" builtinId="9" hidden="1"/>
    <cellStyle name="Followed Hyperlink" xfId="15449" builtinId="9" hidden="1"/>
    <cellStyle name="Followed Hyperlink" xfId="15441" builtinId="9" hidden="1"/>
    <cellStyle name="Followed Hyperlink" xfId="15433" builtinId="9" hidden="1"/>
    <cellStyle name="Followed Hyperlink" xfId="15428" builtinId="9" hidden="1"/>
    <cellStyle name="Followed Hyperlink" xfId="15440" builtinId="9" hidden="1"/>
    <cellStyle name="Followed Hyperlink" xfId="15456" builtinId="9" hidden="1"/>
    <cellStyle name="Followed Hyperlink" xfId="15424" builtinId="9" hidden="1"/>
    <cellStyle name="Followed Hyperlink" xfId="15416" builtinId="9" hidden="1"/>
    <cellStyle name="Followed Hyperlink" xfId="15408" builtinId="9" hidden="1"/>
    <cellStyle name="Followed Hyperlink" xfId="15402" builtinId="9" hidden="1"/>
    <cellStyle name="Followed Hyperlink" xfId="15398" builtinId="9" hidden="1"/>
    <cellStyle name="Followed Hyperlink" xfId="15394" builtinId="9" hidden="1"/>
    <cellStyle name="Followed Hyperlink" xfId="15390" builtinId="9" hidden="1"/>
    <cellStyle name="Followed Hyperlink" xfId="15386" builtinId="9" hidden="1"/>
    <cellStyle name="Followed Hyperlink" xfId="15370" builtinId="9" hidden="1"/>
    <cellStyle name="Followed Hyperlink" xfId="15374" builtinId="9" hidden="1"/>
    <cellStyle name="Followed Hyperlink" xfId="15365" builtinId="9" hidden="1"/>
    <cellStyle name="Followed Hyperlink" xfId="15357" builtinId="9" hidden="1"/>
    <cellStyle name="Followed Hyperlink" xfId="15349" builtinId="9" hidden="1"/>
    <cellStyle name="Followed Hyperlink" xfId="15341" builtinId="9" hidden="1"/>
    <cellStyle name="Followed Hyperlink" xfId="15331" builtinId="9" hidden="1"/>
    <cellStyle name="Followed Hyperlink" xfId="15323" builtinId="9" hidden="1"/>
    <cellStyle name="Followed Hyperlink" xfId="15315" builtinId="9" hidden="1"/>
    <cellStyle name="Followed Hyperlink" xfId="15307" builtinId="9" hidden="1"/>
    <cellStyle name="Followed Hyperlink" xfId="15302" builtinId="9" hidden="1"/>
    <cellStyle name="Followed Hyperlink" xfId="15314" builtinId="9" hidden="1"/>
    <cellStyle name="Followed Hyperlink" xfId="15330" builtinId="9" hidden="1"/>
    <cellStyle name="Followed Hyperlink" xfId="15298" builtinId="9" hidden="1"/>
    <cellStyle name="Followed Hyperlink" xfId="15290" builtinId="9" hidden="1"/>
    <cellStyle name="Followed Hyperlink" xfId="15282" builtinId="9" hidden="1"/>
    <cellStyle name="Followed Hyperlink" xfId="15276" builtinId="9" hidden="1"/>
    <cellStyle name="Followed Hyperlink" xfId="15272" builtinId="9" hidden="1"/>
    <cellStyle name="Followed Hyperlink" xfId="15268" builtinId="9" hidden="1"/>
    <cellStyle name="Followed Hyperlink" xfId="15264" builtinId="9" hidden="1"/>
    <cellStyle name="Followed Hyperlink" xfId="15260" builtinId="9" hidden="1"/>
    <cellStyle name="Followed Hyperlink" xfId="15244" builtinId="9" hidden="1"/>
    <cellStyle name="Followed Hyperlink" xfId="15248" builtinId="9" hidden="1"/>
    <cellStyle name="Followed Hyperlink" xfId="15239" builtinId="9" hidden="1"/>
    <cellStyle name="Followed Hyperlink" xfId="15231" builtinId="9" hidden="1"/>
    <cellStyle name="Followed Hyperlink" xfId="15223" builtinId="9" hidden="1"/>
    <cellStyle name="Followed Hyperlink" xfId="15215" builtinId="9" hidden="1"/>
    <cellStyle name="Followed Hyperlink" xfId="15205" builtinId="9" hidden="1"/>
    <cellStyle name="Followed Hyperlink" xfId="15197" builtinId="9" hidden="1"/>
    <cellStyle name="Followed Hyperlink" xfId="15189" builtinId="9" hidden="1"/>
    <cellStyle name="Followed Hyperlink" xfId="15181" builtinId="9" hidden="1"/>
    <cellStyle name="Followed Hyperlink" xfId="15176" builtinId="9" hidden="1"/>
    <cellStyle name="Followed Hyperlink" xfId="15188" builtinId="9" hidden="1"/>
    <cellStyle name="Followed Hyperlink" xfId="15204" builtinId="9" hidden="1"/>
    <cellStyle name="Followed Hyperlink" xfId="15172" builtinId="9" hidden="1"/>
    <cellStyle name="Followed Hyperlink" xfId="15164" builtinId="9" hidden="1"/>
    <cellStyle name="Followed Hyperlink" xfId="15156" builtinId="9" hidden="1"/>
    <cellStyle name="Followed Hyperlink" xfId="15150" builtinId="9" hidden="1"/>
    <cellStyle name="Followed Hyperlink" xfId="15146" builtinId="9" hidden="1"/>
    <cellStyle name="Followed Hyperlink" xfId="15142" builtinId="9" hidden="1"/>
    <cellStyle name="Followed Hyperlink" xfId="15138" builtinId="9" hidden="1"/>
    <cellStyle name="Followed Hyperlink" xfId="15134" builtinId="9" hidden="1"/>
    <cellStyle name="Followed Hyperlink" xfId="15118" builtinId="9" hidden="1"/>
    <cellStyle name="Followed Hyperlink" xfId="15122" builtinId="9" hidden="1"/>
    <cellStyle name="Followed Hyperlink" xfId="15113" builtinId="9" hidden="1"/>
    <cellStyle name="Followed Hyperlink" xfId="15105" builtinId="9" hidden="1"/>
    <cellStyle name="Followed Hyperlink" xfId="15097" builtinId="9" hidden="1"/>
    <cellStyle name="Followed Hyperlink" xfId="15089" builtinId="9" hidden="1"/>
    <cellStyle name="Followed Hyperlink" xfId="15079" builtinId="9" hidden="1"/>
    <cellStyle name="Followed Hyperlink" xfId="15071" builtinId="9" hidden="1"/>
    <cellStyle name="Followed Hyperlink" xfId="15063" builtinId="9" hidden="1"/>
    <cellStyle name="Followed Hyperlink" xfId="15055" builtinId="9" hidden="1"/>
    <cellStyle name="Followed Hyperlink" xfId="15050" builtinId="9" hidden="1"/>
    <cellStyle name="Followed Hyperlink" xfId="15062" builtinId="9" hidden="1"/>
    <cellStyle name="Followed Hyperlink" xfId="15078" builtinId="9" hidden="1"/>
    <cellStyle name="Followed Hyperlink" xfId="15046" builtinId="9" hidden="1"/>
    <cellStyle name="Followed Hyperlink" xfId="15038" builtinId="9" hidden="1"/>
    <cellStyle name="Followed Hyperlink" xfId="15030" builtinId="9" hidden="1"/>
    <cellStyle name="Followed Hyperlink" xfId="15024" builtinId="9" hidden="1"/>
    <cellStyle name="Followed Hyperlink" xfId="15020" builtinId="9" hidden="1"/>
    <cellStyle name="Followed Hyperlink" xfId="15016" builtinId="9" hidden="1"/>
    <cellStyle name="Followed Hyperlink" xfId="15012" builtinId="9" hidden="1"/>
    <cellStyle name="Followed Hyperlink" xfId="15008" builtinId="9" hidden="1"/>
    <cellStyle name="Followed Hyperlink" xfId="14992" builtinId="9" hidden="1"/>
    <cellStyle name="Followed Hyperlink" xfId="14996" builtinId="9" hidden="1"/>
    <cellStyle name="Followed Hyperlink" xfId="14987" builtinId="9" hidden="1"/>
    <cellStyle name="Followed Hyperlink" xfId="14979" builtinId="9" hidden="1"/>
    <cellStyle name="Followed Hyperlink" xfId="14971" builtinId="9" hidden="1"/>
    <cellStyle name="Followed Hyperlink" xfId="14963" builtinId="9" hidden="1"/>
    <cellStyle name="Followed Hyperlink" xfId="14953" builtinId="9" hidden="1"/>
    <cellStyle name="Followed Hyperlink" xfId="14945" builtinId="9" hidden="1"/>
    <cellStyle name="Followed Hyperlink" xfId="14937" builtinId="9" hidden="1"/>
    <cellStyle name="Followed Hyperlink" xfId="14929" builtinId="9" hidden="1"/>
    <cellStyle name="Followed Hyperlink" xfId="14924" builtinId="9" hidden="1"/>
    <cellStyle name="Followed Hyperlink" xfId="14936" builtinId="9" hidden="1"/>
    <cellStyle name="Followed Hyperlink" xfId="14952" builtinId="9" hidden="1"/>
    <cellStyle name="Followed Hyperlink" xfId="14920" builtinId="9" hidden="1"/>
    <cellStyle name="Followed Hyperlink" xfId="14912" builtinId="9" hidden="1"/>
    <cellStyle name="Followed Hyperlink" xfId="14904" builtinId="9" hidden="1"/>
    <cellStyle name="Followed Hyperlink" xfId="14898" builtinId="9" hidden="1"/>
    <cellStyle name="Followed Hyperlink" xfId="14894" builtinId="9" hidden="1"/>
    <cellStyle name="Followed Hyperlink" xfId="14890" builtinId="9" hidden="1"/>
    <cellStyle name="Followed Hyperlink" xfId="14886" builtinId="9" hidden="1"/>
    <cellStyle name="Followed Hyperlink" xfId="14882" builtinId="9" hidden="1"/>
    <cellStyle name="Followed Hyperlink" xfId="14866" builtinId="9" hidden="1"/>
    <cellStyle name="Followed Hyperlink" xfId="14870" builtinId="9" hidden="1"/>
    <cellStyle name="Followed Hyperlink" xfId="14861" builtinId="9" hidden="1"/>
    <cellStyle name="Followed Hyperlink" xfId="14853" builtinId="9" hidden="1"/>
    <cellStyle name="Followed Hyperlink" xfId="14845" builtinId="9" hidden="1"/>
    <cellStyle name="Followed Hyperlink" xfId="14837" builtinId="9" hidden="1"/>
    <cellStyle name="Followed Hyperlink" xfId="14827" builtinId="9" hidden="1"/>
    <cellStyle name="Followed Hyperlink" xfId="14819" builtinId="9" hidden="1"/>
    <cellStyle name="Followed Hyperlink" xfId="14811" builtinId="9" hidden="1"/>
    <cellStyle name="Followed Hyperlink" xfId="14803" builtinId="9" hidden="1"/>
    <cellStyle name="Followed Hyperlink" xfId="14798" builtinId="9" hidden="1"/>
    <cellStyle name="Followed Hyperlink" xfId="14810" builtinId="9" hidden="1"/>
    <cellStyle name="Followed Hyperlink" xfId="14826" builtinId="9" hidden="1"/>
    <cellStyle name="Followed Hyperlink" xfId="14794" builtinId="9" hidden="1"/>
    <cellStyle name="Followed Hyperlink" xfId="14786" builtinId="9" hidden="1"/>
    <cellStyle name="Followed Hyperlink" xfId="14778" builtinId="9" hidden="1"/>
    <cellStyle name="Followed Hyperlink" xfId="14772" builtinId="9" hidden="1"/>
    <cellStyle name="Followed Hyperlink" xfId="14768" builtinId="9" hidden="1"/>
    <cellStyle name="Followed Hyperlink" xfId="14764" builtinId="9" hidden="1"/>
    <cellStyle name="Followed Hyperlink" xfId="14760" builtinId="9" hidden="1"/>
    <cellStyle name="Followed Hyperlink" xfId="14756" builtinId="9" hidden="1"/>
    <cellStyle name="Followed Hyperlink" xfId="14740" builtinId="9" hidden="1"/>
    <cellStyle name="Followed Hyperlink" xfId="14744" builtinId="9" hidden="1"/>
    <cellStyle name="Followed Hyperlink" xfId="14735" builtinId="9" hidden="1"/>
    <cellStyle name="Followed Hyperlink" xfId="14727" builtinId="9" hidden="1"/>
    <cellStyle name="Followed Hyperlink" xfId="14719" builtinId="9" hidden="1"/>
    <cellStyle name="Followed Hyperlink" xfId="14711" builtinId="9" hidden="1"/>
    <cellStyle name="Followed Hyperlink" xfId="14701" builtinId="9" hidden="1"/>
    <cellStyle name="Followed Hyperlink" xfId="14693" builtinId="9" hidden="1"/>
    <cellStyle name="Followed Hyperlink" xfId="14685" builtinId="9" hidden="1"/>
    <cellStyle name="Followed Hyperlink" xfId="14677" builtinId="9" hidden="1"/>
    <cellStyle name="Followed Hyperlink" xfId="14672" builtinId="9" hidden="1"/>
    <cellStyle name="Followed Hyperlink" xfId="14684" builtinId="9" hidden="1"/>
    <cellStyle name="Followed Hyperlink" xfId="14700" builtinId="9" hidden="1"/>
    <cellStyle name="Followed Hyperlink" xfId="14668" builtinId="9" hidden="1"/>
    <cellStyle name="Followed Hyperlink" xfId="14660" builtinId="9" hidden="1"/>
    <cellStyle name="Followed Hyperlink" xfId="14652" builtinId="9" hidden="1"/>
    <cellStyle name="Followed Hyperlink" xfId="14646" builtinId="9" hidden="1"/>
    <cellStyle name="Followed Hyperlink" xfId="14642" builtinId="9" hidden="1"/>
    <cellStyle name="Followed Hyperlink" xfId="14638" builtinId="9" hidden="1"/>
    <cellStyle name="Followed Hyperlink" xfId="14634" builtinId="9" hidden="1"/>
    <cellStyle name="Followed Hyperlink" xfId="14630" builtinId="9" hidden="1"/>
    <cellStyle name="Followed Hyperlink" xfId="14614" builtinId="9" hidden="1"/>
    <cellStyle name="Followed Hyperlink" xfId="14618" builtinId="9" hidden="1"/>
    <cellStyle name="Followed Hyperlink" xfId="14609" builtinId="9" hidden="1"/>
    <cellStyle name="Followed Hyperlink" xfId="14601" builtinId="9" hidden="1"/>
    <cellStyle name="Followed Hyperlink" xfId="14593" builtinId="9" hidden="1"/>
    <cellStyle name="Followed Hyperlink" xfId="14585" builtinId="9" hidden="1"/>
    <cellStyle name="Followed Hyperlink" xfId="14575" builtinId="9" hidden="1"/>
    <cellStyle name="Followed Hyperlink" xfId="14567" builtinId="9" hidden="1"/>
    <cellStyle name="Followed Hyperlink" xfId="14559" builtinId="9" hidden="1"/>
    <cellStyle name="Followed Hyperlink" xfId="14551" builtinId="9" hidden="1"/>
    <cellStyle name="Followed Hyperlink" xfId="14546" builtinId="9" hidden="1"/>
    <cellStyle name="Followed Hyperlink" xfId="14558" builtinId="9" hidden="1"/>
    <cellStyle name="Followed Hyperlink" xfId="14574" builtinId="9" hidden="1"/>
    <cellStyle name="Followed Hyperlink" xfId="14542" builtinId="9" hidden="1"/>
    <cellStyle name="Followed Hyperlink" xfId="14534" builtinId="9" hidden="1"/>
    <cellStyle name="Followed Hyperlink" xfId="14526" builtinId="9" hidden="1"/>
    <cellStyle name="Followed Hyperlink" xfId="14520" builtinId="9" hidden="1"/>
    <cellStyle name="Followed Hyperlink" xfId="14516" builtinId="9" hidden="1"/>
    <cellStyle name="Followed Hyperlink" xfId="14512" builtinId="9" hidden="1"/>
    <cellStyle name="Followed Hyperlink" xfId="14508" builtinId="9" hidden="1"/>
    <cellStyle name="Followed Hyperlink" xfId="14504" builtinId="9" hidden="1"/>
    <cellStyle name="Followed Hyperlink" xfId="14488" builtinId="9" hidden="1"/>
    <cellStyle name="Followed Hyperlink" xfId="14492" builtinId="9" hidden="1"/>
    <cellStyle name="Followed Hyperlink" xfId="14483" builtinId="9" hidden="1"/>
    <cellStyle name="Followed Hyperlink" xfId="14475" builtinId="9" hidden="1"/>
    <cellStyle name="Followed Hyperlink" xfId="14467" builtinId="9" hidden="1"/>
    <cellStyle name="Followed Hyperlink" xfId="14459" builtinId="9" hidden="1"/>
    <cellStyle name="Followed Hyperlink" xfId="14449" builtinId="9" hidden="1"/>
    <cellStyle name="Followed Hyperlink" xfId="14441" builtinId="9" hidden="1"/>
    <cellStyle name="Followed Hyperlink" xfId="14433" builtinId="9" hidden="1"/>
    <cellStyle name="Followed Hyperlink" xfId="14425" builtinId="9" hidden="1"/>
    <cellStyle name="Followed Hyperlink" xfId="14420" builtinId="9" hidden="1"/>
    <cellStyle name="Followed Hyperlink" xfId="14432" builtinId="9" hidden="1"/>
    <cellStyle name="Followed Hyperlink" xfId="14448" builtinId="9" hidden="1"/>
    <cellStyle name="Followed Hyperlink" xfId="14416" builtinId="9" hidden="1"/>
    <cellStyle name="Followed Hyperlink" xfId="14408" builtinId="9" hidden="1"/>
    <cellStyle name="Followed Hyperlink" xfId="14400" builtinId="9" hidden="1"/>
    <cellStyle name="Followed Hyperlink" xfId="14394" builtinId="9" hidden="1"/>
    <cellStyle name="Followed Hyperlink" xfId="14390" builtinId="9" hidden="1"/>
    <cellStyle name="Followed Hyperlink" xfId="14386" builtinId="9" hidden="1"/>
    <cellStyle name="Followed Hyperlink" xfId="14382" builtinId="9" hidden="1"/>
    <cellStyle name="Followed Hyperlink" xfId="14378" builtinId="9" hidden="1"/>
    <cellStyle name="Followed Hyperlink" xfId="14362" builtinId="9" hidden="1"/>
    <cellStyle name="Followed Hyperlink" xfId="14366" builtinId="9" hidden="1"/>
    <cellStyle name="Followed Hyperlink" xfId="14357" builtinId="9" hidden="1"/>
    <cellStyle name="Followed Hyperlink" xfId="14349" builtinId="9" hidden="1"/>
    <cellStyle name="Followed Hyperlink" xfId="14341" builtinId="9" hidden="1"/>
    <cellStyle name="Followed Hyperlink" xfId="14333" builtinId="9" hidden="1"/>
    <cellStyle name="Followed Hyperlink" xfId="14323" builtinId="9" hidden="1"/>
    <cellStyle name="Followed Hyperlink" xfId="14315" builtinId="9" hidden="1"/>
    <cellStyle name="Followed Hyperlink" xfId="14307" builtinId="9" hidden="1"/>
    <cellStyle name="Followed Hyperlink" xfId="14299" builtinId="9" hidden="1"/>
    <cellStyle name="Followed Hyperlink" xfId="14294" builtinId="9" hidden="1"/>
    <cellStyle name="Followed Hyperlink" xfId="14306" builtinId="9" hidden="1"/>
    <cellStyle name="Followed Hyperlink" xfId="14322" builtinId="9" hidden="1"/>
    <cellStyle name="Followed Hyperlink" xfId="14290" builtinId="9" hidden="1"/>
    <cellStyle name="Followed Hyperlink" xfId="14282" builtinId="9" hidden="1"/>
    <cellStyle name="Followed Hyperlink" xfId="14274" builtinId="9" hidden="1"/>
    <cellStyle name="Followed Hyperlink" xfId="14268" builtinId="9" hidden="1"/>
    <cellStyle name="Followed Hyperlink" xfId="14264" builtinId="9" hidden="1"/>
    <cellStyle name="Followed Hyperlink" xfId="14260" builtinId="9" hidden="1"/>
    <cellStyle name="Followed Hyperlink" xfId="14256" builtinId="9" hidden="1"/>
    <cellStyle name="Followed Hyperlink" xfId="14252" builtinId="9" hidden="1"/>
    <cellStyle name="Followed Hyperlink" xfId="14236" builtinId="9" hidden="1"/>
    <cellStyle name="Followed Hyperlink" xfId="14240" builtinId="9" hidden="1"/>
    <cellStyle name="Followed Hyperlink" xfId="14231" builtinId="9" hidden="1"/>
    <cellStyle name="Followed Hyperlink" xfId="14223" builtinId="9" hidden="1"/>
    <cellStyle name="Followed Hyperlink" xfId="14215" builtinId="9" hidden="1"/>
    <cellStyle name="Followed Hyperlink" xfId="14207" builtinId="9" hidden="1"/>
    <cellStyle name="Followed Hyperlink" xfId="14197" builtinId="9" hidden="1"/>
    <cellStyle name="Followed Hyperlink" xfId="14189" builtinId="9" hidden="1"/>
    <cellStyle name="Followed Hyperlink" xfId="14181" builtinId="9" hidden="1"/>
    <cellStyle name="Followed Hyperlink" xfId="14173" builtinId="9" hidden="1"/>
    <cellStyle name="Followed Hyperlink" xfId="14168" builtinId="9" hidden="1"/>
    <cellStyle name="Followed Hyperlink" xfId="14180" builtinId="9" hidden="1"/>
    <cellStyle name="Followed Hyperlink" xfId="14196" builtinId="9" hidden="1"/>
    <cellStyle name="Followed Hyperlink" xfId="14164" builtinId="9" hidden="1"/>
    <cellStyle name="Followed Hyperlink" xfId="14156" builtinId="9" hidden="1"/>
    <cellStyle name="Followed Hyperlink" xfId="14148" builtinId="9" hidden="1"/>
    <cellStyle name="Followed Hyperlink" xfId="14142" builtinId="9" hidden="1"/>
    <cellStyle name="Followed Hyperlink" xfId="14138" builtinId="9" hidden="1"/>
    <cellStyle name="Followed Hyperlink" xfId="14134" builtinId="9" hidden="1"/>
    <cellStyle name="Followed Hyperlink" xfId="14130" builtinId="9" hidden="1"/>
    <cellStyle name="Followed Hyperlink" xfId="14126" builtinId="9" hidden="1"/>
    <cellStyle name="Followed Hyperlink" xfId="14110" builtinId="9" hidden="1"/>
    <cellStyle name="Followed Hyperlink" xfId="14114" builtinId="9" hidden="1"/>
    <cellStyle name="Followed Hyperlink" xfId="14105" builtinId="9" hidden="1"/>
    <cellStyle name="Followed Hyperlink" xfId="14097" builtinId="9" hidden="1"/>
    <cellStyle name="Followed Hyperlink" xfId="14089" builtinId="9" hidden="1"/>
    <cellStyle name="Followed Hyperlink" xfId="14081" builtinId="9" hidden="1"/>
    <cellStyle name="Followed Hyperlink" xfId="14071" builtinId="9" hidden="1"/>
    <cellStyle name="Followed Hyperlink" xfId="14063" builtinId="9" hidden="1"/>
    <cellStyle name="Followed Hyperlink" xfId="14055" builtinId="9" hidden="1"/>
    <cellStyle name="Followed Hyperlink" xfId="14047" builtinId="9" hidden="1"/>
    <cellStyle name="Followed Hyperlink" xfId="14042" builtinId="9" hidden="1"/>
    <cellStyle name="Followed Hyperlink" xfId="14054" builtinId="9" hidden="1"/>
    <cellStyle name="Followed Hyperlink" xfId="14070" builtinId="9" hidden="1"/>
    <cellStyle name="Followed Hyperlink" xfId="14038" builtinId="9" hidden="1"/>
    <cellStyle name="Followed Hyperlink" xfId="14030" builtinId="9" hidden="1"/>
    <cellStyle name="Followed Hyperlink" xfId="14022" builtinId="9" hidden="1"/>
    <cellStyle name="Followed Hyperlink" xfId="14016" builtinId="9" hidden="1"/>
    <cellStyle name="Followed Hyperlink" xfId="14012" builtinId="9" hidden="1"/>
    <cellStyle name="Followed Hyperlink" xfId="14008" builtinId="9" hidden="1"/>
    <cellStyle name="Followed Hyperlink" xfId="14004" builtinId="9" hidden="1"/>
    <cellStyle name="Followed Hyperlink" xfId="14000" builtinId="9" hidden="1"/>
    <cellStyle name="Followed Hyperlink" xfId="13984" builtinId="9" hidden="1"/>
    <cellStyle name="Followed Hyperlink" xfId="13988" builtinId="9" hidden="1"/>
    <cellStyle name="Followed Hyperlink" xfId="13979" builtinId="9" hidden="1"/>
    <cellStyle name="Followed Hyperlink" xfId="13971" builtinId="9" hidden="1"/>
    <cellStyle name="Followed Hyperlink" xfId="13963" builtinId="9" hidden="1"/>
    <cellStyle name="Followed Hyperlink" xfId="13955" builtinId="9" hidden="1"/>
    <cellStyle name="Followed Hyperlink" xfId="13945" builtinId="9" hidden="1"/>
    <cellStyle name="Followed Hyperlink" xfId="13937" builtinId="9" hidden="1"/>
    <cellStyle name="Followed Hyperlink" xfId="13929" builtinId="9" hidden="1"/>
    <cellStyle name="Followed Hyperlink" xfId="13921" builtinId="9" hidden="1"/>
    <cellStyle name="Followed Hyperlink" xfId="13916" builtinId="9" hidden="1"/>
    <cellStyle name="Followed Hyperlink" xfId="13928" builtinId="9" hidden="1"/>
    <cellStyle name="Followed Hyperlink" xfId="13944" builtinId="9" hidden="1"/>
    <cellStyle name="Followed Hyperlink" xfId="13912" builtinId="9" hidden="1"/>
    <cellStyle name="Followed Hyperlink" xfId="13904" builtinId="9" hidden="1"/>
    <cellStyle name="Followed Hyperlink" xfId="13896" builtinId="9" hidden="1"/>
    <cellStyle name="Followed Hyperlink" xfId="13890" builtinId="9" hidden="1"/>
    <cellStyle name="Followed Hyperlink" xfId="13886" builtinId="9" hidden="1"/>
    <cellStyle name="Followed Hyperlink" xfId="13882" builtinId="9" hidden="1"/>
    <cellStyle name="Followed Hyperlink" xfId="13878" builtinId="9" hidden="1"/>
    <cellStyle name="Followed Hyperlink" xfId="13874" builtinId="9" hidden="1"/>
    <cellStyle name="Followed Hyperlink" xfId="13858" builtinId="9" hidden="1"/>
    <cellStyle name="Followed Hyperlink" xfId="13862" builtinId="9" hidden="1"/>
    <cellStyle name="Followed Hyperlink" xfId="13853" builtinId="9" hidden="1"/>
    <cellStyle name="Followed Hyperlink" xfId="13845" builtinId="9" hidden="1"/>
    <cellStyle name="Followed Hyperlink" xfId="13837" builtinId="9" hidden="1"/>
    <cellStyle name="Followed Hyperlink" xfId="13829" builtinId="9" hidden="1"/>
    <cellStyle name="Followed Hyperlink" xfId="13819" builtinId="9" hidden="1"/>
    <cellStyle name="Followed Hyperlink" xfId="13811" builtinId="9" hidden="1"/>
    <cellStyle name="Followed Hyperlink" xfId="13803" builtinId="9" hidden="1"/>
    <cellStyle name="Followed Hyperlink" xfId="13795" builtinId="9" hidden="1"/>
    <cellStyle name="Followed Hyperlink" xfId="13790" builtinId="9" hidden="1"/>
    <cellStyle name="Followed Hyperlink" xfId="13802" builtinId="9" hidden="1"/>
    <cellStyle name="Followed Hyperlink" xfId="13818" builtinId="9" hidden="1"/>
    <cellStyle name="Followed Hyperlink" xfId="13786" builtinId="9" hidden="1"/>
    <cellStyle name="Followed Hyperlink" xfId="13778" builtinId="9" hidden="1"/>
    <cellStyle name="Followed Hyperlink" xfId="13770" builtinId="9" hidden="1"/>
    <cellStyle name="Followed Hyperlink" xfId="13764" builtinId="9" hidden="1"/>
    <cellStyle name="Followed Hyperlink" xfId="13760" builtinId="9" hidden="1"/>
    <cellStyle name="Followed Hyperlink" xfId="13756" builtinId="9" hidden="1"/>
    <cellStyle name="Followed Hyperlink" xfId="13752" builtinId="9" hidden="1"/>
    <cellStyle name="Followed Hyperlink" xfId="13748" builtinId="9" hidden="1"/>
    <cellStyle name="Followed Hyperlink" xfId="13732" builtinId="9" hidden="1"/>
    <cellStyle name="Followed Hyperlink" xfId="13736" builtinId="9" hidden="1"/>
    <cellStyle name="Followed Hyperlink" xfId="13727" builtinId="9" hidden="1"/>
    <cellStyle name="Followed Hyperlink" xfId="13719" builtinId="9" hidden="1"/>
    <cellStyle name="Followed Hyperlink" xfId="13711" builtinId="9" hidden="1"/>
    <cellStyle name="Followed Hyperlink" xfId="13703" builtinId="9" hidden="1"/>
    <cellStyle name="Followed Hyperlink" xfId="13693" builtinId="9" hidden="1"/>
    <cellStyle name="Followed Hyperlink" xfId="13685" builtinId="9" hidden="1"/>
    <cellStyle name="Followed Hyperlink" xfId="13677" builtinId="9" hidden="1"/>
    <cellStyle name="Followed Hyperlink" xfId="13669" builtinId="9" hidden="1"/>
    <cellStyle name="Followed Hyperlink" xfId="13664" builtinId="9" hidden="1"/>
    <cellStyle name="Followed Hyperlink" xfId="13676" builtinId="9" hidden="1"/>
    <cellStyle name="Followed Hyperlink" xfId="13692" builtinId="9" hidden="1"/>
    <cellStyle name="Followed Hyperlink" xfId="13660" builtinId="9" hidden="1"/>
    <cellStyle name="Followed Hyperlink" xfId="13652" builtinId="9" hidden="1"/>
    <cellStyle name="Followed Hyperlink" xfId="13644" builtinId="9" hidden="1"/>
    <cellStyle name="Followed Hyperlink" xfId="13638" builtinId="9" hidden="1"/>
    <cellStyle name="Followed Hyperlink" xfId="13634" builtinId="9" hidden="1"/>
    <cellStyle name="Followed Hyperlink" xfId="13630" builtinId="9" hidden="1"/>
    <cellStyle name="Followed Hyperlink" xfId="13626" builtinId="9" hidden="1"/>
    <cellStyle name="Followed Hyperlink" xfId="13622" builtinId="9" hidden="1"/>
    <cellStyle name="Followed Hyperlink" xfId="13606" builtinId="9" hidden="1"/>
    <cellStyle name="Followed Hyperlink" xfId="13610" builtinId="9" hidden="1"/>
    <cellStyle name="Followed Hyperlink" xfId="13601" builtinId="9" hidden="1"/>
    <cellStyle name="Followed Hyperlink" xfId="13593" builtinId="9" hidden="1"/>
    <cellStyle name="Followed Hyperlink" xfId="13585" builtinId="9" hidden="1"/>
    <cellStyle name="Followed Hyperlink" xfId="13577" builtinId="9" hidden="1"/>
    <cellStyle name="Followed Hyperlink" xfId="13567" builtinId="9" hidden="1"/>
    <cellStyle name="Followed Hyperlink" xfId="13559" builtinId="9" hidden="1"/>
    <cellStyle name="Followed Hyperlink" xfId="13551" builtinId="9" hidden="1"/>
    <cellStyle name="Followed Hyperlink" xfId="13543" builtinId="9" hidden="1"/>
    <cellStyle name="Followed Hyperlink" xfId="13538" builtinId="9" hidden="1"/>
    <cellStyle name="Followed Hyperlink" xfId="13550" builtinId="9" hidden="1"/>
    <cellStyle name="Followed Hyperlink" xfId="13566" builtinId="9" hidden="1"/>
    <cellStyle name="Followed Hyperlink" xfId="13534" builtinId="9" hidden="1"/>
    <cellStyle name="Followed Hyperlink" xfId="13526" builtinId="9" hidden="1"/>
    <cellStyle name="Followed Hyperlink" xfId="13518" builtinId="9" hidden="1"/>
    <cellStyle name="Followed Hyperlink" xfId="13512" builtinId="9" hidden="1"/>
    <cellStyle name="Followed Hyperlink" xfId="13508" builtinId="9" hidden="1"/>
    <cellStyle name="Followed Hyperlink" xfId="13504" builtinId="9" hidden="1"/>
    <cellStyle name="Followed Hyperlink" xfId="13500" builtinId="9" hidden="1"/>
    <cellStyle name="Followed Hyperlink" xfId="13496" builtinId="9" hidden="1"/>
    <cellStyle name="Followed Hyperlink" xfId="13480" builtinId="9" hidden="1"/>
    <cellStyle name="Followed Hyperlink" xfId="13484" builtinId="9" hidden="1"/>
    <cellStyle name="Followed Hyperlink" xfId="13475" builtinId="9" hidden="1"/>
    <cellStyle name="Followed Hyperlink" xfId="13467" builtinId="9" hidden="1"/>
    <cellStyle name="Followed Hyperlink" xfId="13459" builtinId="9" hidden="1"/>
    <cellStyle name="Followed Hyperlink" xfId="13451" builtinId="9" hidden="1"/>
    <cellStyle name="Followed Hyperlink" xfId="13441" builtinId="9" hidden="1"/>
    <cellStyle name="Followed Hyperlink" xfId="13433" builtinId="9" hidden="1"/>
    <cellStyle name="Followed Hyperlink" xfId="13425" builtinId="9" hidden="1"/>
    <cellStyle name="Followed Hyperlink" xfId="13417" builtinId="9" hidden="1"/>
    <cellStyle name="Followed Hyperlink" xfId="13412" builtinId="9" hidden="1"/>
    <cellStyle name="Followed Hyperlink" xfId="13424" builtinId="9" hidden="1"/>
    <cellStyle name="Followed Hyperlink" xfId="13440" builtinId="9" hidden="1"/>
    <cellStyle name="Followed Hyperlink" xfId="13408" builtinId="9" hidden="1"/>
    <cellStyle name="Followed Hyperlink" xfId="13400" builtinId="9" hidden="1"/>
    <cellStyle name="Followed Hyperlink" xfId="13392" builtinId="9" hidden="1"/>
    <cellStyle name="Followed Hyperlink" xfId="13386" builtinId="9" hidden="1"/>
    <cellStyle name="Followed Hyperlink" xfId="13382" builtinId="9" hidden="1"/>
    <cellStyle name="Followed Hyperlink" xfId="13378" builtinId="9" hidden="1"/>
    <cellStyle name="Followed Hyperlink" xfId="13374" builtinId="9" hidden="1"/>
    <cellStyle name="Followed Hyperlink" xfId="13370" builtinId="9" hidden="1"/>
    <cellStyle name="Followed Hyperlink" xfId="13354" builtinId="9" hidden="1"/>
    <cellStyle name="Followed Hyperlink" xfId="13358" builtinId="9" hidden="1"/>
    <cellStyle name="Followed Hyperlink" xfId="13349" builtinId="9" hidden="1"/>
    <cellStyle name="Followed Hyperlink" xfId="13341" builtinId="9" hidden="1"/>
    <cellStyle name="Followed Hyperlink" xfId="13333" builtinId="9" hidden="1"/>
    <cellStyle name="Followed Hyperlink" xfId="13325" builtinId="9" hidden="1"/>
    <cellStyle name="Followed Hyperlink" xfId="13315" builtinId="9" hidden="1"/>
    <cellStyle name="Followed Hyperlink" xfId="13307" builtinId="9" hidden="1"/>
    <cellStyle name="Followed Hyperlink" xfId="13299" builtinId="9" hidden="1"/>
    <cellStyle name="Followed Hyperlink" xfId="13291" builtinId="9" hidden="1"/>
    <cellStyle name="Followed Hyperlink" xfId="13286" builtinId="9" hidden="1"/>
    <cellStyle name="Followed Hyperlink" xfId="13298" builtinId="9" hidden="1"/>
    <cellStyle name="Followed Hyperlink" xfId="13314" builtinId="9" hidden="1"/>
    <cellStyle name="Followed Hyperlink" xfId="13282" builtinId="9" hidden="1"/>
    <cellStyle name="Followed Hyperlink" xfId="13274" builtinId="9" hidden="1"/>
    <cellStyle name="Followed Hyperlink" xfId="13266" builtinId="9" hidden="1"/>
    <cellStyle name="Followed Hyperlink" xfId="13260" builtinId="9" hidden="1"/>
    <cellStyle name="Followed Hyperlink" xfId="13256" builtinId="9" hidden="1"/>
    <cellStyle name="Followed Hyperlink" xfId="13252" builtinId="9" hidden="1"/>
    <cellStyle name="Followed Hyperlink" xfId="13248" builtinId="9" hidden="1"/>
    <cellStyle name="Followed Hyperlink" xfId="13244" builtinId="9" hidden="1"/>
    <cellStyle name="Followed Hyperlink" xfId="13228" builtinId="9" hidden="1"/>
    <cellStyle name="Followed Hyperlink" xfId="13232" builtinId="9" hidden="1"/>
    <cellStyle name="Followed Hyperlink" xfId="13223" builtinId="9" hidden="1"/>
    <cellStyle name="Followed Hyperlink" xfId="13215" builtinId="9" hidden="1"/>
    <cellStyle name="Followed Hyperlink" xfId="13207" builtinId="9" hidden="1"/>
    <cellStyle name="Followed Hyperlink" xfId="13199" builtinId="9" hidden="1"/>
    <cellStyle name="Followed Hyperlink" xfId="13189" builtinId="9" hidden="1"/>
    <cellStyle name="Followed Hyperlink" xfId="13181" builtinId="9" hidden="1"/>
    <cellStyle name="Followed Hyperlink" xfId="13173" builtinId="9" hidden="1"/>
    <cellStyle name="Followed Hyperlink" xfId="13165" builtinId="9" hidden="1"/>
    <cellStyle name="Followed Hyperlink" xfId="13160" builtinId="9" hidden="1"/>
    <cellStyle name="Followed Hyperlink" xfId="13172" builtinId="9" hidden="1"/>
    <cellStyle name="Followed Hyperlink" xfId="13188" builtinId="9" hidden="1"/>
    <cellStyle name="Followed Hyperlink" xfId="13156" builtinId="9" hidden="1"/>
    <cellStyle name="Followed Hyperlink" xfId="13148" builtinId="9" hidden="1"/>
    <cellStyle name="Followed Hyperlink" xfId="13140" builtinId="9" hidden="1"/>
    <cellStyle name="Followed Hyperlink" xfId="13134" builtinId="9" hidden="1"/>
    <cellStyle name="Followed Hyperlink" xfId="13130" builtinId="9" hidden="1"/>
    <cellStyle name="Followed Hyperlink" xfId="13126" builtinId="9" hidden="1"/>
    <cellStyle name="Followed Hyperlink" xfId="13122" builtinId="9" hidden="1"/>
    <cellStyle name="Followed Hyperlink" xfId="13118" builtinId="9" hidden="1"/>
    <cellStyle name="Followed Hyperlink" xfId="13102" builtinId="9" hidden="1"/>
    <cellStyle name="Followed Hyperlink" xfId="13106" builtinId="9" hidden="1"/>
    <cellStyle name="Followed Hyperlink" xfId="13097" builtinId="9" hidden="1"/>
    <cellStyle name="Followed Hyperlink" xfId="13089" builtinId="9" hidden="1"/>
    <cellStyle name="Followed Hyperlink" xfId="13081" builtinId="9" hidden="1"/>
    <cellStyle name="Followed Hyperlink" xfId="13073" builtinId="9" hidden="1"/>
    <cellStyle name="Followed Hyperlink" xfId="13063" builtinId="9" hidden="1"/>
    <cellStyle name="Followed Hyperlink" xfId="13055" builtinId="9" hidden="1"/>
    <cellStyle name="Followed Hyperlink" xfId="13047" builtinId="9" hidden="1"/>
    <cellStyle name="Followed Hyperlink" xfId="13039" builtinId="9" hidden="1"/>
    <cellStyle name="Followed Hyperlink" xfId="13034" builtinId="9" hidden="1"/>
    <cellStyle name="Followed Hyperlink" xfId="13046" builtinId="9" hidden="1"/>
    <cellStyle name="Followed Hyperlink" xfId="13062" builtinId="9" hidden="1"/>
    <cellStyle name="Followed Hyperlink" xfId="13030" builtinId="9" hidden="1"/>
    <cellStyle name="Followed Hyperlink" xfId="13022" builtinId="9" hidden="1"/>
    <cellStyle name="Followed Hyperlink" xfId="13014" builtinId="9" hidden="1"/>
    <cellStyle name="Followed Hyperlink" xfId="13008" builtinId="9" hidden="1"/>
    <cellStyle name="Followed Hyperlink" xfId="13004" builtinId="9" hidden="1"/>
    <cellStyle name="Followed Hyperlink" xfId="13000" builtinId="9" hidden="1"/>
    <cellStyle name="Followed Hyperlink" xfId="12996" builtinId="9" hidden="1"/>
    <cellStyle name="Followed Hyperlink" xfId="12992" builtinId="9" hidden="1"/>
    <cellStyle name="Followed Hyperlink" xfId="12976" builtinId="9" hidden="1"/>
    <cellStyle name="Followed Hyperlink" xfId="12980" builtinId="9" hidden="1"/>
    <cellStyle name="Followed Hyperlink" xfId="12971" builtinId="9" hidden="1"/>
    <cellStyle name="Followed Hyperlink" xfId="12963" builtinId="9" hidden="1"/>
    <cellStyle name="Followed Hyperlink" xfId="12955" builtinId="9" hidden="1"/>
    <cellStyle name="Followed Hyperlink" xfId="12947" builtinId="9" hidden="1"/>
    <cellStyle name="Followed Hyperlink" xfId="12937" builtinId="9" hidden="1"/>
    <cellStyle name="Followed Hyperlink" xfId="12929" builtinId="9" hidden="1"/>
    <cellStyle name="Followed Hyperlink" xfId="12921" builtinId="9" hidden="1"/>
    <cellStyle name="Followed Hyperlink" xfId="12913" builtinId="9" hidden="1"/>
    <cellStyle name="Followed Hyperlink" xfId="12908" builtinId="9" hidden="1"/>
    <cellStyle name="Followed Hyperlink" xfId="12920" builtinId="9" hidden="1"/>
    <cellStyle name="Followed Hyperlink" xfId="12936" builtinId="9" hidden="1"/>
    <cellStyle name="Followed Hyperlink" xfId="12904" builtinId="9" hidden="1"/>
    <cellStyle name="Followed Hyperlink" xfId="12896" builtinId="9" hidden="1"/>
    <cellStyle name="Followed Hyperlink" xfId="12888" builtinId="9" hidden="1"/>
    <cellStyle name="Followed Hyperlink" xfId="12882" builtinId="9" hidden="1"/>
    <cellStyle name="Followed Hyperlink" xfId="12878" builtinId="9" hidden="1"/>
    <cellStyle name="Followed Hyperlink" xfId="12874" builtinId="9" hidden="1"/>
    <cellStyle name="Followed Hyperlink" xfId="12870" builtinId="9" hidden="1"/>
    <cellStyle name="Followed Hyperlink" xfId="12866" builtinId="9" hidden="1"/>
    <cellStyle name="Followed Hyperlink" xfId="12850" builtinId="9" hidden="1"/>
    <cellStyle name="Followed Hyperlink" xfId="12854" builtinId="9" hidden="1"/>
    <cellStyle name="Followed Hyperlink" xfId="12845" builtinId="9" hidden="1"/>
    <cellStyle name="Followed Hyperlink" xfId="12837" builtinId="9" hidden="1"/>
    <cellStyle name="Followed Hyperlink" xfId="12829" builtinId="9" hidden="1"/>
    <cellStyle name="Followed Hyperlink" xfId="12821" builtinId="9" hidden="1"/>
    <cellStyle name="Followed Hyperlink" xfId="12811" builtinId="9" hidden="1"/>
    <cellStyle name="Followed Hyperlink" xfId="12803" builtinId="9" hidden="1"/>
    <cellStyle name="Followed Hyperlink" xfId="12795" builtinId="9" hidden="1"/>
    <cellStyle name="Followed Hyperlink" xfId="12787" builtinId="9" hidden="1"/>
    <cellStyle name="Followed Hyperlink" xfId="12782" builtinId="9" hidden="1"/>
    <cellStyle name="Followed Hyperlink" xfId="12794" builtinId="9" hidden="1"/>
    <cellStyle name="Followed Hyperlink" xfId="12810" builtinId="9" hidden="1"/>
    <cellStyle name="Followed Hyperlink" xfId="12778" builtinId="9" hidden="1"/>
    <cellStyle name="Followed Hyperlink" xfId="12770" builtinId="9" hidden="1"/>
    <cellStyle name="Followed Hyperlink" xfId="12762" builtinId="9" hidden="1"/>
    <cellStyle name="Followed Hyperlink" xfId="12756" builtinId="9" hidden="1"/>
    <cellStyle name="Followed Hyperlink" xfId="12752" builtinId="9" hidden="1"/>
    <cellStyle name="Followed Hyperlink" xfId="12748" builtinId="9" hidden="1"/>
    <cellStyle name="Followed Hyperlink" xfId="12744" builtinId="9" hidden="1"/>
    <cellStyle name="Followed Hyperlink" xfId="12740" builtinId="9" hidden="1"/>
    <cellStyle name="Followed Hyperlink" xfId="12724" builtinId="9" hidden="1"/>
    <cellStyle name="Followed Hyperlink" xfId="12728" builtinId="9" hidden="1"/>
    <cellStyle name="Followed Hyperlink" xfId="12719" builtinId="9" hidden="1"/>
    <cellStyle name="Followed Hyperlink" xfId="12711" builtinId="9" hidden="1"/>
    <cellStyle name="Followed Hyperlink" xfId="12703" builtinId="9" hidden="1"/>
    <cellStyle name="Followed Hyperlink" xfId="12695" builtinId="9" hidden="1"/>
    <cellStyle name="Followed Hyperlink" xfId="12685" builtinId="9" hidden="1"/>
    <cellStyle name="Followed Hyperlink" xfId="12677" builtinId="9" hidden="1"/>
    <cellStyle name="Followed Hyperlink" xfId="12669" builtinId="9" hidden="1"/>
    <cellStyle name="Followed Hyperlink" xfId="12661" builtinId="9" hidden="1"/>
    <cellStyle name="Followed Hyperlink" xfId="12656" builtinId="9" hidden="1"/>
    <cellStyle name="Followed Hyperlink" xfId="12668" builtinId="9" hidden="1"/>
    <cellStyle name="Followed Hyperlink" xfId="12684" builtinId="9" hidden="1"/>
    <cellStyle name="Followed Hyperlink" xfId="12652" builtinId="9" hidden="1"/>
    <cellStyle name="Followed Hyperlink" xfId="12644" builtinId="9" hidden="1"/>
    <cellStyle name="Followed Hyperlink" xfId="12636" builtinId="9" hidden="1"/>
    <cellStyle name="Followed Hyperlink" xfId="12630" builtinId="9" hidden="1"/>
    <cellStyle name="Followed Hyperlink" xfId="12626" builtinId="9" hidden="1"/>
    <cellStyle name="Followed Hyperlink" xfId="12622" builtinId="9" hidden="1"/>
    <cellStyle name="Followed Hyperlink" xfId="12618" builtinId="9" hidden="1"/>
    <cellStyle name="Followed Hyperlink" xfId="12614" builtinId="9" hidden="1"/>
    <cellStyle name="Followed Hyperlink" xfId="12598" builtinId="9" hidden="1"/>
    <cellStyle name="Followed Hyperlink" xfId="12602" builtinId="9" hidden="1"/>
    <cellStyle name="Followed Hyperlink" xfId="12593" builtinId="9" hidden="1"/>
    <cellStyle name="Followed Hyperlink" xfId="12585" builtinId="9" hidden="1"/>
    <cellStyle name="Followed Hyperlink" xfId="12577" builtinId="9" hidden="1"/>
    <cellStyle name="Followed Hyperlink" xfId="12569" builtinId="9" hidden="1"/>
    <cellStyle name="Followed Hyperlink" xfId="12559" builtinId="9" hidden="1"/>
    <cellStyle name="Followed Hyperlink" xfId="12551" builtinId="9" hidden="1"/>
    <cellStyle name="Followed Hyperlink" xfId="12543" builtinId="9" hidden="1"/>
    <cellStyle name="Followed Hyperlink" xfId="12535" builtinId="9" hidden="1"/>
    <cellStyle name="Followed Hyperlink" xfId="12530" builtinId="9" hidden="1"/>
    <cellStyle name="Followed Hyperlink" xfId="12542" builtinId="9" hidden="1"/>
    <cellStyle name="Followed Hyperlink" xfId="12558" builtinId="9" hidden="1"/>
    <cellStyle name="Followed Hyperlink" xfId="12526" builtinId="9" hidden="1"/>
    <cellStyle name="Followed Hyperlink" xfId="12518" builtinId="9" hidden="1"/>
    <cellStyle name="Followed Hyperlink" xfId="12510" builtinId="9" hidden="1"/>
    <cellStyle name="Followed Hyperlink" xfId="12504" builtinId="9" hidden="1"/>
    <cellStyle name="Followed Hyperlink" xfId="12500" builtinId="9" hidden="1"/>
    <cellStyle name="Followed Hyperlink" xfId="12496" builtinId="9" hidden="1"/>
    <cellStyle name="Followed Hyperlink" xfId="12492" builtinId="9" hidden="1"/>
    <cellStyle name="Followed Hyperlink" xfId="12488" builtinId="9" hidden="1"/>
    <cellStyle name="Followed Hyperlink" xfId="12472" builtinId="9" hidden="1"/>
    <cellStyle name="Followed Hyperlink" xfId="12476" builtinId="9" hidden="1"/>
    <cellStyle name="Followed Hyperlink" xfId="12467" builtinId="9" hidden="1"/>
    <cellStyle name="Followed Hyperlink" xfId="12459" builtinId="9" hidden="1"/>
    <cellStyle name="Followed Hyperlink" xfId="12451" builtinId="9" hidden="1"/>
    <cellStyle name="Followed Hyperlink" xfId="12443" builtinId="9" hidden="1"/>
    <cellStyle name="Followed Hyperlink" xfId="12433" builtinId="9" hidden="1"/>
    <cellStyle name="Followed Hyperlink" xfId="12425" builtinId="9" hidden="1"/>
    <cellStyle name="Followed Hyperlink" xfId="12417" builtinId="9" hidden="1"/>
    <cellStyle name="Followed Hyperlink" xfId="12409" builtinId="9" hidden="1"/>
    <cellStyle name="Followed Hyperlink" xfId="12404" builtinId="9" hidden="1"/>
    <cellStyle name="Followed Hyperlink" xfId="12416" builtinId="9" hidden="1"/>
    <cellStyle name="Followed Hyperlink" xfId="12432" builtinId="9" hidden="1"/>
    <cellStyle name="Followed Hyperlink" xfId="12400" builtinId="9" hidden="1"/>
    <cellStyle name="Followed Hyperlink" xfId="12392" builtinId="9" hidden="1"/>
    <cellStyle name="Followed Hyperlink" xfId="12384" builtinId="9" hidden="1"/>
    <cellStyle name="Followed Hyperlink" xfId="12378" builtinId="9" hidden="1"/>
    <cellStyle name="Followed Hyperlink" xfId="12374" builtinId="9" hidden="1"/>
    <cellStyle name="Followed Hyperlink" xfId="12370" builtinId="9" hidden="1"/>
    <cellStyle name="Followed Hyperlink" xfId="12366" builtinId="9" hidden="1"/>
    <cellStyle name="Followed Hyperlink" xfId="12362" builtinId="9" hidden="1"/>
    <cellStyle name="Followed Hyperlink" xfId="12346" builtinId="9" hidden="1"/>
    <cellStyle name="Followed Hyperlink" xfId="12350" builtinId="9" hidden="1"/>
    <cellStyle name="Followed Hyperlink" xfId="12341" builtinId="9" hidden="1"/>
    <cellStyle name="Followed Hyperlink" xfId="12333" builtinId="9" hidden="1"/>
    <cellStyle name="Followed Hyperlink" xfId="12325" builtinId="9" hidden="1"/>
    <cellStyle name="Followed Hyperlink" xfId="12317" builtinId="9" hidden="1"/>
    <cellStyle name="Followed Hyperlink" xfId="12307" builtinId="9" hidden="1"/>
    <cellStyle name="Followed Hyperlink" xfId="12299" builtinId="9" hidden="1"/>
    <cellStyle name="Followed Hyperlink" xfId="12291" builtinId="9" hidden="1"/>
    <cellStyle name="Followed Hyperlink" xfId="12283" builtinId="9" hidden="1"/>
    <cellStyle name="Followed Hyperlink" xfId="12278" builtinId="9" hidden="1"/>
    <cellStyle name="Followed Hyperlink" xfId="12290" builtinId="9" hidden="1"/>
    <cellStyle name="Followed Hyperlink" xfId="12306" builtinId="9" hidden="1"/>
    <cellStyle name="Followed Hyperlink" xfId="12274" builtinId="9" hidden="1"/>
    <cellStyle name="Followed Hyperlink" xfId="12266" builtinId="9" hidden="1"/>
    <cellStyle name="Followed Hyperlink" xfId="12258" builtinId="9" hidden="1"/>
    <cellStyle name="Followed Hyperlink" xfId="12252" builtinId="9" hidden="1"/>
    <cellStyle name="Followed Hyperlink" xfId="12248" builtinId="9" hidden="1"/>
    <cellStyle name="Followed Hyperlink" xfId="12244" builtinId="9" hidden="1"/>
    <cellStyle name="Followed Hyperlink" xfId="12240" builtinId="9" hidden="1"/>
    <cellStyle name="Followed Hyperlink" xfId="12236" builtinId="9" hidden="1"/>
    <cellStyle name="Followed Hyperlink" xfId="12220" builtinId="9" hidden="1"/>
    <cellStyle name="Followed Hyperlink" xfId="12224" builtinId="9" hidden="1"/>
    <cellStyle name="Followed Hyperlink" xfId="12215" builtinId="9" hidden="1"/>
    <cellStyle name="Followed Hyperlink" xfId="12207" builtinId="9" hidden="1"/>
    <cellStyle name="Followed Hyperlink" xfId="12199" builtinId="9" hidden="1"/>
    <cellStyle name="Followed Hyperlink" xfId="12191" builtinId="9" hidden="1"/>
    <cellStyle name="Followed Hyperlink" xfId="12181" builtinId="9" hidden="1"/>
    <cellStyle name="Followed Hyperlink" xfId="12173" builtinId="9" hidden="1"/>
    <cellStyle name="Followed Hyperlink" xfId="12165" builtinId="9" hidden="1"/>
    <cellStyle name="Followed Hyperlink" xfId="12157" builtinId="9" hidden="1"/>
    <cellStyle name="Followed Hyperlink" xfId="12152" builtinId="9" hidden="1"/>
    <cellStyle name="Followed Hyperlink" xfId="12164" builtinId="9" hidden="1"/>
    <cellStyle name="Followed Hyperlink" xfId="12180" builtinId="9" hidden="1"/>
    <cellStyle name="Followed Hyperlink" xfId="12148" builtinId="9" hidden="1"/>
    <cellStyle name="Followed Hyperlink" xfId="12140" builtinId="9" hidden="1"/>
    <cellStyle name="Followed Hyperlink" xfId="12132" builtinId="9" hidden="1"/>
    <cellStyle name="Followed Hyperlink" xfId="12126" builtinId="9" hidden="1"/>
    <cellStyle name="Followed Hyperlink" xfId="12122" builtinId="9" hidden="1"/>
    <cellStyle name="Followed Hyperlink" xfId="12118" builtinId="9" hidden="1"/>
    <cellStyle name="Followed Hyperlink" xfId="12114" builtinId="9" hidden="1"/>
    <cellStyle name="Followed Hyperlink" xfId="12110" builtinId="9" hidden="1"/>
    <cellStyle name="Followed Hyperlink" xfId="12094" builtinId="9" hidden="1"/>
    <cellStyle name="Followed Hyperlink" xfId="12098" builtinId="9" hidden="1"/>
    <cellStyle name="Followed Hyperlink" xfId="12089" builtinId="9" hidden="1"/>
    <cellStyle name="Followed Hyperlink" xfId="12081" builtinId="9" hidden="1"/>
    <cellStyle name="Followed Hyperlink" xfId="12073" builtinId="9" hidden="1"/>
    <cellStyle name="Followed Hyperlink" xfId="12065" builtinId="9" hidden="1"/>
    <cellStyle name="Followed Hyperlink" xfId="12055" builtinId="9" hidden="1"/>
    <cellStyle name="Followed Hyperlink" xfId="12047" builtinId="9" hidden="1"/>
    <cellStyle name="Followed Hyperlink" xfId="12039" builtinId="9" hidden="1"/>
    <cellStyle name="Followed Hyperlink" xfId="12031" builtinId="9" hidden="1"/>
    <cellStyle name="Followed Hyperlink" xfId="12026" builtinId="9" hidden="1"/>
    <cellStyle name="Followed Hyperlink" xfId="12038" builtinId="9" hidden="1"/>
    <cellStyle name="Followed Hyperlink" xfId="12054" builtinId="9" hidden="1"/>
    <cellStyle name="Followed Hyperlink" xfId="12022" builtinId="9" hidden="1"/>
    <cellStyle name="Followed Hyperlink" xfId="12014" builtinId="9" hidden="1"/>
    <cellStyle name="Followed Hyperlink" xfId="12006" builtinId="9" hidden="1"/>
    <cellStyle name="Followed Hyperlink" xfId="12000" builtinId="9" hidden="1"/>
    <cellStyle name="Followed Hyperlink" xfId="11996" builtinId="9" hidden="1"/>
    <cellStyle name="Followed Hyperlink" xfId="11992" builtinId="9" hidden="1"/>
    <cellStyle name="Followed Hyperlink" xfId="11988" builtinId="9" hidden="1"/>
    <cellStyle name="Followed Hyperlink" xfId="11984" builtinId="9" hidden="1"/>
    <cellStyle name="Followed Hyperlink" xfId="11968" builtinId="9" hidden="1"/>
    <cellStyle name="Followed Hyperlink" xfId="11972" builtinId="9" hidden="1"/>
    <cellStyle name="Followed Hyperlink" xfId="11963" builtinId="9" hidden="1"/>
    <cellStyle name="Followed Hyperlink" xfId="11955" builtinId="9" hidden="1"/>
    <cellStyle name="Followed Hyperlink" xfId="11947" builtinId="9" hidden="1"/>
    <cellStyle name="Followed Hyperlink" xfId="11939" builtinId="9" hidden="1"/>
    <cellStyle name="Followed Hyperlink" xfId="11929" builtinId="9" hidden="1"/>
    <cellStyle name="Followed Hyperlink" xfId="11921" builtinId="9" hidden="1"/>
    <cellStyle name="Followed Hyperlink" xfId="11913" builtinId="9" hidden="1"/>
    <cellStyle name="Followed Hyperlink" xfId="11905" builtinId="9" hidden="1"/>
    <cellStyle name="Followed Hyperlink" xfId="11900" builtinId="9" hidden="1"/>
    <cellStyle name="Followed Hyperlink" xfId="11912" builtinId="9" hidden="1"/>
    <cellStyle name="Followed Hyperlink" xfId="11928" builtinId="9" hidden="1"/>
    <cellStyle name="Followed Hyperlink" xfId="11896" builtinId="9" hidden="1"/>
    <cellStyle name="Followed Hyperlink" xfId="11888" builtinId="9" hidden="1"/>
    <cellStyle name="Followed Hyperlink" xfId="11880" builtinId="9" hidden="1"/>
    <cellStyle name="Followed Hyperlink" xfId="11874" builtinId="9" hidden="1"/>
    <cellStyle name="Followed Hyperlink" xfId="11870" builtinId="9" hidden="1"/>
    <cellStyle name="Followed Hyperlink" xfId="11866" builtinId="9" hidden="1"/>
    <cellStyle name="Followed Hyperlink" xfId="11862" builtinId="9" hidden="1"/>
    <cellStyle name="Followed Hyperlink" xfId="11858" builtinId="9" hidden="1"/>
    <cellStyle name="Followed Hyperlink" xfId="11842" builtinId="9" hidden="1"/>
    <cellStyle name="Followed Hyperlink" xfId="11846" builtinId="9" hidden="1"/>
    <cellStyle name="Followed Hyperlink" xfId="11837" builtinId="9" hidden="1"/>
    <cellStyle name="Followed Hyperlink" xfId="11829" builtinId="9" hidden="1"/>
    <cellStyle name="Followed Hyperlink" xfId="11821" builtinId="9" hidden="1"/>
    <cellStyle name="Followed Hyperlink" xfId="11813" builtinId="9" hidden="1"/>
    <cellStyle name="Followed Hyperlink" xfId="11803" builtinId="9" hidden="1"/>
    <cellStyle name="Followed Hyperlink" xfId="11795" builtinId="9" hidden="1"/>
    <cellStyle name="Followed Hyperlink" xfId="11787" builtinId="9" hidden="1"/>
    <cellStyle name="Followed Hyperlink" xfId="11779" builtinId="9" hidden="1"/>
    <cellStyle name="Followed Hyperlink" xfId="11774" builtinId="9" hidden="1"/>
    <cellStyle name="Followed Hyperlink" xfId="11786" builtinId="9" hidden="1"/>
    <cellStyle name="Followed Hyperlink" xfId="11802" builtinId="9" hidden="1"/>
    <cellStyle name="Followed Hyperlink" xfId="11770" builtinId="9" hidden="1"/>
    <cellStyle name="Followed Hyperlink" xfId="11762" builtinId="9" hidden="1"/>
    <cellStyle name="Followed Hyperlink" xfId="11754" builtinId="9" hidden="1"/>
    <cellStyle name="Followed Hyperlink" xfId="11748" builtinId="9" hidden="1"/>
    <cellStyle name="Followed Hyperlink" xfId="11744" builtinId="9" hidden="1"/>
    <cellStyle name="Followed Hyperlink" xfId="11740" builtinId="9" hidden="1"/>
    <cellStyle name="Followed Hyperlink" xfId="11736" builtinId="9" hidden="1"/>
    <cellStyle name="Followed Hyperlink" xfId="11732" builtinId="9" hidden="1"/>
    <cellStyle name="Followed Hyperlink" xfId="11716" builtinId="9" hidden="1"/>
    <cellStyle name="Followed Hyperlink" xfId="11720" builtinId="9" hidden="1"/>
    <cellStyle name="Followed Hyperlink" xfId="11711" builtinId="9" hidden="1"/>
    <cellStyle name="Followed Hyperlink" xfId="11703" builtinId="9" hidden="1"/>
    <cellStyle name="Followed Hyperlink" xfId="11695" builtinId="9" hidden="1"/>
    <cellStyle name="Followed Hyperlink" xfId="11687" builtinId="9" hidden="1"/>
    <cellStyle name="Followed Hyperlink" xfId="11677" builtinId="9" hidden="1"/>
    <cellStyle name="Followed Hyperlink" xfId="11669" builtinId="9" hidden="1"/>
    <cellStyle name="Followed Hyperlink" xfId="11661" builtinId="9" hidden="1"/>
    <cellStyle name="Followed Hyperlink" xfId="11653" builtinId="9" hidden="1"/>
    <cellStyle name="Followed Hyperlink" xfId="11648" builtinId="9" hidden="1"/>
    <cellStyle name="Followed Hyperlink" xfId="11660" builtinId="9" hidden="1"/>
    <cellStyle name="Followed Hyperlink" xfId="11676" builtinId="9" hidden="1"/>
    <cellStyle name="Followed Hyperlink" xfId="11644" builtinId="9" hidden="1"/>
    <cellStyle name="Followed Hyperlink" xfId="11636" builtinId="9" hidden="1"/>
    <cellStyle name="Followed Hyperlink" xfId="11628" builtinId="9" hidden="1"/>
    <cellStyle name="Followed Hyperlink" xfId="11622" builtinId="9" hidden="1"/>
    <cellStyle name="Followed Hyperlink" xfId="11618" builtinId="9" hidden="1"/>
    <cellStyle name="Followed Hyperlink" xfId="11614" builtinId="9" hidden="1"/>
    <cellStyle name="Followed Hyperlink" xfId="11610" builtinId="9" hidden="1"/>
    <cellStyle name="Followed Hyperlink" xfId="11606" builtinId="9" hidden="1"/>
    <cellStyle name="Followed Hyperlink" xfId="11590" builtinId="9" hidden="1"/>
    <cellStyle name="Followed Hyperlink" xfId="11594" builtinId="9" hidden="1"/>
    <cellStyle name="Followed Hyperlink" xfId="11585" builtinId="9" hidden="1"/>
    <cellStyle name="Followed Hyperlink" xfId="11577" builtinId="9" hidden="1"/>
    <cellStyle name="Followed Hyperlink" xfId="11569" builtinId="9" hidden="1"/>
    <cellStyle name="Followed Hyperlink" xfId="11561" builtinId="9" hidden="1"/>
    <cellStyle name="Followed Hyperlink" xfId="11551" builtinId="9" hidden="1"/>
    <cellStyle name="Followed Hyperlink" xfId="11543" builtinId="9" hidden="1"/>
    <cellStyle name="Followed Hyperlink" xfId="11535" builtinId="9" hidden="1"/>
    <cellStyle name="Followed Hyperlink" xfId="11527" builtinId="9" hidden="1"/>
    <cellStyle name="Followed Hyperlink" xfId="11522" builtinId="9" hidden="1"/>
    <cellStyle name="Followed Hyperlink" xfId="11534" builtinId="9" hidden="1"/>
    <cellStyle name="Followed Hyperlink" xfId="11550" builtinId="9" hidden="1"/>
    <cellStyle name="Followed Hyperlink" xfId="11518" builtinId="9" hidden="1"/>
    <cellStyle name="Followed Hyperlink" xfId="11510" builtinId="9" hidden="1"/>
    <cellStyle name="Followed Hyperlink" xfId="11502" builtinId="9" hidden="1"/>
    <cellStyle name="Followed Hyperlink" xfId="11496" builtinId="9" hidden="1"/>
    <cellStyle name="Followed Hyperlink" xfId="11492" builtinId="9" hidden="1"/>
    <cellStyle name="Followed Hyperlink" xfId="11488" builtinId="9" hidden="1"/>
    <cellStyle name="Followed Hyperlink" xfId="11484" builtinId="9" hidden="1"/>
    <cellStyle name="Followed Hyperlink" xfId="11480" builtinId="9" hidden="1"/>
    <cellStyle name="Followed Hyperlink" xfId="11464" builtinId="9" hidden="1"/>
    <cellStyle name="Followed Hyperlink" xfId="11468" builtinId="9" hidden="1"/>
    <cellStyle name="Followed Hyperlink" xfId="11459" builtinId="9" hidden="1"/>
    <cellStyle name="Followed Hyperlink" xfId="11451" builtinId="9" hidden="1"/>
    <cellStyle name="Followed Hyperlink" xfId="11443" builtinId="9" hidden="1"/>
    <cellStyle name="Followed Hyperlink" xfId="11435" builtinId="9" hidden="1"/>
    <cellStyle name="Followed Hyperlink" xfId="11425" builtinId="9" hidden="1"/>
    <cellStyle name="Followed Hyperlink" xfId="11417" builtinId="9" hidden="1"/>
    <cellStyle name="Followed Hyperlink" xfId="11409" builtinId="9" hidden="1"/>
    <cellStyle name="Followed Hyperlink" xfId="11401" builtinId="9" hidden="1"/>
    <cellStyle name="Followed Hyperlink" xfId="11396" builtinId="9" hidden="1"/>
    <cellStyle name="Followed Hyperlink" xfId="11408" builtinId="9" hidden="1"/>
    <cellStyle name="Followed Hyperlink" xfId="11424" builtinId="9" hidden="1"/>
    <cellStyle name="Followed Hyperlink" xfId="11392" builtinId="9" hidden="1"/>
    <cellStyle name="Followed Hyperlink" xfId="11384" builtinId="9" hidden="1"/>
    <cellStyle name="Followed Hyperlink" xfId="11376" builtinId="9" hidden="1"/>
    <cellStyle name="Followed Hyperlink" xfId="11370" builtinId="9" hidden="1"/>
    <cellStyle name="Followed Hyperlink" xfId="11366" builtinId="9" hidden="1"/>
    <cellStyle name="Followed Hyperlink" xfId="11362" builtinId="9" hidden="1"/>
    <cellStyle name="Followed Hyperlink" xfId="11358" builtinId="9" hidden="1"/>
    <cellStyle name="Followed Hyperlink" xfId="11354" builtinId="9" hidden="1"/>
    <cellStyle name="Followed Hyperlink" xfId="11338" builtinId="9" hidden="1"/>
    <cellStyle name="Followed Hyperlink" xfId="11342" builtinId="9" hidden="1"/>
    <cellStyle name="Followed Hyperlink" xfId="11333" builtinId="9" hidden="1"/>
    <cellStyle name="Followed Hyperlink" xfId="11325" builtinId="9" hidden="1"/>
    <cellStyle name="Followed Hyperlink" xfId="11317" builtinId="9" hidden="1"/>
    <cellStyle name="Followed Hyperlink" xfId="11309" builtinId="9" hidden="1"/>
    <cellStyle name="Followed Hyperlink" xfId="11299" builtinId="9" hidden="1"/>
    <cellStyle name="Followed Hyperlink" xfId="11291" builtinId="9" hidden="1"/>
    <cellStyle name="Followed Hyperlink" xfId="11283" builtinId="9" hidden="1"/>
    <cellStyle name="Followed Hyperlink" xfId="11275" builtinId="9" hidden="1"/>
    <cellStyle name="Followed Hyperlink" xfId="11270" builtinId="9" hidden="1"/>
    <cellStyle name="Followed Hyperlink" xfId="11282" builtinId="9" hidden="1"/>
    <cellStyle name="Followed Hyperlink" xfId="11298" builtinId="9" hidden="1"/>
    <cellStyle name="Followed Hyperlink" xfId="11266" builtinId="9" hidden="1"/>
    <cellStyle name="Followed Hyperlink" xfId="11258" builtinId="9" hidden="1"/>
    <cellStyle name="Followed Hyperlink" xfId="11250" builtinId="9" hidden="1"/>
    <cellStyle name="Followed Hyperlink" xfId="11244" builtinId="9" hidden="1"/>
    <cellStyle name="Followed Hyperlink" xfId="11240" builtinId="9" hidden="1"/>
    <cellStyle name="Followed Hyperlink" xfId="11236" builtinId="9" hidden="1"/>
    <cellStyle name="Followed Hyperlink" xfId="11232" builtinId="9" hidden="1"/>
    <cellStyle name="Followed Hyperlink" xfId="11228" builtinId="9" hidden="1"/>
    <cellStyle name="Followed Hyperlink" xfId="11212" builtinId="9" hidden="1"/>
    <cellStyle name="Followed Hyperlink" xfId="11216" builtinId="9" hidden="1"/>
    <cellStyle name="Followed Hyperlink" xfId="11207" builtinId="9" hidden="1"/>
    <cellStyle name="Followed Hyperlink" xfId="11199" builtinId="9" hidden="1"/>
    <cellStyle name="Followed Hyperlink" xfId="11191" builtinId="9" hidden="1"/>
    <cellStyle name="Followed Hyperlink" xfId="11183" builtinId="9" hidden="1"/>
    <cellStyle name="Followed Hyperlink" xfId="11173" builtinId="9" hidden="1"/>
    <cellStyle name="Followed Hyperlink" xfId="11165" builtinId="9" hidden="1"/>
    <cellStyle name="Followed Hyperlink" xfId="11157" builtinId="9" hidden="1"/>
    <cellStyle name="Followed Hyperlink" xfId="11149" builtinId="9" hidden="1"/>
    <cellStyle name="Followed Hyperlink" xfId="11144" builtinId="9" hidden="1"/>
    <cellStyle name="Followed Hyperlink" xfId="11156" builtinId="9" hidden="1"/>
    <cellStyle name="Followed Hyperlink" xfId="11172" builtinId="9" hidden="1"/>
    <cellStyle name="Followed Hyperlink" xfId="11140" builtinId="9" hidden="1"/>
    <cellStyle name="Followed Hyperlink" xfId="11132" builtinId="9" hidden="1"/>
    <cellStyle name="Followed Hyperlink" xfId="11124" builtinId="9" hidden="1"/>
    <cellStyle name="Followed Hyperlink" xfId="11118" builtinId="9" hidden="1"/>
    <cellStyle name="Followed Hyperlink" xfId="11114" builtinId="9" hidden="1"/>
    <cellStyle name="Followed Hyperlink" xfId="11110" builtinId="9" hidden="1"/>
    <cellStyle name="Followed Hyperlink" xfId="11106" builtinId="9" hidden="1"/>
    <cellStyle name="Followed Hyperlink" xfId="11102" builtinId="9" hidden="1"/>
    <cellStyle name="Followed Hyperlink" xfId="11086" builtinId="9" hidden="1"/>
    <cellStyle name="Followed Hyperlink" xfId="11090" builtinId="9" hidden="1"/>
    <cellStyle name="Followed Hyperlink" xfId="11081" builtinId="9" hidden="1"/>
    <cellStyle name="Followed Hyperlink" xfId="11073" builtinId="9" hidden="1"/>
    <cellStyle name="Followed Hyperlink" xfId="11065" builtinId="9" hidden="1"/>
    <cellStyle name="Followed Hyperlink" xfId="11057" builtinId="9" hidden="1"/>
    <cellStyle name="Followed Hyperlink" xfId="11047" builtinId="9" hidden="1"/>
    <cellStyle name="Followed Hyperlink" xfId="11039" builtinId="9" hidden="1"/>
    <cellStyle name="Followed Hyperlink" xfId="11031" builtinId="9" hidden="1"/>
    <cellStyle name="Followed Hyperlink" xfId="11023" builtinId="9" hidden="1"/>
    <cellStyle name="Followed Hyperlink" xfId="11018" builtinId="9" hidden="1"/>
    <cellStyle name="Followed Hyperlink" xfId="11030" builtinId="9" hidden="1"/>
    <cellStyle name="Followed Hyperlink" xfId="11046" builtinId="9" hidden="1"/>
    <cellStyle name="Followed Hyperlink" xfId="11014" builtinId="9" hidden="1"/>
    <cellStyle name="Followed Hyperlink" xfId="11006" builtinId="9" hidden="1"/>
    <cellStyle name="Followed Hyperlink" xfId="10998" builtinId="9" hidden="1"/>
    <cellStyle name="Followed Hyperlink" xfId="10992" builtinId="9" hidden="1"/>
    <cellStyle name="Followed Hyperlink" xfId="10988" builtinId="9" hidden="1"/>
    <cellStyle name="Followed Hyperlink" xfId="10984" builtinId="9" hidden="1"/>
    <cellStyle name="Followed Hyperlink" xfId="10980" builtinId="9" hidden="1"/>
    <cellStyle name="Followed Hyperlink" xfId="10976" builtinId="9" hidden="1"/>
    <cellStyle name="Followed Hyperlink" xfId="10960" builtinId="9" hidden="1"/>
    <cellStyle name="Followed Hyperlink" xfId="10964" builtinId="9" hidden="1"/>
    <cellStyle name="Followed Hyperlink" xfId="10955" builtinId="9" hidden="1"/>
    <cellStyle name="Followed Hyperlink" xfId="10947" builtinId="9" hidden="1"/>
    <cellStyle name="Followed Hyperlink" xfId="10939" builtinId="9" hidden="1"/>
    <cellStyle name="Followed Hyperlink" xfId="10931" builtinId="9" hidden="1"/>
    <cellStyle name="Followed Hyperlink" xfId="10921" builtinId="9" hidden="1"/>
    <cellStyle name="Followed Hyperlink" xfId="10913" builtinId="9" hidden="1"/>
    <cellStyle name="Followed Hyperlink" xfId="10905" builtinId="9" hidden="1"/>
    <cellStyle name="Followed Hyperlink" xfId="10897" builtinId="9" hidden="1"/>
    <cellStyle name="Followed Hyperlink" xfId="10892" builtinId="9" hidden="1"/>
    <cellStyle name="Followed Hyperlink" xfId="10904" builtinId="9" hidden="1"/>
    <cellStyle name="Followed Hyperlink" xfId="10920" builtinId="9" hidden="1"/>
    <cellStyle name="Followed Hyperlink" xfId="10888" builtinId="9" hidden="1"/>
    <cellStyle name="Followed Hyperlink" xfId="10880" builtinId="9" hidden="1"/>
    <cellStyle name="Followed Hyperlink" xfId="10872" builtinId="9" hidden="1"/>
    <cellStyle name="Followed Hyperlink" xfId="10866" builtinId="9" hidden="1"/>
    <cellStyle name="Followed Hyperlink" xfId="10862" builtinId="9" hidden="1"/>
    <cellStyle name="Followed Hyperlink" xfId="10858" builtinId="9" hidden="1"/>
    <cellStyle name="Followed Hyperlink" xfId="10854" builtinId="9" hidden="1"/>
    <cellStyle name="Followed Hyperlink" xfId="10850" builtinId="9" hidden="1"/>
    <cellStyle name="Followed Hyperlink" xfId="10834" builtinId="9" hidden="1"/>
    <cellStyle name="Followed Hyperlink" xfId="10838" builtinId="9" hidden="1"/>
    <cellStyle name="Followed Hyperlink" xfId="10829" builtinId="9" hidden="1"/>
    <cellStyle name="Followed Hyperlink" xfId="10821" builtinId="9" hidden="1"/>
    <cellStyle name="Followed Hyperlink" xfId="10813" builtinId="9" hidden="1"/>
    <cellStyle name="Followed Hyperlink" xfId="10805" builtinId="9" hidden="1"/>
    <cellStyle name="Followed Hyperlink" xfId="10795" builtinId="9" hidden="1"/>
    <cellStyle name="Followed Hyperlink" xfId="10787" builtinId="9" hidden="1"/>
    <cellStyle name="Followed Hyperlink" xfId="10779" builtinId="9" hidden="1"/>
    <cellStyle name="Followed Hyperlink" xfId="10771" builtinId="9" hidden="1"/>
    <cellStyle name="Followed Hyperlink" xfId="10766" builtinId="9" hidden="1"/>
    <cellStyle name="Followed Hyperlink" xfId="10778" builtinId="9" hidden="1"/>
    <cellStyle name="Followed Hyperlink" xfId="10794" builtinId="9" hidden="1"/>
    <cellStyle name="Followed Hyperlink" xfId="10762" builtinId="9" hidden="1"/>
    <cellStyle name="Followed Hyperlink" xfId="10754" builtinId="9" hidden="1"/>
    <cellStyle name="Followed Hyperlink" xfId="10746" builtinId="9" hidden="1"/>
    <cellStyle name="Followed Hyperlink" xfId="10740" builtinId="9" hidden="1"/>
    <cellStyle name="Followed Hyperlink" xfId="10736" builtinId="9" hidden="1"/>
    <cellStyle name="Followed Hyperlink" xfId="10732" builtinId="9" hidden="1"/>
    <cellStyle name="Followed Hyperlink" xfId="10728" builtinId="9" hidden="1"/>
    <cellStyle name="Followed Hyperlink" xfId="10724" builtinId="9" hidden="1"/>
    <cellStyle name="Followed Hyperlink" xfId="10708" builtinId="9" hidden="1"/>
    <cellStyle name="Followed Hyperlink" xfId="10712" builtinId="9" hidden="1"/>
    <cellStyle name="Followed Hyperlink" xfId="10703" builtinId="9" hidden="1"/>
    <cellStyle name="Followed Hyperlink" xfId="10695" builtinId="9" hidden="1"/>
    <cellStyle name="Followed Hyperlink" xfId="10687" builtinId="9" hidden="1"/>
    <cellStyle name="Followed Hyperlink" xfId="10679" builtinId="9" hidden="1"/>
    <cellStyle name="Followed Hyperlink" xfId="10669" builtinId="9" hidden="1"/>
    <cellStyle name="Followed Hyperlink" xfId="10661" builtinId="9" hidden="1"/>
    <cellStyle name="Followed Hyperlink" xfId="10653" builtinId="9" hidden="1"/>
    <cellStyle name="Followed Hyperlink" xfId="10645" builtinId="9" hidden="1"/>
    <cellStyle name="Followed Hyperlink" xfId="10640" builtinId="9" hidden="1"/>
    <cellStyle name="Followed Hyperlink" xfId="10652" builtinId="9" hidden="1"/>
    <cellStyle name="Followed Hyperlink" xfId="10668" builtinId="9" hidden="1"/>
    <cellStyle name="Followed Hyperlink" xfId="10636" builtinId="9" hidden="1"/>
    <cellStyle name="Followed Hyperlink" xfId="10628" builtinId="9" hidden="1"/>
    <cellStyle name="Followed Hyperlink" xfId="10620" builtinId="9" hidden="1"/>
    <cellStyle name="Followed Hyperlink" xfId="10614" builtinId="9" hidden="1"/>
    <cellStyle name="Followed Hyperlink" xfId="10610" builtinId="9" hidden="1"/>
    <cellStyle name="Followed Hyperlink" xfId="10606" builtinId="9" hidden="1"/>
    <cellStyle name="Followed Hyperlink" xfId="10602" builtinId="9" hidden="1"/>
    <cellStyle name="Followed Hyperlink" xfId="10598" builtinId="9" hidden="1"/>
    <cellStyle name="Followed Hyperlink" xfId="10582" builtinId="9" hidden="1"/>
    <cellStyle name="Followed Hyperlink" xfId="10586" builtinId="9" hidden="1"/>
    <cellStyle name="Followed Hyperlink" xfId="10577" builtinId="9" hidden="1"/>
    <cellStyle name="Followed Hyperlink" xfId="10569" builtinId="9" hidden="1"/>
    <cellStyle name="Followed Hyperlink" xfId="10561" builtinId="9" hidden="1"/>
    <cellStyle name="Followed Hyperlink" xfId="10553" builtinId="9" hidden="1"/>
    <cellStyle name="Followed Hyperlink" xfId="10543" builtinId="9" hidden="1"/>
    <cellStyle name="Followed Hyperlink" xfId="10535" builtinId="9" hidden="1"/>
    <cellStyle name="Followed Hyperlink" xfId="10527" builtinId="9" hidden="1"/>
    <cellStyle name="Followed Hyperlink" xfId="10519" builtinId="9" hidden="1"/>
    <cellStyle name="Followed Hyperlink" xfId="10514" builtinId="9" hidden="1"/>
    <cellStyle name="Followed Hyperlink" xfId="10526" builtinId="9" hidden="1"/>
    <cellStyle name="Followed Hyperlink" xfId="10542" builtinId="9" hidden="1"/>
    <cellStyle name="Followed Hyperlink" xfId="10510" builtinId="9" hidden="1"/>
    <cellStyle name="Followed Hyperlink" xfId="10502" builtinId="9" hidden="1"/>
    <cellStyle name="Followed Hyperlink" xfId="10494" builtinId="9" hidden="1"/>
    <cellStyle name="Followed Hyperlink" xfId="10488" builtinId="9" hidden="1"/>
    <cellStyle name="Followed Hyperlink" xfId="10484" builtinId="9" hidden="1"/>
    <cellStyle name="Followed Hyperlink" xfId="10480" builtinId="9" hidden="1"/>
    <cellStyle name="Followed Hyperlink" xfId="10476" builtinId="9" hidden="1"/>
    <cellStyle name="Followed Hyperlink" xfId="10472" builtinId="9" hidden="1"/>
    <cellStyle name="Followed Hyperlink" xfId="10456" builtinId="9" hidden="1"/>
    <cellStyle name="Followed Hyperlink" xfId="10460" builtinId="9" hidden="1"/>
    <cellStyle name="Followed Hyperlink" xfId="10451" builtinId="9" hidden="1"/>
    <cellStyle name="Followed Hyperlink" xfId="10443" builtinId="9" hidden="1"/>
    <cellStyle name="Followed Hyperlink" xfId="10435" builtinId="9" hidden="1"/>
    <cellStyle name="Followed Hyperlink" xfId="10427" builtinId="9" hidden="1"/>
    <cellStyle name="Followed Hyperlink" xfId="10417" builtinId="9" hidden="1"/>
    <cellStyle name="Followed Hyperlink" xfId="10409" builtinId="9" hidden="1"/>
    <cellStyle name="Followed Hyperlink" xfId="10401" builtinId="9" hidden="1"/>
    <cellStyle name="Followed Hyperlink" xfId="10393" builtinId="9" hidden="1"/>
    <cellStyle name="Followed Hyperlink" xfId="10388" builtinId="9" hidden="1"/>
    <cellStyle name="Followed Hyperlink" xfId="10400" builtinId="9" hidden="1"/>
    <cellStyle name="Followed Hyperlink" xfId="10416" builtinId="9" hidden="1"/>
    <cellStyle name="Followed Hyperlink" xfId="10384" builtinId="9" hidden="1"/>
    <cellStyle name="Followed Hyperlink" xfId="10376" builtinId="9" hidden="1"/>
    <cellStyle name="Followed Hyperlink" xfId="10368" builtinId="9" hidden="1"/>
    <cellStyle name="Followed Hyperlink" xfId="10362" builtinId="9" hidden="1"/>
    <cellStyle name="Followed Hyperlink" xfId="10358" builtinId="9" hidden="1"/>
    <cellStyle name="Followed Hyperlink" xfId="10354" builtinId="9" hidden="1"/>
    <cellStyle name="Followed Hyperlink" xfId="10350" builtinId="9" hidden="1"/>
    <cellStyle name="Followed Hyperlink" xfId="10346" builtinId="9" hidden="1"/>
    <cellStyle name="Followed Hyperlink" xfId="10330" builtinId="9" hidden="1"/>
    <cellStyle name="Followed Hyperlink" xfId="10334" builtinId="9" hidden="1"/>
    <cellStyle name="Followed Hyperlink" xfId="10325" builtinId="9" hidden="1"/>
    <cellStyle name="Followed Hyperlink" xfId="10317" builtinId="9" hidden="1"/>
    <cellStyle name="Followed Hyperlink" xfId="10309" builtinId="9" hidden="1"/>
    <cellStyle name="Followed Hyperlink" xfId="10301" builtinId="9" hidden="1"/>
    <cellStyle name="Followed Hyperlink" xfId="10291" builtinId="9" hidden="1"/>
    <cellStyle name="Followed Hyperlink" xfId="10283" builtinId="9" hidden="1"/>
    <cellStyle name="Followed Hyperlink" xfId="10275" builtinId="9" hidden="1"/>
    <cellStyle name="Followed Hyperlink" xfId="10267" builtinId="9" hidden="1"/>
    <cellStyle name="Followed Hyperlink" xfId="10262" builtinId="9" hidden="1"/>
    <cellStyle name="Followed Hyperlink" xfId="10274" builtinId="9" hidden="1"/>
    <cellStyle name="Followed Hyperlink" xfId="10290" builtinId="9" hidden="1"/>
    <cellStyle name="Followed Hyperlink" xfId="10258" builtinId="9" hidden="1"/>
    <cellStyle name="Followed Hyperlink" xfId="10250" builtinId="9" hidden="1"/>
    <cellStyle name="Followed Hyperlink" xfId="10242" builtinId="9" hidden="1"/>
    <cellStyle name="Followed Hyperlink" xfId="10236" builtinId="9" hidden="1"/>
    <cellStyle name="Followed Hyperlink" xfId="10232" builtinId="9" hidden="1"/>
    <cellStyle name="Followed Hyperlink" xfId="10228" builtinId="9" hidden="1"/>
    <cellStyle name="Followed Hyperlink" xfId="10224" builtinId="9" hidden="1"/>
    <cellStyle name="Followed Hyperlink" xfId="10220" builtinId="9" hidden="1"/>
    <cellStyle name="Followed Hyperlink" xfId="10204" builtinId="9" hidden="1"/>
    <cellStyle name="Followed Hyperlink" xfId="10208" builtinId="9" hidden="1"/>
    <cellStyle name="Followed Hyperlink" xfId="10199" builtinId="9" hidden="1"/>
    <cellStyle name="Followed Hyperlink" xfId="10191" builtinId="9" hidden="1"/>
    <cellStyle name="Followed Hyperlink" xfId="10183" builtinId="9" hidden="1"/>
    <cellStyle name="Followed Hyperlink" xfId="10175" builtinId="9" hidden="1"/>
    <cellStyle name="Followed Hyperlink" xfId="10165" builtinId="9" hidden="1"/>
    <cellStyle name="Followed Hyperlink" xfId="10157" builtinId="9" hidden="1"/>
    <cellStyle name="Followed Hyperlink" xfId="10149" builtinId="9" hidden="1"/>
    <cellStyle name="Followed Hyperlink" xfId="10141" builtinId="9" hidden="1"/>
    <cellStyle name="Followed Hyperlink" xfId="10136" builtinId="9" hidden="1"/>
    <cellStyle name="Followed Hyperlink" xfId="10148" builtinId="9" hidden="1"/>
    <cellStyle name="Followed Hyperlink" xfId="10164" builtinId="9" hidden="1"/>
    <cellStyle name="Followed Hyperlink" xfId="10132" builtinId="9" hidden="1"/>
    <cellStyle name="Followed Hyperlink" xfId="10124" builtinId="9" hidden="1"/>
    <cellStyle name="Followed Hyperlink" xfId="10116" builtinId="9" hidden="1"/>
    <cellStyle name="Followed Hyperlink" xfId="10110" builtinId="9" hidden="1"/>
    <cellStyle name="Followed Hyperlink" xfId="10106" builtinId="9" hidden="1"/>
    <cellStyle name="Followed Hyperlink" xfId="10102" builtinId="9" hidden="1"/>
    <cellStyle name="Followed Hyperlink" xfId="10098" builtinId="9" hidden="1"/>
    <cellStyle name="Followed Hyperlink" xfId="10094" builtinId="9" hidden="1"/>
    <cellStyle name="Followed Hyperlink" xfId="10078" builtinId="9" hidden="1"/>
    <cellStyle name="Followed Hyperlink" xfId="10082" builtinId="9" hidden="1"/>
    <cellStyle name="Followed Hyperlink" xfId="10073" builtinId="9" hidden="1"/>
    <cellStyle name="Followed Hyperlink" xfId="10065" builtinId="9" hidden="1"/>
    <cellStyle name="Followed Hyperlink" xfId="10057" builtinId="9" hidden="1"/>
    <cellStyle name="Followed Hyperlink" xfId="10049" builtinId="9" hidden="1"/>
    <cellStyle name="Followed Hyperlink" xfId="10039" builtinId="9" hidden="1"/>
    <cellStyle name="Followed Hyperlink" xfId="10031" builtinId="9" hidden="1"/>
    <cellStyle name="Followed Hyperlink" xfId="10023" builtinId="9" hidden="1"/>
    <cellStyle name="Followed Hyperlink" xfId="10015" builtinId="9" hidden="1"/>
    <cellStyle name="Followed Hyperlink" xfId="10010" builtinId="9" hidden="1"/>
    <cellStyle name="Followed Hyperlink" xfId="10022" builtinId="9" hidden="1"/>
    <cellStyle name="Followed Hyperlink" xfId="10038" builtinId="9" hidden="1"/>
    <cellStyle name="Followed Hyperlink" xfId="10006" builtinId="9" hidden="1"/>
    <cellStyle name="Followed Hyperlink" xfId="9998" builtinId="9" hidden="1"/>
    <cellStyle name="Followed Hyperlink" xfId="9990" builtinId="9" hidden="1"/>
    <cellStyle name="Followed Hyperlink" xfId="9984" builtinId="9" hidden="1"/>
    <cellStyle name="Followed Hyperlink" xfId="9980" builtinId="9" hidden="1"/>
    <cellStyle name="Followed Hyperlink" xfId="9976" builtinId="9" hidden="1"/>
    <cellStyle name="Followed Hyperlink" xfId="9972" builtinId="9" hidden="1"/>
    <cellStyle name="Followed Hyperlink" xfId="9968" builtinId="9" hidden="1"/>
    <cellStyle name="Followed Hyperlink" xfId="9952" builtinId="9" hidden="1"/>
    <cellStyle name="Followed Hyperlink" xfId="9956" builtinId="9" hidden="1"/>
    <cellStyle name="Followed Hyperlink" xfId="9947" builtinId="9" hidden="1"/>
    <cellStyle name="Followed Hyperlink" xfId="9939" builtinId="9" hidden="1"/>
    <cellStyle name="Followed Hyperlink" xfId="9931" builtinId="9" hidden="1"/>
    <cellStyle name="Followed Hyperlink" xfId="9923" builtinId="9" hidden="1"/>
    <cellStyle name="Followed Hyperlink" xfId="9913" builtinId="9" hidden="1"/>
    <cellStyle name="Followed Hyperlink" xfId="9905" builtinId="9" hidden="1"/>
    <cellStyle name="Followed Hyperlink" xfId="9897" builtinId="9" hidden="1"/>
    <cellStyle name="Followed Hyperlink" xfId="9889" builtinId="9" hidden="1"/>
    <cellStyle name="Followed Hyperlink" xfId="9884" builtinId="9" hidden="1"/>
    <cellStyle name="Followed Hyperlink" xfId="9896" builtinId="9" hidden="1"/>
    <cellStyle name="Followed Hyperlink" xfId="9912" builtinId="9" hidden="1"/>
    <cellStyle name="Followed Hyperlink" xfId="9880" builtinId="9" hidden="1"/>
    <cellStyle name="Followed Hyperlink" xfId="9872" builtinId="9" hidden="1"/>
    <cellStyle name="Followed Hyperlink" xfId="9864" builtinId="9" hidden="1"/>
    <cellStyle name="Followed Hyperlink" xfId="9858" builtinId="9" hidden="1"/>
    <cellStyle name="Followed Hyperlink" xfId="9854" builtinId="9" hidden="1"/>
    <cellStyle name="Followed Hyperlink" xfId="9850" builtinId="9" hidden="1"/>
    <cellStyle name="Followed Hyperlink" xfId="9846" builtinId="9" hidden="1"/>
    <cellStyle name="Followed Hyperlink" xfId="9842" builtinId="9" hidden="1"/>
    <cellStyle name="Followed Hyperlink" xfId="9826" builtinId="9" hidden="1"/>
    <cellStyle name="Followed Hyperlink" xfId="9830" builtinId="9" hidden="1"/>
    <cellStyle name="Followed Hyperlink" xfId="9821" builtinId="9" hidden="1"/>
    <cellStyle name="Followed Hyperlink" xfId="9813" builtinId="9" hidden="1"/>
    <cellStyle name="Followed Hyperlink" xfId="9805" builtinId="9" hidden="1"/>
    <cellStyle name="Followed Hyperlink" xfId="9797" builtinId="9" hidden="1"/>
    <cellStyle name="Followed Hyperlink" xfId="9787" builtinId="9" hidden="1"/>
    <cellStyle name="Followed Hyperlink" xfId="9779" builtinId="9" hidden="1"/>
    <cellStyle name="Followed Hyperlink" xfId="9771" builtinId="9" hidden="1"/>
    <cellStyle name="Followed Hyperlink" xfId="9763" builtinId="9" hidden="1"/>
    <cellStyle name="Followed Hyperlink" xfId="9758" builtinId="9" hidden="1"/>
    <cellStyle name="Followed Hyperlink" xfId="9770" builtinId="9" hidden="1"/>
    <cellStyle name="Followed Hyperlink" xfId="9786" builtinId="9" hidden="1"/>
    <cellStyle name="Followed Hyperlink" xfId="9754" builtinId="9" hidden="1"/>
    <cellStyle name="Followed Hyperlink" xfId="9746" builtinId="9" hidden="1"/>
    <cellStyle name="Followed Hyperlink" xfId="9738" builtinId="9" hidden="1"/>
    <cellStyle name="Followed Hyperlink" xfId="9732" builtinId="9" hidden="1"/>
    <cellStyle name="Followed Hyperlink" xfId="9728" builtinId="9" hidden="1"/>
    <cellStyle name="Followed Hyperlink" xfId="9724" builtinId="9" hidden="1"/>
    <cellStyle name="Followed Hyperlink" xfId="9720" builtinId="9" hidden="1"/>
    <cellStyle name="Followed Hyperlink" xfId="9716" builtinId="9" hidden="1"/>
    <cellStyle name="Followed Hyperlink" xfId="9700" builtinId="9" hidden="1"/>
    <cellStyle name="Followed Hyperlink" xfId="9704" builtinId="9" hidden="1"/>
    <cellStyle name="Followed Hyperlink" xfId="9695" builtinId="9" hidden="1"/>
    <cellStyle name="Followed Hyperlink" xfId="9687" builtinId="9" hidden="1"/>
    <cellStyle name="Followed Hyperlink" xfId="9679" builtinId="9" hidden="1"/>
    <cellStyle name="Followed Hyperlink" xfId="9671" builtinId="9" hidden="1"/>
    <cellStyle name="Followed Hyperlink" xfId="9661" builtinId="9" hidden="1"/>
    <cellStyle name="Followed Hyperlink" xfId="9653" builtinId="9" hidden="1"/>
    <cellStyle name="Followed Hyperlink" xfId="9645" builtinId="9" hidden="1"/>
    <cellStyle name="Followed Hyperlink" xfId="9637" builtinId="9" hidden="1"/>
    <cellStyle name="Followed Hyperlink" xfId="9632" builtinId="9" hidden="1"/>
    <cellStyle name="Followed Hyperlink" xfId="9644" builtinId="9" hidden="1"/>
    <cellStyle name="Followed Hyperlink" xfId="9660" builtinId="9" hidden="1"/>
    <cellStyle name="Followed Hyperlink" xfId="9628" builtinId="9" hidden="1"/>
    <cellStyle name="Followed Hyperlink" xfId="9620" builtinId="9" hidden="1"/>
    <cellStyle name="Followed Hyperlink" xfId="9612" builtinId="9" hidden="1"/>
    <cellStyle name="Followed Hyperlink" xfId="9606" builtinId="9" hidden="1"/>
    <cellStyle name="Followed Hyperlink" xfId="9602" builtinId="9" hidden="1"/>
    <cellStyle name="Followed Hyperlink" xfId="9598" builtinId="9" hidden="1"/>
    <cellStyle name="Followed Hyperlink" xfId="9594" builtinId="9" hidden="1"/>
    <cellStyle name="Followed Hyperlink" xfId="9590" builtinId="9" hidden="1"/>
    <cellStyle name="Followed Hyperlink" xfId="9574" builtinId="9" hidden="1"/>
    <cellStyle name="Followed Hyperlink" xfId="9578" builtinId="9" hidden="1"/>
    <cellStyle name="Followed Hyperlink" xfId="9569" builtinId="9" hidden="1"/>
    <cellStyle name="Followed Hyperlink" xfId="9561" builtinId="9" hidden="1"/>
    <cellStyle name="Followed Hyperlink" xfId="9553" builtinId="9" hidden="1"/>
    <cellStyle name="Followed Hyperlink" xfId="9545" builtinId="9" hidden="1"/>
    <cellStyle name="Followed Hyperlink" xfId="9535" builtinId="9" hidden="1"/>
    <cellStyle name="Followed Hyperlink" xfId="9527" builtinId="9" hidden="1"/>
    <cellStyle name="Followed Hyperlink" xfId="9519" builtinId="9" hidden="1"/>
    <cellStyle name="Followed Hyperlink" xfId="9511" builtinId="9" hidden="1"/>
    <cellStyle name="Followed Hyperlink" xfId="9506" builtinId="9" hidden="1"/>
    <cellStyle name="Followed Hyperlink" xfId="9518" builtinId="9" hidden="1"/>
    <cellStyle name="Followed Hyperlink" xfId="9534" builtinId="9" hidden="1"/>
    <cellStyle name="Followed Hyperlink" xfId="9502" builtinId="9" hidden="1"/>
    <cellStyle name="Followed Hyperlink" xfId="9494" builtinId="9" hidden="1"/>
    <cellStyle name="Followed Hyperlink" xfId="9486" builtinId="9" hidden="1"/>
    <cellStyle name="Followed Hyperlink" xfId="9480" builtinId="9" hidden="1"/>
    <cellStyle name="Followed Hyperlink" xfId="9476" builtinId="9" hidden="1"/>
    <cellStyle name="Followed Hyperlink" xfId="9472" builtinId="9" hidden="1"/>
    <cellStyle name="Followed Hyperlink" xfId="9468" builtinId="9" hidden="1"/>
    <cellStyle name="Followed Hyperlink" xfId="9464" builtinId="9" hidden="1"/>
    <cellStyle name="Followed Hyperlink" xfId="9448" builtinId="9" hidden="1"/>
    <cellStyle name="Followed Hyperlink" xfId="9452" builtinId="9" hidden="1"/>
    <cellStyle name="Followed Hyperlink" xfId="9443" builtinId="9" hidden="1"/>
    <cellStyle name="Followed Hyperlink" xfId="9435" builtinId="9" hidden="1"/>
    <cellStyle name="Followed Hyperlink" xfId="9427" builtinId="9" hidden="1"/>
    <cellStyle name="Followed Hyperlink" xfId="9419" builtinId="9" hidden="1"/>
    <cellStyle name="Followed Hyperlink" xfId="9409" builtinId="9" hidden="1"/>
    <cellStyle name="Followed Hyperlink" xfId="9401" builtinId="9" hidden="1"/>
    <cellStyle name="Followed Hyperlink" xfId="9393" builtinId="9" hidden="1"/>
    <cellStyle name="Followed Hyperlink" xfId="9385" builtinId="9" hidden="1"/>
    <cellStyle name="Followed Hyperlink" xfId="9380" builtinId="9" hidden="1"/>
    <cellStyle name="Followed Hyperlink" xfId="9392" builtinId="9" hidden="1"/>
    <cellStyle name="Followed Hyperlink" xfId="9408" builtinId="9" hidden="1"/>
    <cellStyle name="Followed Hyperlink" xfId="9376" builtinId="9" hidden="1"/>
    <cellStyle name="Followed Hyperlink" xfId="9368" builtinId="9" hidden="1"/>
    <cellStyle name="Followed Hyperlink" xfId="9360" builtinId="9" hidden="1"/>
    <cellStyle name="Followed Hyperlink" xfId="9354" builtinId="9" hidden="1"/>
    <cellStyle name="Followed Hyperlink" xfId="9350" builtinId="9" hidden="1"/>
    <cellStyle name="Followed Hyperlink" xfId="9346" builtinId="9" hidden="1"/>
    <cellStyle name="Followed Hyperlink" xfId="9342" builtinId="9" hidden="1"/>
    <cellStyle name="Followed Hyperlink" xfId="9338" builtinId="9" hidden="1"/>
    <cellStyle name="Followed Hyperlink" xfId="9322" builtinId="9" hidden="1"/>
    <cellStyle name="Followed Hyperlink" xfId="9326" builtinId="9" hidden="1"/>
    <cellStyle name="Followed Hyperlink" xfId="9317" builtinId="9" hidden="1"/>
    <cellStyle name="Followed Hyperlink" xfId="9309" builtinId="9" hidden="1"/>
    <cellStyle name="Followed Hyperlink" xfId="9301" builtinId="9" hidden="1"/>
    <cellStyle name="Followed Hyperlink" xfId="9293" builtinId="9" hidden="1"/>
    <cellStyle name="Followed Hyperlink" xfId="9283" builtinId="9" hidden="1"/>
    <cellStyle name="Followed Hyperlink" xfId="9275" builtinId="9" hidden="1"/>
    <cellStyle name="Followed Hyperlink" xfId="9267" builtinId="9" hidden="1"/>
    <cellStyle name="Followed Hyperlink" xfId="9259" builtinId="9" hidden="1"/>
    <cellStyle name="Followed Hyperlink" xfId="9254" builtinId="9" hidden="1"/>
    <cellStyle name="Followed Hyperlink" xfId="9266" builtinId="9" hidden="1"/>
    <cellStyle name="Followed Hyperlink" xfId="9282" builtinId="9" hidden="1"/>
    <cellStyle name="Followed Hyperlink" xfId="9250" builtinId="9" hidden="1"/>
    <cellStyle name="Followed Hyperlink" xfId="9242" builtinId="9" hidden="1"/>
    <cellStyle name="Followed Hyperlink" xfId="9234" builtinId="9" hidden="1"/>
    <cellStyle name="Followed Hyperlink" xfId="9228" builtinId="9" hidden="1"/>
    <cellStyle name="Followed Hyperlink" xfId="9224" builtinId="9" hidden="1"/>
    <cellStyle name="Followed Hyperlink" xfId="9220" builtinId="9" hidden="1"/>
    <cellStyle name="Followed Hyperlink" xfId="9216" builtinId="9" hidden="1"/>
    <cellStyle name="Followed Hyperlink" xfId="9212" builtinId="9" hidden="1"/>
    <cellStyle name="Followed Hyperlink" xfId="9196" builtinId="9" hidden="1"/>
    <cellStyle name="Followed Hyperlink" xfId="9200" builtinId="9" hidden="1"/>
    <cellStyle name="Followed Hyperlink" xfId="9191" builtinId="9" hidden="1"/>
    <cellStyle name="Followed Hyperlink" xfId="9183" builtinId="9" hidden="1"/>
    <cellStyle name="Followed Hyperlink" xfId="9175" builtinId="9" hidden="1"/>
    <cellStyle name="Followed Hyperlink" xfId="9167" builtinId="9" hidden="1"/>
    <cellStyle name="Followed Hyperlink" xfId="9157" builtinId="9" hidden="1"/>
    <cellStyle name="Followed Hyperlink" xfId="9149" builtinId="9" hidden="1"/>
    <cellStyle name="Followed Hyperlink" xfId="9141" builtinId="9" hidden="1"/>
    <cellStyle name="Followed Hyperlink" xfId="9133" builtinId="9" hidden="1"/>
    <cellStyle name="Followed Hyperlink" xfId="9128" builtinId="9" hidden="1"/>
    <cellStyle name="Followed Hyperlink" xfId="9140" builtinId="9" hidden="1"/>
    <cellStyle name="Followed Hyperlink" xfId="9156" builtinId="9" hidden="1"/>
    <cellStyle name="Followed Hyperlink" xfId="9124" builtinId="9" hidden="1"/>
    <cellStyle name="Followed Hyperlink" xfId="9116" builtinId="9" hidden="1"/>
    <cellStyle name="Followed Hyperlink" xfId="9108" builtinId="9" hidden="1"/>
    <cellStyle name="Followed Hyperlink" xfId="9102" builtinId="9" hidden="1"/>
    <cellStyle name="Followed Hyperlink" xfId="9098" builtinId="9" hidden="1"/>
    <cellStyle name="Followed Hyperlink" xfId="9094" builtinId="9" hidden="1"/>
    <cellStyle name="Followed Hyperlink" xfId="9090" builtinId="9" hidden="1"/>
    <cellStyle name="Followed Hyperlink" xfId="9086" builtinId="9" hidden="1"/>
    <cellStyle name="Followed Hyperlink" xfId="9070" builtinId="9" hidden="1"/>
    <cellStyle name="Followed Hyperlink" xfId="9074" builtinId="9" hidden="1"/>
    <cellStyle name="Followed Hyperlink" xfId="9065" builtinId="9" hidden="1"/>
    <cellStyle name="Followed Hyperlink" xfId="9057" builtinId="9" hidden="1"/>
    <cellStyle name="Followed Hyperlink" xfId="9049" builtinId="9" hidden="1"/>
    <cellStyle name="Followed Hyperlink" xfId="9041" builtinId="9" hidden="1"/>
    <cellStyle name="Followed Hyperlink" xfId="9031" builtinId="9" hidden="1"/>
    <cellStyle name="Followed Hyperlink" xfId="9023" builtinId="9" hidden="1"/>
    <cellStyle name="Followed Hyperlink" xfId="9015" builtinId="9" hidden="1"/>
    <cellStyle name="Followed Hyperlink" xfId="9007" builtinId="9" hidden="1"/>
    <cellStyle name="Followed Hyperlink" xfId="9002" builtinId="9" hidden="1"/>
    <cellStyle name="Followed Hyperlink" xfId="9014" builtinId="9" hidden="1"/>
    <cellStyle name="Followed Hyperlink" xfId="9030" builtinId="9" hidden="1"/>
    <cellStyle name="Followed Hyperlink" xfId="8998" builtinId="9" hidden="1"/>
    <cellStyle name="Followed Hyperlink" xfId="8990" builtinId="9" hidden="1"/>
    <cellStyle name="Followed Hyperlink" xfId="8982" builtinId="9" hidden="1"/>
    <cellStyle name="Followed Hyperlink" xfId="8976" builtinId="9" hidden="1"/>
    <cellStyle name="Followed Hyperlink" xfId="8972" builtinId="9" hidden="1"/>
    <cellStyle name="Followed Hyperlink" xfId="8968" builtinId="9" hidden="1"/>
    <cellStyle name="Followed Hyperlink" xfId="8964" builtinId="9" hidden="1"/>
    <cellStyle name="Followed Hyperlink" xfId="8960" builtinId="9" hidden="1"/>
    <cellStyle name="Followed Hyperlink" xfId="8944" builtinId="9" hidden="1"/>
    <cellStyle name="Followed Hyperlink" xfId="8948" builtinId="9" hidden="1"/>
    <cellStyle name="Followed Hyperlink" xfId="8939" builtinId="9" hidden="1"/>
    <cellStyle name="Followed Hyperlink" xfId="8931" builtinId="9" hidden="1"/>
    <cellStyle name="Followed Hyperlink" xfId="8923" builtinId="9" hidden="1"/>
    <cellStyle name="Followed Hyperlink" xfId="8915" builtinId="9" hidden="1"/>
    <cellStyle name="Followed Hyperlink" xfId="8905" builtinId="9" hidden="1"/>
    <cellStyle name="Followed Hyperlink" xfId="8897" builtinId="9" hidden="1"/>
    <cellStyle name="Followed Hyperlink" xfId="8889" builtinId="9" hidden="1"/>
    <cellStyle name="Followed Hyperlink" xfId="8881" builtinId="9" hidden="1"/>
    <cellStyle name="Followed Hyperlink" xfId="8876" builtinId="9" hidden="1"/>
    <cellStyle name="Followed Hyperlink" xfId="8888" builtinId="9" hidden="1"/>
    <cellStyle name="Followed Hyperlink" xfId="8904" builtinId="9" hidden="1"/>
    <cellStyle name="Followed Hyperlink" xfId="8872" builtinId="9" hidden="1"/>
    <cellStyle name="Followed Hyperlink" xfId="8864" builtinId="9" hidden="1"/>
    <cellStyle name="Followed Hyperlink" xfId="8856" builtinId="9" hidden="1"/>
    <cellStyle name="Followed Hyperlink" xfId="8850" builtinId="9" hidden="1"/>
    <cellStyle name="Followed Hyperlink" xfId="8846" builtinId="9" hidden="1"/>
    <cellStyle name="Followed Hyperlink" xfId="8842" builtinId="9" hidden="1"/>
    <cellStyle name="Followed Hyperlink" xfId="8838" builtinId="9" hidden="1"/>
    <cellStyle name="Followed Hyperlink" xfId="8834" builtinId="9" hidden="1"/>
    <cellStyle name="Followed Hyperlink" xfId="8818" builtinId="9" hidden="1"/>
    <cellStyle name="Followed Hyperlink" xfId="8822" builtinId="9" hidden="1"/>
    <cellStyle name="Followed Hyperlink" xfId="8813" builtinId="9" hidden="1"/>
    <cellStyle name="Followed Hyperlink" xfId="8805" builtinId="9" hidden="1"/>
    <cellStyle name="Followed Hyperlink" xfId="8797" builtinId="9" hidden="1"/>
    <cellStyle name="Followed Hyperlink" xfId="8789" builtinId="9" hidden="1"/>
    <cellStyle name="Followed Hyperlink" xfId="8779" builtinId="9" hidden="1"/>
    <cellStyle name="Followed Hyperlink" xfId="8771" builtinId="9" hidden="1"/>
    <cellStyle name="Followed Hyperlink" xfId="8763" builtinId="9" hidden="1"/>
    <cellStyle name="Followed Hyperlink" xfId="8755" builtinId="9" hidden="1"/>
    <cellStyle name="Followed Hyperlink" xfId="8750" builtinId="9" hidden="1"/>
    <cellStyle name="Followed Hyperlink" xfId="8762" builtinId="9" hidden="1"/>
    <cellStyle name="Followed Hyperlink" xfId="8778" builtinId="9" hidden="1"/>
    <cellStyle name="Followed Hyperlink" xfId="8746" builtinId="9" hidden="1"/>
    <cellStyle name="Followed Hyperlink" xfId="8738" builtinId="9" hidden="1"/>
    <cellStyle name="Followed Hyperlink" xfId="8730" builtinId="9" hidden="1"/>
    <cellStyle name="Followed Hyperlink" xfId="8724" builtinId="9" hidden="1"/>
    <cellStyle name="Followed Hyperlink" xfId="8720" builtinId="9" hidden="1"/>
    <cellStyle name="Followed Hyperlink" xfId="8716" builtinId="9" hidden="1"/>
    <cellStyle name="Followed Hyperlink" xfId="8712" builtinId="9" hidden="1"/>
    <cellStyle name="Followed Hyperlink" xfId="8708" builtinId="9" hidden="1"/>
    <cellStyle name="Followed Hyperlink" xfId="8692" builtinId="9" hidden="1"/>
    <cellStyle name="Followed Hyperlink" xfId="8696" builtinId="9" hidden="1"/>
    <cellStyle name="Followed Hyperlink" xfId="8687" builtinId="9" hidden="1"/>
    <cellStyle name="Followed Hyperlink" xfId="8679" builtinId="9" hidden="1"/>
    <cellStyle name="Followed Hyperlink" xfId="8671" builtinId="9" hidden="1"/>
    <cellStyle name="Followed Hyperlink" xfId="8663" builtinId="9" hidden="1"/>
    <cellStyle name="Followed Hyperlink" xfId="8653" builtinId="9" hidden="1"/>
    <cellStyle name="Followed Hyperlink" xfId="8645" builtinId="9" hidden="1"/>
    <cellStyle name="Followed Hyperlink" xfId="8637" builtinId="9" hidden="1"/>
    <cellStyle name="Followed Hyperlink" xfId="8629" builtinId="9" hidden="1"/>
    <cellStyle name="Followed Hyperlink" xfId="8624" builtinId="9" hidden="1"/>
    <cellStyle name="Followed Hyperlink" xfId="8636" builtinId="9" hidden="1"/>
    <cellStyle name="Followed Hyperlink" xfId="8652" builtinId="9" hidden="1"/>
    <cellStyle name="Followed Hyperlink" xfId="8620" builtinId="9" hidden="1"/>
    <cellStyle name="Followed Hyperlink" xfId="8612" builtinId="9" hidden="1"/>
    <cellStyle name="Followed Hyperlink" xfId="8604" builtinId="9" hidden="1"/>
    <cellStyle name="Followed Hyperlink" xfId="8598" builtinId="9" hidden="1"/>
    <cellStyle name="Followed Hyperlink" xfId="8594" builtinId="9" hidden="1"/>
    <cellStyle name="Followed Hyperlink" xfId="8590" builtinId="9" hidden="1"/>
    <cellStyle name="Followed Hyperlink" xfId="8586" builtinId="9" hidden="1"/>
    <cellStyle name="Followed Hyperlink" xfId="8582" builtinId="9" hidden="1"/>
    <cellStyle name="Followed Hyperlink" xfId="8566" builtinId="9" hidden="1"/>
    <cellStyle name="Followed Hyperlink" xfId="8570" builtinId="9" hidden="1"/>
    <cellStyle name="Followed Hyperlink" xfId="8561" builtinId="9" hidden="1"/>
    <cellStyle name="Followed Hyperlink" xfId="8553" builtinId="9" hidden="1"/>
    <cellStyle name="Followed Hyperlink" xfId="8545" builtinId="9" hidden="1"/>
    <cellStyle name="Followed Hyperlink" xfId="8537" builtinId="9" hidden="1"/>
    <cellStyle name="Followed Hyperlink" xfId="8527" builtinId="9" hidden="1"/>
    <cellStyle name="Followed Hyperlink" xfId="8519" builtinId="9" hidden="1"/>
    <cellStyle name="Followed Hyperlink" xfId="8511" builtinId="9" hidden="1"/>
    <cellStyle name="Followed Hyperlink" xfId="8503" builtinId="9" hidden="1"/>
    <cellStyle name="Followed Hyperlink" xfId="8498" builtinId="9" hidden="1"/>
    <cellStyle name="Followed Hyperlink" xfId="8510" builtinId="9" hidden="1"/>
    <cellStyle name="Followed Hyperlink" xfId="8526" builtinId="9" hidden="1"/>
    <cellStyle name="Followed Hyperlink" xfId="8494" builtinId="9" hidden="1"/>
    <cellStyle name="Followed Hyperlink" xfId="8486" builtinId="9" hidden="1"/>
    <cellStyle name="Followed Hyperlink" xfId="8478" builtinId="9" hidden="1"/>
    <cellStyle name="Followed Hyperlink" xfId="8472" builtinId="9" hidden="1"/>
    <cellStyle name="Followed Hyperlink" xfId="8468" builtinId="9" hidden="1"/>
    <cellStyle name="Followed Hyperlink" xfId="8464" builtinId="9" hidden="1"/>
    <cellStyle name="Followed Hyperlink" xfId="8460" builtinId="9" hidden="1"/>
    <cellStyle name="Followed Hyperlink" xfId="8456" builtinId="9" hidden="1"/>
    <cellStyle name="Followed Hyperlink" xfId="8440" builtinId="9" hidden="1"/>
    <cellStyle name="Followed Hyperlink" xfId="8444" builtinId="9" hidden="1"/>
    <cellStyle name="Followed Hyperlink" xfId="8435" builtinId="9" hidden="1"/>
    <cellStyle name="Followed Hyperlink" xfId="8427" builtinId="9" hidden="1"/>
    <cellStyle name="Followed Hyperlink" xfId="8419" builtinId="9" hidden="1"/>
    <cellStyle name="Followed Hyperlink" xfId="8411" builtinId="9" hidden="1"/>
    <cellStyle name="Followed Hyperlink" xfId="8401" builtinId="9" hidden="1"/>
    <cellStyle name="Followed Hyperlink" xfId="8393" builtinId="9" hidden="1"/>
    <cellStyle name="Followed Hyperlink" xfId="8385" builtinId="9" hidden="1"/>
    <cellStyle name="Followed Hyperlink" xfId="8377" builtinId="9" hidden="1"/>
    <cellStyle name="Followed Hyperlink" xfId="8372" builtinId="9" hidden="1"/>
    <cellStyle name="Followed Hyperlink" xfId="8384" builtinId="9" hidden="1"/>
    <cellStyle name="Followed Hyperlink" xfId="8400" builtinId="9" hidden="1"/>
    <cellStyle name="Followed Hyperlink" xfId="8368" builtinId="9" hidden="1"/>
    <cellStyle name="Followed Hyperlink" xfId="8360" builtinId="9" hidden="1"/>
    <cellStyle name="Followed Hyperlink" xfId="8352" builtinId="9" hidden="1"/>
    <cellStyle name="Followed Hyperlink" xfId="8346" builtinId="9" hidden="1"/>
    <cellStyle name="Followed Hyperlink" xfId="8342" builtinId="9" hidden="1"/>
    <cellStyle name="Followed Hyperlink" xfId="8338" builtinId="9" hidden="1"/>
    <cellStyle name="Followed Hyperlink" xfId="8334" builtinId="9" hidden="1"/>
    <cellStyle name="Followed Hyperlink" xfId="8330" builtinId="9" hidden="1"/>
    <cellStyle name="Followed Hyperlink" xfId="8314" builtinId="9" hidden="1"/>
    <cellStyle name="Followed Hyperlink" xfId="8318" builtinId="9" hidden="1"/>
    <cellStyle name="Followed Hyperlink" xfId="8309" builtinId="9" hidden="1"/>
    <cellStyle name="Followed Hyperlink" xfId="8301" builtinId="9" hidden="1"/>
    <cellStyle name="Followed Hyperlink" xfId="8293" builtinId="9" hidden="1"/>
    <cellStyle name="Followed Hyperlink" xfId="8285" builtinId="9" hidden="1"/>
    <cellStyle name="Followed Hyperlink" xfId="8275" builtinId="9" hidden="1"/>
    <cellStyle name="Followed Hyperlink" xfId="8267" builtinId="9" hidden="1"/>
    <cellStyle name="Followed Hyperlink" xfId="8259" builtinId="9" hidden="1"/>
    <cellStyle name="Followed Hyperlink" xfId="8251" builtinId="9" hidden="1"/>
    <cellStyle name="Followed Hyperlink" xfId="8246" builtinId="9" hidden="1"/>
    <cellStyle name="Followed Hyperlink" xfId="8258" builtinId="9" hidden="1"/>
    <cellStyle name="Followed Hyperlink" xfId="8274" builtinId="9" hidden="1"/>
    <cellStyle name="Followed Hyperlink" xfId="8242" builtinId="9" hidden="1"/>
    <cellStyle name="Followed Hyperlink" xfId="8234" builtinId="9" hidden="1"/>
    <cellStyle name="Followed Hyperlink" xfId="8226" builtinId="9" hidden="1"/>
    <cellStyle name="Followed Hyperlink" xfId="8220" builtinId="9" hidden="1"/>
    <cellStyle name="Followed Hyperlink" xfId="8216" builtinId="9" hidden="1"/>
    <cellStyle name="Followed Hyperlink" xfId="8212" builtinId="9" hidden="1"/>
    <cellStyle name="Followed Hyperlink" xfId="8208" builtinId="9" hidden="1"/>
    <cellStyle name="Followed Hyperlink" xfId="8204" builtinId="9" hidden="1"/>
    <cellStyle name="Followed Hyperlink" xfId="8188" builtinId="9" hidden="1"/>
    <cellStyle name="Followed Hyperlink" xfId="8192" builtinId="9" hidden="1"/>
    <cellStyle name="Followed Hyperlink" xfId="8183" builtinId="9" hidden="1"/>
    <cellStyle name="Followed Hyperlink" xfId="8175" builtinId="9" hidden="1"/>
    <cellStyle name="Followed Hyperlink" xfId="8167" builtinId="9" hidden="1"/>
    <cellStyle name="Followed Hyperlink" xfId="8159" builtinId="9" hidden="1"/>
    <cellStyle name="Followed Hyperlink" xfId="8149" builtinId="9" hidden="1"/>
    <cellStyle name="Followed Hyperlink" xfId="8141" builtinId="9" hidden="1"/>
    <cellStyle name="Followed Hyperlink" xfId="8133" builtinId="9" hidden="1"/>
    <cellStyle name="Followed Hyperlink" xfId="8125" builtinId="9" hidden="1"/>
    <cellStyle name="Followed Hyperlink" xfId="8120" builtinId="9" hidden="1"/>
    <cellStyle name="Followed Hyperlink" xfId="8132" builtinId="9" hidden="1"/>
    <cellStyle name="Followed Hyperlink" xfId="8148" builtinId="9" hidden="1"/>
    <cellStyle name="Followed Hyperlink" xfId="8116" builtinId="9" hidden="1"/>
    <cellStyle name="Followed Hyperlink" xfId="8108" builtinId="9" hidden="1"/>
    <cellStyle name="Followed Hyperlink" xfId="8100" builtinId="9" hidden="1"/>
    <cellStyle name="Followed Hyperlink" xfId="8094" builtinId="9" hidden="1"/>
    <cellStyle name="Followed Hyperlink" xfId="8090" builtinId="9" hidden="1"/>
    <cellStyle name="Followed Hyperlink" xfId="8086" builtinId="9" hidden="1"/>
    <cellStyle name="Followed Hyperlink" xfId="8082" builtinId="9" hidden="1"/>
    <cellStyle name="Followed Hyperlink" xfId="8078" builtinId="9" hidden="1"/>
    <cellStyle name="Followed Hyperlink" xfId="8062" builtinId="9" hidden="1"/>
    <cellStyle name="Followed Hyperlink" xfId="8066" builtinId="9" hidden="1"/>
    <cellStyle name="Followed Hyperlink" xfId="8057" builtinId="9" hidden="1"/>
    <cellStyle name="Followed Hyperlink" xfId="8049" builtinId="9" hidden="1"/>
    <cellStyle name="Followed Hyperlink" xfId="8041" builtinId="9" hidden="1"/>
    <cellStyle name="Followed Hyperlink" xfId="8033" builtinId="9" hidden="1"/>
    <cellStyle name="Followed Hyperlink" xfId="8023" builtinId="9" hidden="1"/>
    <cellStyle name="Followed Hyperlink" xfId="8015" builtinId="9" hidden="1"/>
    <cellStyle name="Followed Hyperlink" xfId="8007" builtinId="9" hidden="1"/>
    <cellStyle name="Followed Hyperlink" xfId="7999" builtinId="9" hidden="1"/>
    <cellStyle name="Followed Hyperlink" xfId="7994" builtinId="9" hidden="1"/>
    <cellStyle name="Followed Hyperlink" xfId="8006" builtinId="9" hidden="1"/>
    <cellStyle name="Followed Hyperlink" xfId="8022" builtinId="9" hidden="1"/>
    <cellStyle name="Followed Hyperlink" xfId="7990" builtinId="9" hidden="1"/>
    <cellStyle name="Followed Hyperlink" xfId="7982" builtinId="9" hidden="1"/>
    <cellStyle name="Followed Hyperlink" xfId="7974" builtinId="9" hidden="1"/>
    <cellStyle name="Followed Hyperlink" xfId="7968" builtinId="9" hidden="1"/>
    <cellStyle name="Followed Hyperlink" xfId="7964" builtinId="9" hidden="1"/>
    <cellStyle name="Followed Hyperlink" xfId="7960" builtinId="9" hidden="1"/>
    <cellStyle name="Followed Hyperlink" xfId="7956" builtinId="9" hidden="1"/>
    <cellStyle name="Followed Hyperlink" xfId="7952" builtinId="9" hidden="1"/>
    <cellStyle name="Followed Hyperlink" xfId="7936" builtinId="9" hidden="1"/>
    <cellStyle name="Followed Hyperlink" xfId="7940" builtinId="9" hidden="1"/>
    <cellStyle name="Followed Hyperlink" xfId="7931" builtinId="9" hidden="1"/>
    <cellStyle name="Followed Hyperlink" xfId="7923" builtinId="9" hidden="1"/>
    <cellStyle name="Followed Hyperlink" xfId="7915" builtinId="9" hidden="1"/>
    <cellStyle name="Followed Hyperlink" xfId="7907" builtinId="9" hidden="1"/>
    <cellStyle name="Followed Hyperlink" xfId="7897" builtinId="9" hidden="1"/>
    <cellStyle name="Followed Hyperlink" xfId="7889" builtinId="9" hidden="1"/>
    <cellStyle name="Followed Hyperlink" xfId="7881" builtinId="9" hidden="1"/>
    <cellStyle name="Followed Hyperlink" xfId="7873" builtinId="9" hidden="1"/>
    <cellStyle name="Followed Hyperlink" xfId="7868" builtinId="9" hidden="1"/>
    <cellStyle name="Followed Hyperlink" xfId="7880" builtinId="9" hidden="1"/>
    <cellStyle name="Followed Hyperlink" xfId="7896" builtinId="9" hidden="1"/>
    <cellStyle name="Followed Hyperlink" xfId="7864" builtinId="9" hidden="1"/>
    <cellStyle name="Followed Hyperlink" xfId="7856" builtinId="9" hidden="1"/>
    <cellStyle name="Followed Hyperlink" xfId="7848" builtinId="9" hidden="1"/>
    <cellStyle name="Followed Hyperlink" xfId="7842" builtinId="9" hidden="1"/>
    <cellStyle name="Followed Hyperlink" xfId="7838" builtinId="9" hidden="1"/>
    <cellStyle name="Followed Hyperlink" xfId="7834" builtinId="9" hidden="1"/>
    <cellStyle name="Followed Hyperlink" xfId="7830" builtinId="9" hidden="1"/>
    <cellStyle name="Followed Hyperlink" xfId="7826" builtinId="9" hidden="1"/>
    <cellStyle name="Followed Hyperlink" xfId="7810" builtinId="9" hidden="1"/>
    <cellStyle name="Followed Hyperlink" xfId="7814" builtinId="9" hidden="1"/>
    <cellStyle name="Followed Hyperlink" xfId="7805" builtinId="9" hidden="1"/>
    <cellStyle name="Followed Hyperlink" xfId="7797" builtinId="9" hidden="1"/>
    <cellStyle name="Followed Hyperlink" xfId="7789" builtinId="9" hidden="1"/>
    <cellStyle name="Followed Hyperlink" xfId="7781" builtinId="9" hidden="1"/>
    <cellStyle name="Followed Hyperlink" xfId="7771" builtinId="9" hidden="1"/>
    <cellStyle name="Followed Hyperlink" xfId="7763" builtinId="9" hidden="1"/>
    <cellStyle name="Followed Hyperlink" xfId="7755" builtinId="9" hidden="1"/>
    <cellStyle name="Followed Hyperlink" xfId="7747" builtinId="9" hidden="1"/>
    <cellStyle name="Followed Hyperlink" xfId="7742" builtinId="9" hidden="1"/>
    <cellStyle name="Followed Hyperlink" xfId="7754" builtinId="9" hidden="1"/>
    <cellStyle name="Followed Hyperlink" xfId="7770" builtinId="9" hidden="1"/>
    <cellStyle name="Followed Hyperlink" xfId="7738" builtinId="9" hidden="1"/>
    <cellStyle name="Followed Hyperlink" xfId="7730" builtinId="9" hidden="1"/>
    <cellStyle name="Followed Hyperlink" xfId="7722" builtinId="9" hidden="1"/>
    <cellStyle name="Followed Hyperlink" xfId="7716" builtinId="9" hidden="1"/>
    <cellStyle name="Followed Hyperlink" xfId="7712" builtinId="9" hidden="1"/>
    <cellStyle name="Followed Hyperlink" xfId="7708" builtinId="9" hidden="1"/>
    <cellStyle name="Followed Hyperlink" xfId="7704" builtinId="9" hidden="1"/>
    <cellStyle name="Followed Hyperlink" xfId="7700" builtinId="9" hidden="1"/>
    <cellStyle name="Followed Hyperlink" xfId="7684" builtinId="9" hidden="1"/>
    <cellStyle name="Followed Hyperlink" xfId="7688" builtinId="9" hidden="1"/>
    <cellStyle name="Followed Hyperlink" xfId="7679" builtinId="9" hidden="1"/>
    <cellStyle name="Followed Hyperlink" xfId="7671" builtinId="9" hidden="1"/>
    <cellStyle name="Followed Hyperlink" xfId="7663" builtinId="9" hidden="1"/>
    <cellStyle name="Followed Hyperlink" xfId="7655" builtinId="9" hidden="1"/>
    <cellStyle name="Followed Hyperlink" xfId="7645" builtinId="9" hidden="1"/>
    <cellStyle name="Followed Hyperlink" xfId="7637" builtinId="9" hidden="1"/>
    <cellStyle name="Followed Hyperlink" xfId="7629" builtinId="9" hidden="1"/>
    <cellStyle name="Followed Hyperlink" xfId="7621" builtinId="9" hidden="1"/>
    <cellStyle name="Followed Hyperlink" xfId="7616" builtinId="9" hidden="1"/>
    <cellStyle name="Followed Hyperlink" xfId="7628" builtinId="9" hidden="1"/>
    <cellStyle name="Followed Hyperlink" xfId="7644" builtinId="9" hidden="1"/>
    <cellStyle name="Followed Hyperlink" xfId="7612" builtinId="9" hidden="1"/>
    <cellStyle name="Followed Hyperlink" xfId="7604" builtinId="9" hidden="1"/>
    <cellStyle name="Followed Hyperlink" xfId="7596" builtinId="9" hidden="1"/>
    <cellStyle name="Followed Hyperlink" xfId="7590" builtinId="9" hidden="1"/>
    <cellStyle name="Followed Hyperlink" xfId="7586" builtinId="9" hidden="1"/>
    <cellStyle name="Followed Hyperlink" xfId="7582" builtinId="9" hidden="1"/>
    <cellStyle name="Followed Hyperlink" xfId="7578" builtinId="9" hidden="1"/>
    <cellStyle name="Followed Hyperlink" xfId="7574" builtinId="9" hidden="1"/>
    <cellStyle name="Followed Hyperlink" xfId="7558" builtinId="9" hidden="1"/>
    <cellStyle name="Followed Hyperlink" xfId="7562" builtinId="9" hidden="1"/>
    <cellStyle name="Followed Hyperlink" xfId="7553" builtinId="9" hidden="1"/>
    <cellStyle name="Followed Hyperlink" xfId="7545" builtinId="9" hidden="1"/>
    <cellStyle name="Followed Hyperlink" xfId="7537" builtinId="9" hidden="1"/>
    <cellStyle name="Followed Hyperlink" xfId="7529" builtinId="9" hidden="1"/>
    <cellStyle name="Followed Hyperlink" xfId="7519" builtinId="9" hidden="1"/>
    <cellStyle name="Followed Hyperlink" xfId="7511" builtinId="9" hidden="1"/>
    <cellStyle name="Followed Hyperlink" xfId="7503" builtinId="9" hidden="1"/>
    <cellStyle name="Followed Hyperlink" xfId="7495" builtinId="9" hidden="1"/>
    <cellStyle name="Followed Hyperlink" xfId="7490" builtinId="9" hidden="1"/>
    <cellStyle name="Followed Hyperlink" xfId="7502" builtinId="9" hidden="1"/>
    <cellStyle name="Followed Hyperlink" xfId="7518" builtinId="9" hidden="1"/>
    <cellStyle name="Followed Hyperlink" xfId="7486" builtinId="9" hidden="1"/>
    <cellStyle name="Followed Hyperlink" xfId="7478" builtinId="9" hidden="1"/>
    <cellStyle name="Followed Hyperlink" xfId="7470" builtinId="9" hidden="1"/>
    <cellStyle name="Followed Hyperlink" xfId="7464" builtinId="9" hidden="1"/>
    <cellStyle name="Followed Hyperlink" xfId="7460" builtinId="9" hidden="1"/>
    <cellStyle name="Followed Hyperlink" xfId="7456" builtinId="9" hidden="1"/>
    <cellStyle name="Followed Hyperlink" xfId="7452" builtinId="9" hidden="1"/>
    <cellStyle name="Followed Hyperlink" xfId="7448" builtinId="9" hidden="1"/>
    <cellStyle name="Followed Hyperlink" xfId="7432" builtinId="9" hidden="1"/>
    <cellStyle name="Followed Hyperlink" xfId="7436" builtinId="9" hidden="1"/>
    <cellStyle name="Followed Hyperlink" xfId="7427" builtinId="9" hidden="1"/>
    <cellStyle name="Followed Hyperlink" xfId="7419" builtinId="9" hidden="1"/>
    <cellStyle name="Followed Hyperlink" xfId="7411" builtinId="9" hidden="1"/>
    <cellStyle name="Followed Hyperlink" xfId="7403" builtinId="9" hidden="1"/>
    <cellStyle name="Followed Hyperlink" xfId="7393" builtinId="9" hidden="1"/>
    <cellStyle name="Followed Hyperlink" xfId="7385" builtinId="9" hidden="1"/>
    <cellStyle name="Followed Hyperlink" xfId="7377" builtinId="9" hidden="1"/>
    <cellStyle name="Followed Hyperlink" xfId="7369" builtinId="9" hidden="1"/>
    <cellStyle name="Followed Hyperlink" xfId="7364" builtinId="9" hidden="1"/>
    <cellStyle name="Followed Hyperlink" xfId="7376" builtinId="9" hidden="1"/>
    <cellStyle name="Followed Hyperlink" xfId="7392" builtinId="9" hidden="1"/>
    <cellStyle name="Followed Hyperlink" xfId="7360" builtinId="9" hidden="1"/>
    <cellStyle name="Followed Hyperlink" xfId="7352" builtinId="9" hidden="1"/>
    <cellStyle name="Followed Hyperlink" xfId="7344" builtinId="9" hidden="1"/>
    <cellStyle name="Followed Hyperlink" xfId="7338" builtinId="9" hidden="1"/>
    <cellStyle name="Followed Hyperlink" xfId="7334" builtinId="9" hidden="1"/>
    <cellStyle name="Followed Hyperlink" xfId="7330" builtinId="9" hidden="1"/>
    <cellStyle name="Followed Hyperlink" xfId="7326" builtinId="9" hidden="1"/>
    <cellStyle name="Followed Hyperlink" xfId="7322" builtinId="9" hidden="1"/>
    <cellStyle name="Followed Hyperlink" xfId="7306" builtinId="9" hidden="1"/>
    <cellStyle name="Followed Hyperlink" xfId="7310" builtinId="9" hidden="1"/>
    <cellStyle name="Followed Hyperlink" xfId="7301" builtinId="9" hidden="1"/>
    <cellStyle name="Followed Hyperlink" xfId="7293" builtinId="9" hidden="1"/>
    <cellStyle name="Followed Hyperlink" xfId="7285" builtinId="9" hidden="1"/>
    <cellStyle name="Followed Hyperlink" xfId="7277" builtinId="9" hidden="1"/>
    <cellStyle name="Followed Hyperlink" xfId="7267" builtinId="9" hidden="1"/>
    <cellStyle name="Followed Hyperlink" xfId="7259" builtinId="9" hidden="1"/>
    <cellStyle name="Followed Hyperlink" xfId="7251" builtinId="9" hidden="1"/>
    <cellStyle name="Followed Hyperlink" xfId="7243" builtinId="9" hidden="1"/>
    <cellStyle name="Followed Hyperlink" xfId="7238" builtinId="9" hidden="1"/>
    <cellStyle name="Followed Hyperlink" xfId="7250" builtinId="9" hidden="1"/>
    <cellStyle name="Followed Hyperlink" xfId="7266" builtinId="9" hidden="1"/>
    <cellStyle name="Followed Hyperlink" xfId="7234" builtinId="9" hidden="1"/>
    <cellStyle name="Followed Hyperlink" xfId="7226" builtinId="9" hidden="1"/>
    <cellStyle name="Followed Hyperlink" xfId="7218" builtinId="9" hidden="1"/>
    <cellStyle name="Followed Hyperlink" xfId="7212" builtinId="9" hidden="1"/>
    <cellStyle name="Followed Hyperlink" xfId="7208" builtinId="9" hidden="1"/>
    <cellStyle name="Followed Hyperlink" xfId="7204" builtinId="9" hidden="1"/>
    <cellStyle name="Followed Hyperlink" xfId="7200" builtinId="9" hidden="1"/>
    <cellStyle name="Followed Hyperlink" xfId="7196" builtinId="9" hidden="1"/>
    <cellStyle name="Followed Hyperlink" xfId="7180" builtinId="9" hidden="1"/>
    <cellStyle name="Followed Hyperlink" xfId="7184" builtinId="9" hidden="1"/>
    <cellStyle name="Followed Hyperlink" xfId="7175" builtinId="9" hidden="1"/>
    <cellStyle name="Followed Hyperlink" xfId="7167" builtinId="9" hidden="1"/>
    <cellStyle name="Followed Hyperlink" xfId="7159" builtinId="9" hidden="1"/>
    <cellStyle name="Followed Hyperlink" xfId="7151" builtinId="9" hidden="1"/>
    <cellStyle name="Followed Hyperlink" xfId="7141" builtinId="9" hidden="1"/>
    <cellStyle name="Followed Hyperlink" xfId="7133" builtinId="9" hidden="1"/>
    <cellStyle name="Followed Hyperlink" xfId="7125" builtinId="9" hidden="1"/>
    <cellStyle name="Followed Hyperlink" xfId="7117" builtinId="9" hidden="1"/>
    <cellStyle name="Followed Hyperlink" xfId="7112" builtinId="9" hidden="1"/>
    <cellStyle name="Followed Hyperlink" xfId="7124" builtinId="9" hidden="1"/>
    <cellStyle name="Followed Hyperlink" xfId="7140" builtinId="9" hidden="1"/>
    <cellStyle name="Followed Hyperlink" xfId="7108" builtinId="9" hidden="1"/>
    <cellStyle name="Followed Hyperlink" xfId="7100" builtinId="9" hidden="1"/>
    <cellStyle name="Followed Hyperlink" xfId="7092" builtinId="9" hidden="1"/>
    <cellStyle name="Followed Hyperlink" xfId="7086" builtinId="9" hidden="1"/>
    <cellStyle name="Followed Hyperlink" xfId="7082" builtinId="9" hidden="1"/>
    <cellStyle name="Followed Hyperlink" xfId="7078" builtinId="9" hidden="1"/>
    <cellStyle name="Followed Hyperlink" xfId="7074" builtinId="9" hidden="1"/>
    <cellStyle name="Followed Hyperlink" xfId="7070" builtinId="9" hidden="1"/>
    <cellStyle name="Followed Hyperlink" xfId="7054" builtinId="9" hidden="1"/>
    <cellStyle name="Followed Hyperlink" xfId="7058" builtinId="9" hidden="1"/>
    <cellStyle name="Followed Hyperlink" xfId="7049" builtinId="9" hidden="1"/>
    <cellStyle name="Followed Hyperlink" xfId="7041" builtinId="9" hidden="1"/>
    <cellStyle name="Followed Hyperlink" xfId="7033" builtinId="9" hidden="1"/>
    <cellStyle name="Followed Hyperlink" xfId="7025" builtinId="9" hidden="1"/>
    <cellStyle name="Followed Hyperlink" xfId="7015" builtinId="9" hidden="1"/>
    <cellStyle name="Followed Hyperlink" xfId="7007" builtinId="9" hidden="1"/>
    <cellStyle name="Followed Hyperlink" xfId="6999" builtinId="9" hidden="1"/>
    <cellStyle name="Followed Hyperlink" xfId="6991" builtinId="9" hidden="1"/>
    <cellStyle name="Followed Hyperlink" xfId="6986" builtinId="9" hidden="1"/>
    <cellStyle name="Followed Hyperlink" xfId="6998" builtinId="9" hidden="1"/>
    <cellStyle name="Followed Hyperlink" xfId="7014" builtinId="9" hidden="1"/>
    <cellStyle name="Followed Hyperlink" xfId="6982" builtinId="9" hidden="1"/>
    <cellStyle name="Followed Hyperlink" xfId="6974" builtinId="9" hidden="1"/>
    <cellStyle name="Followed Hyperlink" xfId="6966" builtinId="9" hidden="1"/>
    <cellStyle name="Followed Hyperlink" xfId="6960" builtinId="9" hidden="1"/>
    <cellStyle name="Followed Hyperlink" xfId="6956" builtinId="9" hidden="1"/>
    <cellStyle name="Followed Hyperlink" xfId="6952" builtinId="9" hidden="1"/>
    <cellStyle name="Followed Hyperlink" xfId="6948" builtinId="9" hidden="1"/>
    <cellStyle name="Followed Hyperlink" xfId="6944" builtinId="9" hidden="1"/>
    <cellStyle name="Followed Hyperlink" xfId="6928" builtinId="9" hidden="1"/>
    <cellStyle name="Followed Hyperlink" xfId="6932" builtinId="9" hidden="1"/>
    <cellStyle name="Followed Hyperlink" xfId="6923" builtinId="9" hidden="1"/>
    <cellStyle name="Followed Hyperlink" xfId="6915" builtinId="9" hidden="1"/>
    <cellStyle name="Followed Hyperlink" xfId="6907" builtinId="9" hidden="1"/>
    <cellStyle name="Followed Hyperlink" xfId="6899" builtinId="9" hidden="1"/>
    <cellStyle name="Followed Hyperlink" xfId="6889" builtinId="9" hidden="1"/>
    <cellStyle name="Followed Hyperlink" xfId="6881" builtinId="9" hidden="1"/>
    <cellStyle name="Followed Hyperlink" xfId="6873" builtinId="9" hidden="1"/>
    <cellStyle name="Followed Hyperlink" xfId="6865" builtinId="9" hidden="1"/>
    <cellStyle name="Followed Hyperlink" xfId="6860" builtinId="9" hidden="1"/>
    <cellStyle name="Followed Hyperlink" xfId="6872" builtinId="9" hidden="1"/>
    <cellStyle name="Followed Hyperlink" xfId="6888" builtinId="9" hidden="1"/>
    <cellStyle name="Followed Hyperlink" xfId="6856" builtinId="9" hidden="1"/>
    <cellStyle name="Followed Hyperlink" xfId="6848" builtinId="9" hidden="1"/>
    <cellStyle name="Followed Hyperlink" xfId="6840" builtinId="9" hidden="1"/>
    <cellStyle name="Followed Hyperlink" xfId="6834" builtinId="9" hidden="1"/>
    <cellStyle name="Followed Hyperlink" xfId="6830" builtinId="9" hidden="1"/>
    <cellStyle name="Followed Hyperlink" xfId="6826" builtinId="9" hidden="1"/>
    <cellStyle name="Followed Hyperlink" xfId="6822" builtinId="9" hidden="1"/>
    <cellStyle name="Followed Hyperlink" xfId="6818" builtinId="9" hidden="1"/>
    <cellStyle name="Followed Hyperlink" xfId="6802" builtinId="9" hidden="1"/>
    <cellStyle name="Followed Hyperlink" xfId="6806" builtinId="9" hidden="1"/>
    <cellStyle name="Followed Hyperlink" xfId="6797" builtinId="9" hidden="1"/>
    <cellStyle name="Followed Hyperlink" xfId="6789" builtinId="9" hidden="1"/>
    <cellStyle name="Followed Hyperlink" xfId="6781" builtinId="9" hidden="1"/>
    <cellStyle name="Followed Hyperlink" xfId="6773" builtinId="9" hidden="1"/>
    <cellStyle name="Followed Hyperlink" xfId="6763" builtinId="9" hidden="1"/>
    <cellStyle name="Followed Hyperlink" xfId="6755" builtinId="9" hidden="1"/>
    <cellStyle name="Followed Hyperlink" xfId="6747" builtinId="9" hidden="1"/>
    <cellStyle name="Followed Hyperlink" xfId="6739" builtinId="9" hidden="1"/>
    <cellStyle name="Followed Hyperlink" xfId="6734" builtinId="9" hidden="1"/>
    <cellStyle name="Followed Hyperlink" xfId="6746" builtinId="9" hidden="1"/>
    <cellStyle name="Followed Hyperlink" xfId="6762" builtinId="9" hidden="1"/>
    <cellStyle name="Followed Hyperlink" xfId="6730" builtinId="9" hidden="1"/>
    <cellStyle name="Followed Hyperlink" xfId="6722" builtinId="9" hidden="1"/>
    <cellStyle name="Followed Hyperlink" xfId="6714" builtinId="9" hidden="1"/>
    <cellStyle name="Followed Hyperlink" xfId="6708" builtinId="9" hidden="1"/>
    <cellStyle name="Followed Hyperlink" xfId="6704" builtinId="9" hidden="1"/>
    <cellStyle name="Followed Hyperlink" xfId="6700" builtinId="9" hidden="1"/>
    <cellStyle name="Followed Hyperlink" xfId="6696" builtinId="9" hidden="1"/>
    <cellStyle name="Followed Hyperlink" xfId="6692" builtinId="9" hidden="1"/>
    <cellStyle name="Followed Hyperlink" xfId="6676" builtinId="9" hidden="1"/>
    <cellStyle name="Followed Hyperlink" xfId="6680" builtinId="9" hidden="1"/>
    <cellStyle name="Followed Hyperlink" xfId="6671" builtinId="9" hidden="1"/>
    <cellStyle name="Followed Hyperlink" xfId="6663" builtinId="9" hidden="1"/>
    <cellStyle name="Followed Hyperlink" xfId="6655" builtinId="9" hidden="1"/>
    <cellStyle name="Followed Hyperlink" xfId="6647" builtinId="9" hidden="1"/>
    <cellStyle name="Followed Hyperlink" xfId="6637" builtinId="9" hidden="1"/>
    <cellStyle name="Followed Hyperlink" xfId="6629" builtinId="9" hidden="1"/>
    <cellStyle name="Followed Hyperlink" xfId="6621" builtinId="9" hidden="1"/>
    <cellStyle name="Followed Hyperlink" xfId="6613" builtinId="9" hidden="1"/>
    <cellStyle name="Followed Hyperlink" xfId="6608" builtinId="9" hidden="1"/>
    <cellStyle name="Followed Hyperlink" xfId="6620" builtinId="9" hidden="1"/>
    <cellStyle name="Followed Hyperlink" xfId="6636" builtinId="9" hidden="1"/>
    <cellStyle name="Followed Hyperlink" xfId="6604" builtinId="9" hidden="1"/>
    <cellStyle name="Followed Hyperlink" xfId="6596" builtinId="9" hidden="1"/>
    <cellStyle name="Followed Hyperlink" xfId="6588" builtinId="9" hidden="1"/>
    <cellStyle name="Followed Hyperlink" xfId="6582" builtinId="9" hidden="1"/>
    <cellStyle name="Followed Hyperlink" xfId="6578" builtinId="9" hidden="1"/>
    <cellStyle name="Followed Hyperlink" xfId="6574" builtinId="9" hidden="1"/>
    <cellStyle name="Followed Hyperlink" xfId="6570" builtinId="9" hidden="1"/>
    <cellStyle name="Followed Hyperlink" xfId="6566" builtinId="9" hidden="1"/>
    <cellStyle name="Followed Hyperlink" xfId="6550" builtinId="9" hidden="1"/>
    <cellStyle name="Followed Hyperlink" xfId="6554" builtinId="9" hidden="1"/>
    <cellStyle name="Followed Hyperlink" xfId="6545" builtinId="9" hidden="1"/>
    <cellStyle name="Followed Hyperlink" xfId="6537" builtinId="9" hidden="1"/>
    <cellStyle name="Followed Hyperlink" xfId="6529" builtinId="9" hidden="1"/>
    <cellStyle name="Followed Hyperlink" xfId="6521" builtinId="9" hidden="1"/>
    <cellStyle name="Followed Hyperlink" xfId="6511" builtinId="9" hidden="1"/>
    <cellStyle name="Followed Hyperlink" xfId="6503" builtinId="9" hidden="1"/>
    <cellStyle name="Followed Hyperlink" xfId="6495" builtinId="9" hidden="1"/>
    <cellStyle name="Followed Hyperlink" xfId="6487" builtinId="9" hidden="1"/>
    <cellStyle name="Followed Hyperlink" xfId="6482" builtinId="9" hidden="1"/>
    <cellStyle name="Followed Hyperlink" xfId="6494" builtinId="9" hidden="1"/>
    <cellStyle name="Followed Hyperlink" xfId="6510" builtinId="9" hidden="1"/>
    <cellStyle name="Followed Hyperlink" xfId="6478" builtinId="9" hidden="1"/>
    <cellStyle name="Followed Hyperlink" xfId="6470" builtinId="9" hidden="1"/>
    <cellStyle name="Followed Hyperlink" xfId="6462" builtinId="9" hidden="1"/>
    <cellStyle name="Followed Hyperlink" xfId="6456" builtinId="9" hidden="1"/>
    <cellStyle name="Followed Hyperlink" xfId="6452" builtinId="9" hidden="1"/>
    <cellStyle name="Followed Hyperlink" xfId="6448" builtinId="9" hidden="1"/>
    <cellStyle name="Followed Hyperlink" xfId="6444" builtinId="9" hidden="1"/>
    <cellStyle name="Followed Hyperlink" xfId="6440" builtinId="9" hidden="1"/>
    <cellStyle name="Followed Hyperlink" xfId="6424" builtinId="9" hidden="1"/>
    <cellStyle name="Followed Hyperlink" xfId="6428" builtinId="9" hidden="1"/>
    <cellStyle name="Followed Hyperlink" xfId="6419" builtinId="9" hidden="1"/>
    <cellStyle name="Followed Hyperlink" xfId="6411" builtinId="9" hidden="1"/>
    <cellStyle name="Followed Hyperlink" xfId="6403" builtinId="9" hidden="1"/>
    <cellStyle name="Followed Hyperlink" xfId="6395" builtinId="9" hidden="1"/>
    <cellStyle name="Followed Hyperlink" xfId="6385" builtinId="9" hidden="1"/>
    <cellStyle name="Followed Hyperlink" xfId="6377" builtinId="9" hidden="1"/>
    <cellStyle name="Followed Hyperlink" xfId="6369" builtinId="9" hidden="1"/>
    <cellStyle name="Followed Hyperlink" xfId="6361" builtinId="9" hidden="1"/>
    <cellStyle name="Followed Hyperlink" xfId="6356" builtinId="9" hidden="1"/>
    <cellStyle name="Followed Hyperlink" xfId="6368" builtinId="9" hidden="1"/>
    <cellStyle name="Followed Hyperlink" xfId="6384" builtinId="9" hidden="1"/>
    <cellStyle name="Followed Hyperlink" xfId="6352" builtinId="9" hidden="1"/>
    <cellStyle name="Followed Hyperlink" xfId="6344" builtinId="9" hidden="1"/>
    <cellStyle name="Followed Hyperlink" xfId="6336" builtinId="9" hidden="1"/>
    <cellStyle name="Followed Hyperlink" xfId="6330" builtinId="9" hidden="1"/>
    <cellStyle name="Followed Hyperlink" xfId="6326" builtinId="9" hidden="1"/>
    <cellStyle name="Followed Hyperlink" xfId="6322" builtinId="9" hidden="1"/>
    <cellStyle name="Followed Hyperlink" xfId="6318" builtinId="9" hidden="1"/>
    <cellStyle name="Followed Hyperlink" xfId="6314" builtinId="9" hidden="1"/>
    <cellStyle name="Followed Hyperlink" xfId="6298" builtinId="9" hidden="1"/>
    <cellStyle name="Followed Hyperlink" xfId="6302" builtinId="9" hidden="1"/>
    <cellStyle name="Followed Hyperlink" xfId="6293" builtinId="9" hidden="1"/>
    <cellStyle name="Followed Hyperlink" xfId="6285" builtinId="9" hidden="1"/>
    <cellStyle name="Followed Hyperlink" xfId="6277" builtinId="9" hidden="1"/>
    <cellStyle name="Followed Hyperlink" xfId="6269" builtinId="9" hidden="1"/>
    <cellStyle name="Followed Hyperlink" xfId="6259" builtinId="9" hidden="1"/>
    <cellStyle name="Followed Hyperlink" xfId="6251" builtinId="9" hidden="1"/>
    <cellStyle name="Followed Hyperlink" xfId="6243" builtinId="9" hidden="1"/>
    <cellStyle name="Followed Hyperlink" xfId="6235" builtinId="9" hidden="1"/>
    <cellStyle name="Followed Hyperlink" xfId="6230" builtinId="9" hidden="1"/>
    <cellStyle name="Followed Hyperlink" xfId="6242" builtinId="9" hidden="1"/>
    <cellStyle name="Followed Hyperlink" xfId="6258" builtinId="9" hidden="1"/>
    <cellStyle name="Followed Hyperlink" xfId="6226" builtinId="9" hidden="1"/>
    <cellStyle name="Followed Hyperlink" xfId="6218" builtinId="9" hidden="1"/>
    <cellStyle name="Followed Hyperlink" xfId="6210" builtinId="9" hidden="1"/>
    <cellStyle name="Followed Hyperlink" xfId="6204" builtinId="9" hidden="1"/>
    <cellStyle name="Followed Hyperlink" xfId="6200" builtinId="9" hidden="1"/>
    <cellStyle name="Followed Hyperlink" xfId="6196" builtinId="9" hidden="1"/>
    <cellStyle name="Followed Hyperlink" xfId="6192" builtinId="9" hidden="1"/>
    <cellStyle name="Followed Hyperlink" xfId="6188" builtinId="9" hidden="1"/>
    <cellStyle name="Followed Hyperlink" xfId="6172" builtinId="9" hidden="1"/>
    <cellStyle name="Followed Hyperlink" xfId="6176" builtinId="9" hidden="1"/>
    <cellStyle name="Followed Hyperlink" xfId="6167" builtinId="9" hidden="1"/>
    <cellStyle name="Followed Hyperlink" xfId="6159" builtinId="9" hidden="1"/>
    <cellStyle name="Followed Hyperlink" xfId="6151" builtinId="9" hidden="1"/>
    <cellStyle name="Followed Hyperlink" xfId="6143" builtinId="9" hidden="1"/>
    <cellStyle name="Followed Hyperlink" xfId="6133" builtinId="9" hidden="1"/>
    <cellStyle name="Followed Hyperlink" xfId="6125" builtinId="9" hidden="1"/>
    <cellStyle name="Followed Hyperlink" xfId="6117" builtinId="9" hidden="1"/>
    <cellStyle name="Followed Hyperlink" xfId="6109" builtinId="9" hidden="1"/>
    <cellStyle name="Followed Hyperlink" xfId="6104" builtinId="9" hidden="1"/>
    <cellStyle name="Followed Hyperlink" xfId="6116" builtinId="9" hidden="1"/>
    <cellStyle name="Followed Hyperlink" xfId="6132" builtinId="9" hidden="1"/>
    <cellStyle name="Followed Hyperlink" xfId="6100" builtinId="9" hidden="1"/>
    <cellStyle name="Followed Hyperlink" xfId="6092" builtinId="9" hidden="1"/>
    <cellStyle name="Followed Hyperlink" xfId="6084" builtinId="9" hidden="1"/>
    <cellStyle name="Followed Hyperlink" xfId="6078" builtinId="9" hidden="1"/>
    <cellStyle name="Followed Hyperlink" xfId="6074" builtinId="9" hidden="1"/>
    <cellStyle name="Followed Hyperlink" xfId="6070" builtinId="9" hidden="1"/>
    <cellStyle name="Followed Hyperlink" xfId="6066" builtinId="9" hidden="1"/>
    <cellStyle name="Followed Hyperlink" xfId="6062" builtinId="9" hidden="1"/>
    <cellStyle name="Followed Hyperlink" xfId="6046" builtinId="9" hidden="1"/>
    <cellStyle name="Followed Hyperlink" xfId="6050" builtinId="9" hidden="1"/>
    <cellStyle name="Followed Hyperlink" xfId="6041" builtinId="9" hidden="1"/>
    <cellStyle name="Followed Hyperlink" xfId="6033" builtinId="9" hidden="1"/>
    <cellStyle name="Followed Hyperlink" xfId="6025" builtinId="9" hidden="1"/>
    <cellStyle name="Followed Hyperlink" xfId="6017" builtinId="9" hidden="1"/>
    <cellStyle name="Followed Hyperlink" xfId="6007" builtinId="9" hidden="1"/>
    <cellStyle name="Followed Hyperlink" xfId="5999" builtinId="9" hidden="1"/>
    <cellStyle name="Followed Hyperlink" xfId="5991" builtinId="9" hidden="1"/>
    <cellStyle name="Followed Hyperlink" xfId="5983" builtinId="9" hidden="1"/>
    <cellStyle name="Followed Hyperlink" xfId="5978" builtinId="9" hidden="1"/>
    <cellStyle name="Followed Hyperlink" xfId="5990" builtinId="9" hidden="1"/>
    <cellStyle name="Followed Hyperlink" xfId="6006" builtinId="9" hidden="1"/>
    <cellStyle name="Followed Hyperlink" xfId="5974" builtinId="9" hidden="1"/>
    <cellStyle name="Followed Hyperlink" xfId="5966" builtinId="9" hidden="1"/>
    <cellStyle name="Followed Hyperlink" xfId="5958" builtinId="9" hidden="1"/>
    <cellStyle name="Followed Hyperlink" xfId="5952" builtinId="9" hidden="1"/>
    <cellStyle name="Followed Hyperlink" xfId="5948" builtinId="9" hidden="1"/>
    <cellStyle name="Followed Hyperlink" xfId="5944" builtinId="9" hidden="1"/>
    <cellStyle name="Followed Hyperlink" xfId="5940" builtinId="9" hidden="1"/>
    <cellStyle name="Followed Hyperlink" xfId="5936" builtinId="9" hidden="1"/>
    <cellStyle name="Followed Hyperlink" xfId="5920" builtinId="9" hidden="1"/>
    <cellStyle name="Followed Hyperlink" xfId="5924" builtinId="9" hidden="1"/>
    <cellStyle name="Followed Hyperlink" xfId="5915" builtinId="9" hidden="1"/>
    <cellStyle name="Followed Hyperlink" xfId="5907" builtinId="9" hidden="1"/>
    <cellStyle name="Followed Hyperlink" xfId="5899" builtinId="9" hidden="1"/>
    <cellStyle name="Followed Hyperlink" xfId="5891" builtinId="9" hidden="1"/>
    <cellStyle name="Followed Hyperlink" xfId="5881" builtinId="9" hidden="1"/>
    <cellStyle name="Followed Hyperlink" xfId="5873" builtinId="9" hidden="1"/>
    <cellStyle name="Followed Hyperlink" xfId="5865" builtinId="9" hidden="1"/>
    <cellStyle name="Followed Hyperlink" xfId="5857" builtinId="9" hidden="1"/>
    <cellStyle name="Followed Hyperlink" xfId="5852" builtinId="9" hidden="1"/>
    <cellStyle name="Followed Hyperlink" xfId="5864" builtinId="9" hidden="1"/>
    <cellStyle name="Followed Hyperlink" xfId="5880" builtinId="9" hidden="1"/>
    <cellStyle name="Followed Hyperlink" xfId="5848" builtinId="9" hidden="1"/>
    <cellStyle name="Followed Hyperlink" xfId="5840" builtinId="9" hidden="1"/>
    <cellStyle name="Followed Hyperlink" xfId="5832" builtinId="9" hidden="1"/>
    <cellStyle name="Followed Hyperlink" xfId="5826" builtinId="9" hidden="1"/>
    <cellStyle name="Followed Hyperlink" xfId="5822" builtinId="9" hidden="1"/>
    <cellStyle name="Followed Hyperlink" xfId="5818" builtinId="9" hidden="1"/>
    <cellStyle name="Followed Hyperlink" xfId="5814" builtinId="9" hidden="1"/>
    <cellStyle name="Followed Hyperlink" xfId="5810" builtinId="9" hidden="1"/>
    <cellStyle name="Followed Hyperlink" xfId="5794" builtinId="9" hidden="1"/>
    <cellStyle name="Followed Hyperlink" xfId="5798" builtinId="9" hidden="1"/>
    <cellStyle name="Followed Hyperlink" xfId="5789" builtinId="9" hidden="1"/>
    <cellStyle name="Followed Hyperlink" xfId="5781" builtinId="9" hidden="1"/>
    <cellStyle name="Followed Hyperlink" xfId="5773" builtinId="9" hidden="1"/>
    <cellStyle name="Followed Hyperlink" xfId="5765" builtinId="9" hidden="1"/>
    <cellStyle name="Followed Hyperlink" xfId="5755" builtinId="9" hidden="1"/>
    <cellStyle name="Followed Hyperlink" xfId="5747" builtinId="9" hidden="1"/>
    <cellStyle name="Followed Hyperlink" xfId="5739" builtinId="9" hidden="1"/>
    <cellStyle name="Followed Hyperlink" xfId="5731" builtinId="9" hidden="1"/>
    <cellStyle name="Followed Hyperlink" xfId="5726" builtinId="9" hidden="1"/>
    <cellStyle name="Followed Hyperlink" xfId="5738" builtinId="9" hidden="1"/>
    <cellStyle name="Followed Hyperlink" xfId="5754" builtinId="9" hidden="1"/>
    <cellStyle name="Followed Hyperlink" xfId="5722" builtinId="9" hidden="1"/>
    <cellStyle name="Followed Hyperlink" xfId="5714" builtinId="9" hidden="1"/>
    <cellStyle name="Followed Hyperlink" xfId="5706" builtinId="9" hidden="1"/>
    <cellStyle name="Followed Hyperlink" xfId="5700" builtinId="9" hidden="1"/>
    <cellStyle name="Followed Hyperlink" xfId="5696" builtinId="9" hidden="1"/>
    <cellStyle name="Followed Hyperlink" xfId="5692" builtinId="9" hidden="1"/>
    <cellStyle name="Followed Hyperlink" xfId="5688" builtinId="9" hidden="1"/>
    <cellStyle name="Followed Hyperlink" xfId="5684" builtinId="9" hidden="1"/>
    <cellStyle name="Followed Hyperlink" xfId="5668" builtinId="9" hidden="1"/>
    <cellStyle name="Followed Hyperlink" xfId="5672" builtinId="9" hidden="1"/>
    <cellStyle name="Followed Hyperlink" xfId="5663" builtinId="9" hidden="1"/>
    <cellStyle name="Followed Hyperlink" xfId="5655" builtinId="9" hidden="1"/>
    <cellStyle name="Followed Hyperlink" xfId="5647" builtinId="9" hidden="1"/>
    <cellStyle name="Followed Hyperlink" xfId="5639" builtinId="9" hidden="1"/>
    <cellStyle name="Followed Hyperlink" xfId="5629" builtinId="9" hidden="1"/>
    <cellStyle name="Followed Hyperlink" xfId="5621" builtinId="9" hidden="1"/>
    <cellStyle name="Followed Hyperlink" xfId="5613" builtinId="9" hidden="1"/>
    <cellStyle name="Followed Hyperlink" xfId="5605" builtinId="9" hidden="1"/>
    <cellStyle name="Followed Hyperlink" xfId="5600" builtinId="9" hidden="1"/>
    <cellStyle name="Followed Hyperlink" xfId="5612" builtinId="9" hidden="1"/>
    <cellStyle name="Followed Hyperlink" xfId="5628" builtinId="9" hidden="1"/>
    <cellStyle name="Followed Hyperlink" xfId="5596" builtinId="9" hidden="1"/>
    <cellStyle name="Followed Hyperlink" xfId="5588" builtinId="9" hidden="1"/>
    <cellStyle name="Followed Hyperlink" xfId="5580" builtinId="9" hidden="1"/>
    <cellStyle name="Followed Hyperlink" xfId="5574" builtinId="9" hidden="1"/>
    <cellStyle name="Followed Hyperlink" xfId="5570" builtinId="9" hidden="1"/>
    <cellStyle name="Followed Hyperlink" xfId="5566" builtinId="9" hidden="1"/>
    <cellStyle name="Followed Hyperlink" xfId="5562" builtinId="9" hidden="1"/>
    <cellStyle name="Followed Hyperlink" xfId="5558" builtinId="9" hidden="1"/>
    <cellStyle name="Followed Hyperlink" xfId="5542" builtinId="9" hidden="1"/>
    <cellStyle name="Followed Hyperlink" xfId="5546" builtinId="9" hidden="1"/>
    <cellStyle name="Followed Hyperlink" xfId="5537" builtinId="9" hidden="1"/>
    <cellStyle name="Followed Hyperlink" xfId="5529" builtinId="9" hidden="1"/>
    <cellStyle name="Followed Hyperlink" xfId="5521" builtinId="9" hidden="1"/>
    <cellStyle name="Followed Hyperlink" xfId="5513" builtinId="9" hidden="1"/>
    <cellStyle name="Followed Hyperlink" xfId="5503" builtinId="9" hidden="1"/>
    <cellStyle name="Followed Hyperlink" xfId="5495" builtinId="9" hidden="1"/>
    <cellStyle name="Followed Hyperlink" xfId="5487" builtinId="9" hidden="1"/>
    <cellStyle name="Followed Hyperlink" xfId="5479" builtinId="9" hidden="1"/>
    <cellStyle name="Followed Hyperlink" xfId="5474" builtinId="9" hidden="1"/>
    <cellStyle name="Followed Hyperlink" xfId="5486" builtinId="9" hidden="1"/>
    <cellStyle name="Followed Hyperlink" xfId="5502" builtinId="9" hidden="1"/>
    <cellStyle name="Followed Hyperlink" xfId="5470" builtinId="9" hidden="1"/>
    <cellStyle name="Followed Hyperlink" xfId="5462" builtinId="9" hidden="1"/>
    <cellStyle name="Followed Hyperlink" xfId="5454" builtinId="9" hidden="1"/>
    <cellStyle name="Followed Hyperlink" xfId="5448" builtinId="9" hidden="1"/>
    <cellStyle name="Followed Hyperlink" xfId="5444" builtinId="9" hidden="1"/>
    <cellStyle name="Followed Hyperlink" xfId="5440" builtinId="9" hidden="1"/>
    <cellStyle name="Followed Hyperlink" xfId="5436" builtinId="9" hidden="1"/>
    <cellStyle name="Followed Hyperlink" xfId="5432" builtinId="9" hidden="1"/>
    <cellStyle name="Followed Hyperlink" xfId="5416" builtinId="9" hidden="1"/>
    <cellStyle name="Followed Hyperlink" xfId="5420" builtinId="9" hidden="1"/>
    <cellStyle name="Followed Hyperlink" xfId="5411" builtinId="9" hidden="1"/>
    <cellStyle name="Followed Hyperlink" xfId="5403" builtinId="9" hidden="1"/>
    <cellStyle name="Followed Hyperlink" xfId="5395" builtinId="9" hidden="1"/>
    <cellStyle name="Followed Hyperlink" xfId="5387" builtinId="9" hidden="1"/>
    <cellStyle name="Followed Hyperlink" xfId="5377" builtinId="9" hidden="1"/>
    <cellStyle name="Followed Hyperlink" xfId="5369" builtinId="9" hidden="1"/>
    <cellStyle name="Followed Hyperlink" xfId="5361" builtinId="9" hidden="1"/>
    <cellStyle name="Followed Hyperlink" xfId="5353" builtinId="9" hidden="1"/>
    <cellStyle name="Followed Hyperlink" xfId="5348" builtinId="9" hidden="1"/>
    <cellStyle name="Followed Hyperlink" xfId="5360" builtinId="9" hidden="1"/>
    <cellStyle name="Followed Hyperlink" xfId="5376" builtinId="9" hidden="1"/>
    <cellStyle name="Followed Hyperlink" xfId="5344" builtinId="9" hidden="1"/>
    <cellStyle name="Followed Hyperlink" xfId="5336" builtinId="9" hidden="1"/>
    <cellStyle name="Followed Hyperlink" xfId="5328" builtinId="9" hidden="1"/>
    <cellStyle name="Followed Hyperlink" xfId="5322" builtinId="9" hidden="1"/>
    <cellStyle name="Followed Hyperlink" xfId="5318" builtinId="9" hidden="1"/>
    <cellStyle name="Followed Hyperlink" xfId="5314" builtinId="9" hidden="1"/>
    <cellStyle name="Followed Hyperlink" xfId="5310" builtinId="9" hidden="1"/>
    <cellStyle name="Followed Hyperlink" xfId="5306" builtinId="9" hidden="1"/>
    <cellStyle name="Followed Hyperlink" xfId="5290" builtinId="9" hidden="1"/>
    <cellStyle name="Followed Hyperlink" xfId="5294" builtinId="9" hidden="1"/>
    <cellStyle name="Followed Hyperlink" xfId="5285" builtinId="9" hidden="1"/>
    <cellStyle name="Followed Hyperlink" xfId="5277" builtinId="9" hidden="1"/>
    <cellStyle name="Followed Hyperlink" xfId="5269" builtinId="9" hidden="1"/>
    <cellStyle name="Followed Hyperlink" xfId="5261" builtinId="9" hidden="1"/>
    <cellStyle name="Followed Hyperlink" xfId="5251" builtinId="9" hidden="1"/>
    <cellStyle name="Followed Hyperlink" xfId="5243" builtinId="9" hidden="1"/>
    <cellStyle name="Followed Hyperlink" xfId="5235" builtinId="9" hidden="1"/>
    <cellStyle name="Followed Hyperlink" xfId="5227" builtinId="9" hidden="1"/>
    <cellStyle name="Followed Hyperlink" xfId="5222" builtinId="9" hidden="1"/>
    <cellStyle name="Followed Hyperlink" xfId="5234" builtinId="9" hidden="1"/>
    <cellStyle name="Followed Hyperlink" xfId="5250" builtinId="9" hidden="1"/>
    <cellStyle name="Followed Hyperlink" xfId="5218" builtinId="9" hidden="1"/>
    <cellStyle name="Followed Hyperlink" xfId="5210" builtinId="9" hidden="1"/>
    <cellStyle name="Followed Hyperlink" xfId="5202" builtinId="9" hidden="1"/>
    <cellStyle name="Followed Hyperlink" xfId="5196" builtinId="9" hidden="1"/>
    <cellStyle name="Followed Hyperlink" xfId="5192" builtinId="9" hidden="1"/>
    <cellStyle name="Followed Hyperlink" xfId="5188" builtinId="9" hidden="1"/>
    <cellStyle name="Followed Hyperlink" xfId="5184" builtinId="9" hidden="1"/>
    <cellStyle name="Followed Hyperlink" xfId="5180" builtinId="9" hidden="1"/>
    <cellStyle name="Followed Hyperlink" xfId="5164" builtinId="9" hidden="1"/>
    <cellStyle name="Followed Hyperlink" xfId="5168" builtinId="9" hidden="1"/>
    <cellStyle name="Followed Hyperlink" xfId="5159" builtinId="9" hidden="1"/>
    <cellStyle name="Followed Hyperlink" xfId="5151" builtinId="9" hidden="1"/>
    <cellStyle name="Followed Hyperlink" xfId="5143" builtinId="9" hidden="1"/>
    <cellStyle name="Followed Hyperlink" xfId="5135" builtinId="9" hidden="1"/>
    <cellStyle name="Followed Hyperlink" xfId="5125" builtinId="9" hidden="1"/>
    <cellStyle name="Followed Hyperlink" xfId="5117" builtinId="9" hidden="1"/>
    <cellStyle name="Followed Hyperlink" xfId="5109" builtinId="9" hidden="1"/>
    <cellStyle name="Followed Hyperlink" xfId="5101" builtinId="9" hidden="1"/>
    <cellStyle name="Followed Hyperlink" xfId="5096" builtinId="9" hidden="1"/>
    <cellStyle name="Followed Hyperlink" xfId="5108" builtinId="9" hidden="1"/>
    <cellStyle name="Followed Hyperlink" xfId="5124" builtinId="9" hidden="1"/>
    <cellStyle name="Followed Hyperlink" xfId="5092" builtinId="9" hidden="1"/>
    <cellStyle name="Followed Hyperlink" xfId="5084" builtinId="9" hidden="1"/>
    <cellStyle name="Followed Hyperlink" xfId="5076" builtinId="9" hidden="1"/>
    <cellStyle name="Followed Hyperlink" xfId="5070" builtinId="9" hidden="1"/>
    <cellStyle name="Followed Hyperlink" xfId="5066" builtinId="9" hidden="1"/>
    <cellStyle name="Followed Hyperlink" xfId="5062" builtinId="9" hidden="1"/>
    <cellStyle name="Followed Hyperlink" xfId="5058" builtinId="9" hidden="1"/>
    <cellStyle name="Followed Hyperlink" xfId="5054" builtinId="9" hidden="1"/>
    <cellStyle name="Followed Hyperlink" xfId="5038" builtinId="9" hidden="1"/>
    <cellStyle name="Followed Hyperlink" xfId="5042" builtinId="9" hidden="1"/>
    <cellStyle name="Followed Hyperlink" xfId="5033" builtinId="9" hidden="1"/>
    <cellStyle name="Followed Hyperlink" xfId="5025" builtinId="9" hidden="1"/>
    <cellStyle name="Followed Hyperlink" xfId="5017" builtinId="9" hidden="1"/>
    <cellStyle name="Followed Hyperlink" xfId="5009" builtinId="9" hidden="1"/>
    <cellStyle name="Followed Hyperlink" xfId="4999" builtinId="9" hidden="1"/>
    <cellStyle name="Followed Hyperlink" xfId="4991" builtinId="9" hidden="1"/>
    <cellStyle name="Followed Hyperlink" xfId="4983" builtinId="9" hidden="1"/>
    <cellStyle name="Followed Hyperlink" xfId="4975" builtinId="9" hidden="1"/>
    <cellStyle name="Followed Hyperlink" xfId="4970" builtinId="9" hidden="1"/>
    <cellStyle name="Followed Hyperlink" xfId="4982" builtinId="9" hidden="1"/>
    <cellStyle name="Followed Hyperlink" xfId="4998" builtinId="9" hidden="1"/>
    <cellStyle name="Followed Hyperlink" xfId="4966" builtinId="9" hidden="1"/>
    <cellStyle name="Followed Hyperlink" xfId="4958" builtinId="9" hidden="1"/>
    <cellStyle name="Followed Hyperlink" xfId="4950" builtinId="9" hidden="1"/>
    <cellStyle name="Followed Hyperlink" xfId="4944" builtinId="9" hidden="1"/>
    <cellStyle name="Followed Hyperlink" xfId="4940" builtinId="9" hidden="1"/>
    <cellStyle name="Followed Hyperlink" xfId="4936" builtinId="9" hidden="1"/>
    <cellStyle name="Followed Hyperlink" xfId="4932" builtinId="9" hidden="1"/>
    <cellStyle name="Followed Hyperlink" xfId="4928" builtinId="9" hidden="1"/>
    <cellStyle name="Followed Hyperlink" xfId="4912" builtinId="9" hidden="1"/>
    <cellStyle name="Followed Hyperlink" xfId="4916" builtinId="9" hidden="1"/>
    <cellStyle name="Followed Hyperlink" xfId="4907" builtinId="9" hidden="1"/>
    <cellStyle name="Followed Hyperlink" xfId="4899" builtinId="9" hidden="1"/>
    <cellStyle name="Followed Hyperlink" xfId="4891" builtinId="9" hidden="1"/>
    <cellStyle name="Followed Hyperlink" xfId="4883" builtinId="9" hidden="1"/>
    <cellStyle name="Followed Hyperlink" xfId="4873" builtinId="9" hidden="1"/>
    <cellStyle name="Followed Hyperlink" xfId="4865" builtinId="9" hidden="1"/>
    <cellStyle name="Followed Hyperlink" xfId="4857" builtinId="9" hidden="1"/>
    <cellStyle name="Followed Hyperlink" xfId="4849" builtinId="9" hidden="1"/>
    <cellStyle name="Followed Hyperlink" xfId="4844" builtinId="9" hidden="1"/>
    <cellStyle name="Followed Hyperlink" xfId="4856" builtinId="9" hidden="1"/>
    <cellStyle name="Followed Hyperlink" xfId="4872" builtinId="9" hidden="1"/>
    <cellStyle name="Followed Hyperlink" xfId="4840" builtinId="9" hidden="1"/>
    <cellStyle name="Followed Hyperlink" xfId="4832" builtinId="9" hidden="1"/>
    <cellStyle name="Followed Hyperlink" xfId="4824" builtinId="9" hidden="1"/>
    <cellStyle name="Followed Hyperlink" xfId="4818" builtinId="9" hidden="1"/>
    <cellStyle name="Followed Hyperlink" xfId="4814" builtinId="9" hidden="1"/>
    <cellStyle name="Followed Hyperlink" xfId="4810" builtinId="9" hidden="1"/>
    <cellStyle name="Followed Hyperlink" xfId="4806" builtinId="9" hidden="1"/>
    <cellStyle name="Followed Hyperlink" xfId="4802" builtinId="9" hidden="1"/>
    <cellStyle name="Followed Hyperlink" xfId="4786" builtinId="9" hidden="1"/>
    <cellStyle name="Followed Hyperlink" xfId="4790" builtinId="9" hidden="1"/>
    <cellStyle name="Followed Hyperlink" xfId="4781" builtinId="9" hidden="1"/>
    <cellStyle name="Followed Hyperlink" xfId="4773" builtinId="9" hidden="1"/>
    <cellStyle name="Followed Hyperlink" xfId="4765" builtinId="9" hidden="1"/>
    <cellStyle name="Followed Hyperlink" xfId="4757" builtinId="9" hidden="1"/>
    <cellStyle name="Followed Hyperlink" xfId="4747" builtinId="9" hidden="1"/>
    <cellStyle name="Followed Hyperlink" xfId="4739" builtinId="9" hidden="1"/>
    <cellStyle name="Followed Hyperlink" xfId="4731" builtinId="9" hidden="1"/>
    <cellStyle name="Followed Hyperlink" xfId="4723" builtinId="9" hidden="1"/>
    <cellStyle name="Followed Hyperlink" xfId="4718" builtinId="9" hidden="1"/>
    <cellStyle name="Followed Hyperlink" xfId="4730" builtinId="9" hidden="1"/>
    <cellStyle name="Followed Hyperlink" xfId="4746" builtinId="9" hidden="1"/>
    <cellStyle name="Followed Hyperlink" xfId="4714" builtinId="9" hidden="1"/>
    <cellStyle name="Followed Hyperlink" xfId="4706" builtinId="9" hidden="1"/>
    <cellStyle name="Followed Hyperlink" xfId="4698" builtinId="9" hidden="1"/>
    <cellStyle name="Followed Hyperlink" xfId="4692" builtinId="9" hidden="1"/>
    <cellStyle name="Followed Hyperlink" xfId="4688" builtinId="9" hidden="1"/>
    <cellStyle name="Followed Hyperlink" xfId="4684" builtinId="9" hidden="1"/>
    <cellStyle name="Followed Hyperlink" xfId="4680" builtinId="9" hidden="1"/>
    <cellStyle name="Followed Hyperlink" xfId="4676" builtinId="9" hidden="1"/>
    <cellStyle name="Followed Hyperlink" xfId="4660" builtinId="9" hidden="1"/>
    <cellStyle name="Followed Hyperlink" xfId="4664" builtinId="9" hidden="1"/>
    <cellStyle name="Followed Hyperlink" xfId="4655" builtinId="9" hidden="1"/>
    <cellStyle name="Followed Hyperlink" xfId="4647" builtinId="9" hidden="1"/>
    <cellStyle name="Followed Hyperlink" xfId="4639" builtinId="9" hidden="1"/>
    <cellStyle name="Followed Hyperlink" xfId="4631" builtinId="9" hidden="1"/>
    <cellStyle name="Followed Hyperlink" xfId="4621" builtinId="9" hidden="1"/>
    <cellStyle name="Followed Hyperlink" xfId="4613" builtinId="9" hidden="1"/>
    <cellStyle name="Followed Hyperlink" xfId="4605" builtinId="9" hidden="1"/>
    <cellStyle name="Followed Hyperlink" xfId="4597" builtinId="9" hidden="1"/>
    <cellStyle name="Followed Hyperlink" xfId="4592" builtinId="9" hidden="1"/>
    <cellStyle name="Followed Hyperlink" xfId="4604" builtinId="9" hidden="1"/>
    <cellStyle name="Followed Hyperlink" xfId="4620" builtinId="9" hidden="1"/>
    <cellStyle name="Followed Hyperlink" xfId="4588" builtinId="9" hidden="1"/>
    <cellStyle name="Followed Hyperlink" xfId="4580" builtinId="9" hidden="1"/>
    <cellStyle name="Followed Hyperlink" xfId="4572" builtinId="9" hidden="1"/>
    <cellStyle name="Followed Hyperlink" xfId="4566" builtinId="9" hidden="1"/>
    <cellStyle name="Followed Hyperlink" xfId="4562" builtinId="9" hidden="1"/>
    <cellStyle name="Followed Hyperlink" xfId="4558" builtinId="9" hidden="1"/>
    <cellStyle name="Followed Hyperlink" xfId="4554" builtinId="9" hidden="1"/>
    <cellStyle name="Followed Hyperlink" xfId="4550" builtinId="9" hidden="1"/>
    <cellStyle name="Followed Hyperlink" xfId="4534" builtinId="9" hidden="1"/>
    <cellStyle name="Followed Hyperlink" xfId="4538" builtinId="9" hidden="1"/>
    <cellStyle name="Followed Hyperlink" xfId="4529" builtinId="9" hidden="1"/>
    <cellStyle name="Followed Hyperlink" xfId="4521" builtinId="9" hidden="1"/>
    <cellStyle name="Followed Hyperlink" xfId="4513" builtinId="9" hidden="1"/>
    <cellStyle name="Followed Hyperlink" xfId="4505" builtinId="9" hidden="1"/>
    <cellStyle name="Followed Hyperlink" xfId="4495" builtinId="9" hidden="1"/>
    <cellStyle name="Followed Hyperlink" xfId="4487" builtinId="9" hidden="1"/>
    <cellStyle name="Followed Hyperlink" xfId="4479" builtinId="9" hidden="1"/>
    <cellStyle name="Followed Hyperlink" xfId="4471" builtinId="9" hidden="1"/>
    <cellStyle name="Followed Hyperlink" xfId="4466" builtinId="9" hidden="1"/>
    <cellStyle name="Followed Hyperlink" xfId="4478" builtinId="9" hidden="1"/>
    <cellStyle name="Followed Hyperlink" xfId="4494" builtinId="9" hidden="1"/>
    <cellStyle name="Followed Hyperlink" xfId="4462" builtinId="9" hidden="1"/>
    <cellStyle name="Followed Hyperlink" xfId="4454" builtinId="9" hidden="1"/>
    <cellStyle name="Followed Hyperlink" xfId="4446" builtinId="9" hidden="1"/>
    <cellStyle name="Followed Hyperlink" xfId="4440" builtinId="9" hidden="1"/>
    <cellStyle name="Followed Hyperlink" xfId="4436" builtinId="9" hidden="1"/>
    <cellStyle name="Followed Hyperlink" xfId="4432" builtinId="9" hidden="1"/>
    <cellStyle name="Followed Hyperlink" xfId="4428" builtinId="9" hidden="1"/>
    <cellStyle name="Followed Hyperlink" xfId="4424" builtinId="9" hidden="1"/>
    <cellStyle name="Followed Hyperlink" xfId="4408" builtinId="9" hidden="1"/>
    <cellStyle name="Followed Hyperlink" xfId="4412" builtinId="9" hidden="1"/>
    <cellStyle name="Followed Hyperlink" xfId="4403" builtinId="9" hidden="1"/>
    <cellStyle name="Followed Hyperlink" xfId="4395" builtinId="9" hidden="1"/>
    <cellStyle name="Followed Hyperlink" xfId="4387" builtinId="9" hidden="1"/>
    <cellStyle name="Followed Hyperlink" xfId="4379" builtinId="9" hidden="1"/>
    <cellStyle name="Followed Hyperlink" xfId="4369" builtinId="9" hidden="1"/>
    <cellStyle name="Followed Hyperlink" xfId="4361" builtinId="9" hidden="1"/>
    <cellStyle name="Followed Hyperlink" xfId="4353" builtinId="9" hidden="1"/>
    <cellStyle name="Followed Hyperlink" xfId="4345" builtinId="9" hidden="1"/>
    <cellStyle name="Followed Hyperlink" xfId="4340" builtinId="9" hidden="1"/>
    <cellStyle name="Followed Hyperlink" xfId="4352" builtinId="9" hidden="1"/>
    <cellStyle name="Followed Hyperlink" xfId="4368" builtinId="9" hidden="1"/>
    <cellStyle name="Followed Hyperlink" xfId="4336" builtinId="9" hidden="1"/>
    <cellStyle name="Followed Hyperlink" xfId="4328" builtinId="9" hidden="1"/>
    <cellStyle name="Followed Hyperlink" xfId="4320" builtinId="9" hidden="1"/>
    <cellStyle name="Followed Hyperlink" xfId="4314" builtinId="9" hidden="1"/>
    <cellStyle name="Followed Hyperlink" xfId="4310" builtinId="9" hidden="1"/>
    <cellStyle name="Followed Hyperlink" xfId="4306" builtinId="9" hidden="1"/>
    <cellStyle name="Followed Hyperlink" xfId="4302" builtinId="9" hidden="1"/>
    <cellStyle name="Followed Hyperlink" xfId="4298" builtinId="9" hidden="1"/>
    <cellStyle name="Followed Hyperlink" xfId="4282" builtinId="9" hidden="1"/>
    <cellStyle name="Followed Hyperlink" xfId="4286" builtinId="9" hidden="1"/>
    <cellStyle name="Followed Hyperlink" xfId="4277" builtinId="9" hidden="1"/>
    <cellStyle name="Followed Hyperlink" xfId="4269" builtinId="9" hidden="1"/>
    <cellStyle name="Followed Hyperlink" xfId="4261" builtinId="9" hidden="1"/>
    <cellStyle name="Followed Hyperlink" xfId="4253" builtinId="9" hidden="1"/>
    <cellStyle name="Followed Hyperlink" xfId="4243" builtinId="9" hidden="1"/>
    <cellStyle name="Followed Hyperlink" xfId="4235" builtinId="9" hidden="1"/>
    <cellStyle name="Followed Hyperlink" xfId="4227" builtinId="9" hidden="1"/>
    <cellStyle name="Followed Hyperlink" xfId="4219" builtinId="9" hidden="1"/>
    <cellStyle name="Followed Hyperlink" xfId="4214" builtinId="9" hidden="1"/>
    <cellStyle name="Followed Hyperlink" xfId="4226" builtinId="9" hidden="1"/>
    <cellStyle name="Followed Hyperlink" xfId="4242" builtinId="9" hidden="1"/>
    <cellStyle name="Followed Hyperlink" xfId="4210" builtinId="9" hidden="1"/>
    <cellStyle name="Followed Hyperlink" xfId="4202" builtinId="9" hidden="1"/>
    <cellStyle name="Followed Hyperlink" xfId="4194" builtinId="9" hidden="1"/>
    <cellStyle name="Followed Hyperlink" xfId="4188" builtinId="9" hidden="1"/>
    <cellStyle name="Followed Hyperlink" xfId="4184" builtinId="9" hidden="1"/>
    <cellStyle name="Followed Hyperlink" xfId="4180" builtinId="9" hidden="1"/>
    <cellStyle name="Followed Hyperlink" xfId="4176" builtinId="9" hidden="1"/>
    <cellStyle name="Followed Hyperlink" xfId="4172" builtinId="9" hidden="1"/>
    <cellStyle name="Followed Hyperlink" xfId="4156" builtinId="9" hidden="1"/>
    <cellStyle name="Followed Hyperlink" xfId="4160" builtinId="9" hidden="1"/>
    <cellStyle name="Followed Hyperlink" xfId="4151" builtinId="9" hidden="1"/>
    <cellStyle name="Followed Hyperlink" xfId="4143" builtinId="9" hidden="1"/>
    <cellStyle name="Followed Hyperlink" xfId="4135" builtinId="9" hidden="1"/>
    <cellStyle name="Followed Hyperlink" xfId="4127" builtinId="9" hidden="1"/>
    <cellStyle name="Followed Hyperlink" xfId="4117" builtinId="9" hidden="1"/>
    <cellStyle name="Followed Hyperlink" xfId="4109" builtinId="9" hidden="1"/>
    <cellStyle name="Followed Hyperlink" xfId="4101" builtinId="9" hidden="1"/>
    <cellStyle name="Followed Hyperlink" xfId="4093" builtinId="9" hidden="1"/>
    <cellStyle name="Followed Hyperlink" xfId="4088" builtinId="9" hidden="1"/>
    <cellStyle name="Followed Hyperlink" xfId="4100" builtinId="9" hidden="1"/>
    <cellStyle name="Followed Hyperlink" xfId="4116" builtinId="9" hidden="1"/>
    <cellStyle name="Followed Hyperlink" xfId="4084" builtinId="9" hidden="1"/>
    <cellStyle name="Followed Hyperlink" xfId="4076" builtinId="9" hidden="1"/>
    <cellStyle name="Followed Hyperlink" xfId="4068" builtinId="9" hidden="1"/>
    <cellStyle name="Followed Hyperlink" xfId="4062" builtinId="9" hidden="1"/>
    <cellStyle name="Followed Hyperlink" xfId="4058" builtinId="9" hidden="1"/>
    <cellStyle name="Followed Hyperlink" xfId="4054" builtinId="9" hidden="1"/>
    <cellStyle name="Followed Hyperlink" xfId="4050" builtinId="9" hidden="1"/>
    <cellStyle name="Followed Hyperlink" xfId="4046" builtinId="9" hidden="1"/>
    <cellStyle name="Followed Hyperlink" xfId="4030" builtinId="9" hidden="1"/>
    <cellStyle name="Followed Hyperlink" xfId="4034" builtinId="9" hidden="1"/>
    <cellStyle name="Followed Hyperlink" xfId="4025" builtinId="9" hidden="1"/>
    <cellStyle name="Followed Hyperlink" xfId="4017" builtinId="9" hidden="1"/>
    <cellStyle name="Followed Hyperlink" xfId="4009" builtinId="9" hidden="1"/>
    <cellStyle name="Followed Hyperlink" xfId="4001" builtinId="9" hidden="1"/>
    <cellStyle name="Followed Hyperlink" xfId="3991" builtinId="9" hidden="1"/>
    <cellStyle name="Followed Hyperlink" xfId="3983" builtinId="9" hidden="1"/>
    <cellStyle name="Followed Hyperlink" xfId="3975" builtinId="9" hidden="1"/>
    <cellStyle name="Followed Hyperlink" xfId="3967" builtinId="9" hidden="1"/>
    <cellStyle name="Followed Hyperlink" xfId="3962" builtinId="9" hidden="1"/>
    <cellStyle name="Followed Hyperlink" xfId="3974" builtinId="9" hidden="1"/>
    <cellStyle name="Followed Hyperlink" xfId="3990" builtinId="9" hidden="1"/>
    <cellStyle name="Followed Hyperlink" xfId="3958" builtinId="9" hidden="1"/>
    <cellStyle name="Followed Hyperlink" xfId="3950" builtinId="9" hidden="1"/>
    <cellStyle name="Followed Hyperlink" xfId="3942" builtinId="9" hidden="1"/>
    <cellStyle name="Followed Hyperlink" xfId="3936" builtinId="9" hidden="1"/>
    <cellStyle name="Followed Hyperlink" xfId="3932" builtinId="9" hidden="1"/>
    <cellStyle name="Followed Hyperlink" xfId="3928" builtinId="9" hidden="1"/>
    <cellStyle name="Followed Hyperlink" xfId="3924" builtinId="9" hidden="1"/>
    <cellStyle name="Followed Hyperlink" xfId="3920" builtinId="9" hidden="1"/>
    <cellStyle name="Followed Hyperlink" xfId="3904" builtinId="9" hidden="1"/>
    <cellStyle name="Followed Hyperlink" xfId="3908" builtinId="9" hidden="1"/>
    <cellStyle name="Followed Hyperlink" xfId="3899" builtinId="9" hidden="1"/>
    <cellStyle name="Followed Hyperlink" xfId="3891" builtinId="9" hidden="1"/>
    <cellStyle name="Followed Hyperlink" xfId="3883" builtinId="9" hidden="1"/>
    <cellStyle name="Followed Hyperlink" xfId="3875" builtinId="9" hidden="1"/>
    <cellStyle name="Followed Hyperlink" xfId="3865" builtinId="9" hidden="1"/>
    <cellStyle name="Followed Hyperlink" xfId="3857" builtinId="9" hidden="1"/>
    <cellStyle name="Followed Hyperlink" xfId="3849" builtinId="9" hidden="1"/>
    <cellStyle name="Followed Hyperlink" xfId="3841" builtinId="9" hidden="1"/>
    <cellStyle name="Followed Hyperlink" xfId="3836" builtinId="9" hidden="1"/>
    <cellStyle name="Followed Hyperlink" xfId="3848" builtinId="9" hidden="1"/>
    <cellStyle name="Followed Hyperlink" xfId="3864" builtinId="9" hidden="1"/>
    <cellStyle name="Followed Hyperlink" xfId="3832" builtinId="9" hidden="1"/>
    <cellStyle name="Followed Hyperlink" xfId="3824" builtinId="9" hidden="1"/>
    <cellStyle name="Followed Hyperlink" xfId="3816" builtinId="9" hidden="1"/>
    <cellStyle name="Followed Hyperlink" xfId="3810" builtinId="9" hidden="1"/>
    <cellStyle name="Followed Hyperlink" xfId="3806" builtinId="9" hidden="1"/>
    <cellStyle name="Followed Hyperlink" xfId="3802" builtinId="9" hidden="1"/>
    <cellStyle name="Followed Hyperlink" xfId="3798" builtinId="9" hidden="1"/>
    <cellStyle name="Followed Hyperlink" xfId="3794" builtinId="9" hidden="1"/>
    <cellStyle name="Followed Hyperlink" xfId="3778" builtinId="9" hidden="1"/>
    <cellStyle name="Followed Hyperlink" xfId="3782" builtinId="9" hidden="1"/>
    <cellStyle name="Followed Hyperlink" xfId="3773" builtinId="9" hidden="1"/>
    <cellStyle name="Followed Hyperlink" xfId="3765" builtinId="9" hidden="1"/>
    <cellStyle name="Followed Hyperlink" xfId="3757" builtinId="9" hidden="1"/>
    <cellStyle name="Followed Hyperlink" xfId="3749" builtinId="9" hidden="1"/>
    <cellStyle name="Followed Hyperlink" xfId="3739" builtinId="9" hidden="1"/>
    <cellStyle name="Followed Hyperlink" xfId="3731" builtinId="9" hidden="1"/>
    <cellStyle name="Followed Hyperlink" xfId="3723" builtinId="9" hidden="1"/>
    <cellStyle name="Followed Hyperlink" xfId="3715" builtinId="9" hidden="1"/>
    <cellStyle name="Followed Hyperlink" xfId="3710" builtinId="9" hidden="1"/>
    <cellStyle name="Followed Hyperlink" xfId="3722" builtinId="9" hidden="1"/>
    <cellStyle name="Followed Hyperlink" xfId="3738" builtinId="9" hidden="1"/>
    <cellStyle name="Followed Hyperlink" xfId="3706" builtinId="9" hidden="1"/>
    <cellStyle name="Followed Hyperlink" xfId="3698" builtinId="9" hidden="1"/>
    <cellStyle name="Followed Hyperlink" xfId="3690" builtinId="9" hidden="1"/>
    <cellStyle name="Followed Hyperlink" xfId="3684" builtinId="9" hidden="1"/>
    <cellStyle name="Followed Hyperlink" xfId="3680" builtinId="9" hidden="1"/>
    <cellStyle name="Followed Hyperlink" xfId="3676" builtinId="9" hidden="1"/>
    <cellStyle name="Followed Hyperlink" xfId="3672" builtinId="9" hidden="1"/>
    <cellStyle name="Followed Hyperlink" xfId="3668" builtinId="9" hidden="1"/>
    <cellStyle name="Followed Hyperlink" xfId="3652" builtinId="9" hidden="1"/>
    <cellStyle name="Followed Hyperlink" xfId="3656" builtinId="9" hidden="1"/>
    <cellStyle name="Followed Hyperlink" xfId="3647" builtinId="9" hidden="1"/>
    <cellStyle name="Followed Hyperlink" xfId="3639" builtinId="9" hidden="1"/>
    <cellStyle name="Followed Hyperlink" xfId="3631" builtinId="9" hidden="1"/>
    <cellStyle name="Followed Hyperlink" xfId="3623" builtinId="9" hidden="1"/>
    <cellStyle name="Followed Hyperlink" xfId="3613" builtinId="9" hidden="1"/>
    <cellStyle name="Followed Hyperlink" xfId="3605" builtinId="9" hidden="1"/>
    <cellStyle name="Followed Hyperlink" xfId="3597" builtinId="9" hidden="1"/>
    <cellStyle name="Followed Hyperlink" xfId="3589" builtinId="9" hidden="1"/>
    <cellStyle name="Followed Hyperlink" xfId="3584" builtinId="9" hidden="1"/>
    <cellStyle name="Followed Hyperlink" xfId="3596" builtinId="9" hidden="1"/>
    <cellStyle name="Followed Hyperlink" xfId="3612" builtinId="9" hidden="1"/>
    <cellStyle name="Followed Hyperlink" xfId="3580" builtinId="9" hidden="1"/>
    <cellStyle name="Followed Hyperlink" xfId="3572" builtinId="9" hidden="1"/>
    <cellStyle name="Followed Hyperlink" xfId="3564" builtinId="9" hidden="1"/>
    <cellStyle name="Followed Hyperlink" xfId="3558" builtinId="9" hidden="1"/>
    <cellStyle name="Followed Hyperlink" xfId="3554" builtinId="9" hidden="1"/>
    <cellStyle name="Followed Hyperlink" xfId="3550" builtinId="9" hidden="1"/>
    <cellStyle name="Followed Hyperlink" xfId="3546" builtinId="9" hidden="1"/>
    <cellStyle name="Followed Hyperlink" xfId="3542" builtinId="9" hidden="1"/>
    <cellStyle name="Followed Hyperlink" xfId="3526" builtinId="9" hidden="1"/>
    <cellStyle name="Followed Hyperlink" xfId="3530" builtinId="9" hidden="1"/>
    <cellStyle name="Followed Hyperlink" xfId="3521" builtinId="9" hidden="1"/>
    <cellStyle name="Followed Hyperlink" xfId="3513" builtinId="9" hidden="1"/>
    <cellStyle name="Followed Hyperlink" xfId="3505" builtinId="9" hidden="1"/>
    <cellStyle name="Followed Hyperlink" xfId="3497" builtinId="9" hidden="1"/>
    <cellStyle name="Followed Hyperlink" xfId="3487" builtinId="9" hidden="1"/>
    <cellStyle name="Followed Hyperlink" xfId="3479" builtinId="9" hidden="1"/>
    <cellStyle name="Followed Hyperlink" xfId="3471" builtinId="9" hidden="1"/>
    <cellStyle name="Followed Hyperlink" xfId="3463" builtinId="9" hidden="1"/>
    <cellStyle name="Followed Hyperlink" xfId="3458" builtinId="9" hidden="1"/>
    <cellStyle name="Followed Hyperlink" xfId="3470" builtinId="9" hidden="1"/>
    <cellStyle name="Followed Hyperlink" xfId="3486" builtinId="9" hidden="1"/>
    <cellStyle name="Followed Hyperlink" xfId="3454" builtinId="9" hidden="1"/>
    <cellStyle name="Followed Hyperlink" xfId="3446" builtinId="9" hidden="1"/>
    <cellStyle name="Followed Hyperlink" xfId="3438" builtinId="9" hidden="1"/>
    <cellStyle name="Followed Hyperlink" xfId="3432" builtinId="9" hidden="1"/>
    <cellStyle name="Followed Hyperlink" xfId="3428" builtinId="9" hidden="1"/>
    <cellStyle name="Followed Hyperlink" xfId="3424" builtinId="9" hidden="1"/>
    <cellStyle name="Followed Hyperlink" xfId="3420" builtinId="9" hidden="1"/>
    <cellStyle name="Followed Hyperlink" xfId="3416" builtinId="9" hidden="1"/>
    <cellStyle name="Followed Hyperlink" xfId="3400" builtinId="9" hidden="1"/>
    <cellStyle name="Followed Hyperlink" xfId="3404" builtinId="9" hidden="1"/>
    <cellStyle name="Followed Hyperlink" xfId="3395" builtinId="9" hidden="1"/>
    <cellStyle name="Followed Hyperlink" xfId="3387" builtinId="9" hidden="1"/>
    <cellStyle name="Followed Hyperlink" xfId="3379" builtinId="9" hidden="1"/>
    <cellStyle name="Followed Hyperlink" xfId="3371" builtinId="9" hidden="1"/>
    <cellStyle name="Followed Hyperlink" xfId="3361" builtinId="9" hidden="1"/>
    <cellStyle name="Followed Hyperlink" xfId="3353" builtinId="9" hidden="1"/>
    <cellStyle name="Followed Hyperlink" xfId="3345" builtinId="9" hidden="1"/>
    <cellStyle name="Followed Hyperlink" xfId="3337" builtinId="9" hidden="1"/>
    <cellStyle name="Followed Hyperlink" xfId="3332" builtinId="9" hidden="1"/>
    <cellStyle name="Followed Hyperlink" xfId="3344" builtinId="9" hidden="1"/>
    <cellStyle name="Followed Hyperlink" xfId="3360" builtinId="9" hidden="1"/>
    <cellStyle name="Followed Hyperlink" xfId="3328" builtinId="9" hidden="1"/>
    <cellStyle name="Followed Hyperlink" xfId="3320" builtinId="9" hidden="1"/>
    <cellStyle name="Followed Hyperlink" xfId="3312" builtinId="9" hidden="1"/>
    <cellStyle name="Followed Hyperlink" xfId="3306" builtinId="9" hidden="1"/>
    <cellStyle name="Followed Hyperlink" xfId="3302" builtinId="9" hidden="1"/>
    <cellStyle name="Followed Hyperlink" xfId="3298" builtinId="9" hidden="1"/>
    <cellStyle name="Followed Hyperlink" xfId="3294" builtinId="9" hidden="1"/>
    <cellStyle name="Followed Hyperlink" xfId="3290" builtinId="9" hidden="1"/>
    <cellStyle name="Followed Hyperlink" xfId="3274" builtinId="9" hidden="1"/>
    <cellStyle name="Followed Hyperlink" xfId="3278" builtinId="9" hidden="1"/>
    <cellStyle name="Followed Hyperlink" xfId="3269" builtinId="9" hidden="1"/>
    <cellStyle name="Followed Hyperlink" xfId="3261" builtinId="9" hidden="1"/>
    <cellStyle name="Followed Hyperlink" xfId="3253" builtinId="9" hidden="1"/>
    <cellStyle name="Followed Hyperlink" xfId="3245" builtinId="9" hidden="1"/>
    <cellStyle name="Followed Hyperlink" xfId="3235" builtinId="9" hidden="1"/>
    <cellStyle name="Followed Hyperlink" xfId="3227" builtinId="9" hidden="1"/>
    <cellStyle name="Followed Hyperlink" xfId="3219" builtinId="9" hidden="1"/>
    <cellStyle name="Followed Hyperlink" xfId="3211" builtinId="9" hidden="1"/>
    <cellStyle name="Followed Hyperlink" xfId="3206" builtinId="9" hidden="1"/>
    <cellStyle name="Followed Hyperlink" xfId="3218" builtinId="9" hidden="1"/>
    <cellStyle name="Followed Hyperlink" xfId="3234" builtinId="9" hidden="1"/>
    <cellStyle name="Followed Hyperlink" xfId="3202" builtinId="9" hidden="1"/>
    <cellStyle name="Followed Hyperlink" xfId="3194" builtinId="9" hidden="1"/>
    <cellStyle name="Followed Hyperlink" xfId="3186" builtinId="9" hidden="1"/>
    <cellStyle name="Followed Hyperlink" xfId="3180" builtinId="9" hidden="1"/>
    <cellStyle name="Followed Hyperlink" xfId="3176" builtinId="9" hidden="1"/>
    <cellStyle name="Followed Hyperlink" xfId="3172" builtinId="9" hidden="1"/>
    <cellStyle name="Followed Hyperlink" xfId="3168" builtinId="9" hidden="1"/>
    <cellStyle name="Followed Hyperlink" xfId="3164" builtinId="9" hidden="1"/>
    <cellStyle name="Followed Hyperlink" xfId="3148" builtinId="9" hidden="1"/>
    <cellStyle name="Followed Hyperlink" xfId="3152" builtinId="9" hidden="1"/>
    <cellStyle name="Followed Hyperlink" xfId="3143" builtinId="9" hidden="1"/>
    <cellStyle name="Followed Hyperlink" xfId="3135" builtinId="9" hidden="1"/>
    <cellStyle name="Followed Hyperlink" xfId="3127" builtinId="9" hidden="1"/>
    <cellStyle name="Followed Hyperlink" xfId="3119" builtinId="9" hidden="1"/>
    <cellStyle name="Followed Hyperlink" xfId="3109" builtinId="9" hidden="1"/>
    <cellStyle name="Followed Hyperlink" xfId="3101" builtinId="9" hidden="1"/>
    <cellStyle name="Followed Hyperlink" xfId="3093" builtinId="9" hidden="1"/>
    <cellStyle name="Followed Hyperlink" xfId="3085" builtinId="9" hidden="1"/>
    <cellStyle name="Followed Hyperlink" xfId="3080" builtinId="9" hidden="1"/>
    <cellStyle name="Followed Hyperlink" xfId="3092" builtinId="9" hidden="1"/>
    <cellStyle name="Followed Hyperlink" xfId="3108" builtinId="9" hidden="1"/>
    <cellStyle name="Followed Hyperlink" xfId="3076" builtinId="9" hidden="1"/>
    <cellStyle name="Followed Hyperlink" xfId="3068" builtinId="9" hidden="1"/>
    <cellStyle name="Followed Hyperlink" xfId="3060" builtinId="9" hidden="1"/>
    <cellStyle name="Followed Hyperlink" xfId="3054" builtinId="9" hidden="1"/>
    <cellStyle name="Followed Hyperlink" xfId="3050" builtinId="9" hidden="1"/>
    <cellStyle name="Followed Hyperlink" xfId="3046" builtinId="9" hidden="1"/>
    <cellStyle name="Followed Hyperlink" xfId="3042" builtinId="9" hidden="1"/>
    <cellStyle name="Followed Hyperlink" xfId="3038" builtinId="9" hidden="1"/>
    <cellStyle name="Followed Hyperlink" xfId="3022" builtinId="9" hidden="1"/>
    <cellStyle name="Followed Hyperlink" xfId="3026" builtinId="9" hidden="1"/>
    <cellStyle name="Followed Hyperlink" xfId="3017" builtinId="9" hidden="1"/>
    <cellStyle name="Followed Hyperlink" xfId="3009" builtinId="9" hidden="1"/>
    <cellStyle name="Followed Hyperlink" xfId="3001" builtinId="9" hidden="1"/>
    <cellStyle name="Followed Hyperlink" xfId="2993" builtinId="9" hidden="1"/>
    <cellStyle name="Followed Hyperlink" xfId="2983" builtinId="9" hidden="1"/>
    <cellStyle name="Followed Hyperlink" xfId="2975" builtinId="9" hidden="1"/>
    <cellStyle name="Followed Hyperlink" xfId="2967" builtinId="9" hidden="1"/>
    <cellStyle name="Followed Hyperlink" xfId="2959" builtinId="9" hidden="1"/>
    <cellStyle name="Followed Hyperlink" xfId="2954" builtinId="9" hidden="1"/>
    <cellStyle name="Followed Hyperlink" xfId="2966" builtinId="9" hidden="1"/>
    <cellStyle name="Followed Hyperlink" xfId="2982" builtinId="9" hidden="1"/>
    <cellStyle name="Followed Hyperlink" xfId="2950" builtinId="9" hidden="1"/>
    <cellStyle name="Followed Hyperlink" xfId="2942" builtinId="9" hidden="1"/>
    <cellStyle name="Followed Hyperlink" xfId="2934" builtinId="9" hidden="1"/>
    <cellStyle name="Followed Hyperlink" xfId="2928" builtinId="9" hidden="1"/>
    <cellStyle name="Followed Hyperlink" xfId="2924" builtinId="9" hidden="1"/>
    <cellStyle name="Followed Hyperlink" xfId="2920" builtinId="9" hidden="1"/>
    <cellStyle name="Followed Hyperlink" xfId="2916" builtinId="9" hidden="1"/>
    <cellStyle name="Followed Hyperlink" xfId="2912" builtinId="9" hidden="1"/>
    <cellStyle name="Followed Hyperlink" xfId="2896" builtinId="9" hidden="1"/>
    <cellStyle name="Followed Hyperlink" xfId="2900" builtinId="9" hidden="1"/>
    <cellStyle name="Followed Hyperlink" xfId="2891" builtinId="9" hidden="1"/>
    <cellStyle name="Followed Hyperlink" xfId="2883" builtinId="9" hidden="1"/>
    <cellStyle name="Followed Hyperlink" xfId="2875" builtinId="9" hidden="1"/>
    <cellStyle name="Followed Hyperlink" xfId="2867" builtinId="9" hidden="1"/>
    <cellStyle name="Followed Hyperlink" xfId="2857" builtinId="9" hidden="1"/>
    <cellStyle name="Followed Hyperlink" xfId="2849" builtinId="9" hidden="1"/>
    <cellStyle name="Followed Hyperlink" xfId="2841" builtinId="9" hidden="1"/>
    <cellStyle name="Followed Hyperlink" xfId="2833" builtinId="9" hidden="1"/>
    <cellStyle name="Followed Hyperlink" xfId="2828" builtinId="9" hidden="1"/>
    <cellStyle name="Followed Hyperlink" xfId="2840" builtinId="9" hidden="1"/>
    <cellStyle name="Followed Hyperlink" xfId="2856" builtinId="9" hidden="1"/>
    <cellStyle name="Followed Hyperlink" xfId="2824" builtinId="9" hidden="1"/>
    <cellStyle name="Followed Hyperlink" xfId="2816" builtinId="9" hidden="1"/>
    <cellStyle name="Followed Hyperlink" xfId="2808" builtinId="9" hidden="1"/>
    <cellStyle name="Followed Hyperlink" xfId="2802" builtinId="9" hidden="1"/>
    <cellStyle name="Followed Hyperlink" xfId="2798" builtinId="9" hidden="1"/>
    <cellStyle name="Followed Hyperlink" xfId="2794" builtinId="9" hidden="1"/>
    <cellStyle name="Followed Hyperlink" xfId="2790" builtinId="9" hidden="1"/>
    <cellStyle name="Followed Hyperlink" xfId="2786" builtinId="9" hidden="1"/>
    <cellStyle name="Followed Hyperlink" xfId="2770" builtinId="9" hidden="1"/>
    <cellStyle name="Followed Hyperlink" xfId="2774" builtinId="9" hidden="1"/>
    <cellStyle name="Followed Hyperlink" xfId="2765" builtinId="9" hidden="1"/>
    <cellStyle name="Followed Hyperlink" xfId="2757" builtinId="9" hidden="1"/>
    <cellStyle name="Followed Hyperlink" xfId="2749" builtinId="9" hidden="1"/>
    <cellStyle name="Followed Hyperlink" xfId="2741" builtinId="9" hidden="1"/>
    <cellStyle name="Followed Hyperlink" xfId="2731" builtinId="9" hidden="1"/>
    <cellStyle name="Followed Hyperlink" xfId="2723" builtinId="9" hidden="1"/>
    <cellStyle name="Followed Hyperlink" xfId="2715" builtinId="9" hidden="1"/>
    <cellStyle name="Followed Hyperlink" xfId="2707" builtinId="9" hidden="1"/>
    <cellStyle name="Followed Hyperlink" xfId="2702" builtinId="9" hidden="1"/>
    <cellStyle name="Followed Hyperlink" xfId="2714" builtinId="9" hidden="1"/>
    <cellStyle name="Followed Hyperlink" xfId="2730" builtinId="9" hidden="1"/>
    <cellStyle name="Followed Hyperlink" xfId="2698" builtinId="9" hidden="1"/>
    <cellStyle name="Followed Hyperlink" xfId="2690" builtinId="9" hidden="1"/>
    <cellStyle name="Followed Hyperlink" xfId="2682" builtinId="9" hidden="1"/>
    <cellStyle name="Followed Hyperlink" xfId="2676" builtinId="9" hidden="1"/>
    <cellStyle name="Followed Hyperlink" xfId="2672" builtinId="9" hidden="1"/>
    <cellStyle name="Followed Hyperlink" xfId="2668" builtinId="9" hidden="1"/>
    <cellStyle name="Followed Hyperlink" xfId="2664" builtinId="9" hidden="1"/>
    <cellStyle name="Followed Hyperlink" xfId="2660" builtinId="9" hidden="1"/>
    <cellStyle name="Followed Hyperlink" xfId="2644" builtinId="9" hidden="1"/>
    <cellStyle name="Followed Hyperlink" xfId="2648" builtinId="9" hidden="1"/>
    <cellStyle name="Followed Hyperlink" xfId="2639" builtinId="9" hidden="1"/>
    <cellStyle name="Followed Hyperlink" xfId="2631" builtinId="9" hidden="1"/>
    <cellStyle name="Followed Hyperlink" xfId="2623" builtinId="9" hidden="1"/>
    <cellStyle name="Followed Hyperlink" xfId="2615" builtinId="9" hidden="1"/>
    <cellStyle name="Followed Hyperlink" xfId="2605" builtinId="9" hidden="1"/>
    <cellStyle name="Followed Hyperlink" xfId="2597" builtinId="9" hidden="1"/>
    <cellStyle name="Followed Hyperlink" xfId="2589" builtinId="9" hidden="1"/>
    <cellStyle name="Followed Hyperlink" xfId="2581" builtinId="9" hidden="1"/>
    <cellStyle name="Followed Hyperlink" xfId="2576" builtinId="9" hidden="1"/>
    <cellStyle name="Followed Hyperlink" xfId="2588" builtinId="9" hidden="1"/>
    <cellStyle name="Followed Hyperlink" xfId="2604" builtinId="9" hidden="1"/>
    <cellStyle name="Followed Hyperlink" xfId="2572" builtinId="9" hidden="1"/>
    <cellStyle name="Followed Hyperlink" xfId="2564" builtinId="9" hidden="1"/>
    <cellStyle name="Followed Hyperlink" xfId="2556" builtinId="9" hidden="1"/>
    <cellStyle name="Followed Hyperlink" xfId="2550" builtinId="9" hidden="1"/>
    <cellStyle name="Followed Hyperlink" xfId="2546" builtinId="9" hidden="1"/>
    <cellStyle name="Followed Hyperlink" xfId="2542" builtinId="9" hidden="1"/>
    <cellStyle name="Followed Hyperlink" xfId="2538" builtinId="9" hidden="1"/>
    <cellStyle name="Followed Hyperlink" xfId="2534" builtinId="9" hidden="1"/>
    <cellStyle name="Followed Hyperlink" xfId="2518" builtinId="9" hidden="1"/>
    <cellStyle name="Followed Hyperlink" xfId="2522" builtinId="9" hidden="1"/>
    <cellStyle name="Followed Hyperlink" xfId="2513" builtinId="9" hidden="1"/>
    <cellStyle name="Followed Hyperlink" xfId="2505" builtinId="9" hidden="1"/>
    <cellStyle name="Followed Hyperlink" xfId="2497" builtinId="9" hidden="1"/>
    <cellStyle name="Followed Hyperlink" xfId="2489" builtinId="9" hidden="1"/>
    <cellStyle name="Followed Hyperlink" xfId="2479" builtinId="9" hidden="1"/>
    <cellStyle name="Followed Hyperlink" xfId="2471" builtinId="9" hidden="1"/>
    <cellStyle name="Followed Hyperlink" xfId="2463" builtinId="9" hidden="1"/>
    <cellStyle name="Followed Hyperlink" xfId="2455" builtinId="9" hidden="1"/>
    <cellStyle name="Followed Hyperlink" xfId="2450" builtinId="9" hidden="1"/>
    <cellStyle name="Followed Hyperlink" xfId="2462" builtinId="9" hidden="1"/>
    <cellStyle name="Followed Hyperlink" xfId="2478" builtinId="9" hidden="1"/>
    <cellStyle name="Followed Hyperlink" xfId="2446" builtinId="9" hidden="1"/>
    <cellStyle name="Followed Hyperlink" xfId="2438" builtinId="9" hidden="1"/>
    <cellStyle name="Followed Hyperlink" xfId="2430" builtinId="9" hidden="1"/>
    <cellStyle name="Followed Hyperlink" xfId="2424" builtinId="9" hidden="1"/>
    <cellStyle name="Followed Hyperlink" xfId="2420" builtinId="9" hidden="1"/>
    <cellStyle name="Followed Hyperlink" xfId="2416" builtinId="9" hidden="1"/>
    <cellStyle name="Followed Hyperlink" xfId="2412" builtinId="9" hidden="1"/>
    <cellStyle name="Followed Hyperlink" xfId="2408" builtinId="9" hidden="1"/>
    <cellStyle name="Followed Hyperlink" xfId="2392" builtinId="9" hidden="1"/>
    <cellStyle name="Followed Hyperlink" xfId="2396" builtinId="9" hidden="1"/>
    <cellStyle name="Followed Hyperlink" xfId="2387" builtinId="9" hidden="1"/>
    <cellStyle name="Followed Hyperlink" xfId="2379" builtinId="9" hidden="1"/>
    <cellStyle name="Followed Hyperlink" xfId="2371" builtinId="9" hidden="1"/>
    <cellStyle name="Followed Hyperlink" xfId="2363" builtinId="9" hidden="1"/>
    <cellStyle name="Followed Hyperlink" xfId="2353" builtinId="9" hidden="1"/>
    <cellStyle name="Followed Hyperlink" xfId="2345" builtinId="9" hidden="1"/>
    <cellStyle name="Followed Hyperlink" xfId="2337" builtinId="9" hidden="1"/>
    <cellStyle name="Followed Hyperlink" xfId="2329" builtinId="9" hidden="1"/>
    <cellStyle name="Followed Hyperlink" xfId="2324" builtinId="9" hidden="1"/>
    <cellStyle name="Followed Hyperlink" xfId="2336" builtinId="9" hidden="1"/>
    <cellStyle name="Followed Hyperlink" xfId="2352" builtinId="9" hidden="1"/>
    <cellStyle name="Followed Hyperlink" xfId="2320" builtinId="9" hidden="1"/>
    <cellStyle name="Followed Hyperlink" xfId="2312" builtinId="9" hidden="1"/>
    <cellStyle name="Followed Hyperlink" xfId="2304" builtinId="9" hidden="1"/>
    <cellStyle name="Followed Hyperlink" xfId="2298" builtinId="9" hidden="1"/>
    <cellStyle name="Followed Hyperlink" xfId="2294" builtinId="9" hidden="1"/>
    <cellStyle name="Followed Hyperlink" xfId="2290" builtinId="9" hidden="1"/>
    <cellStyle name="Followed Hyperlink" xfId="2286" builtinId="9" hidden="1"/>
    <cellStyle name="Followed Hyperlink" xfId="2282" builtinId="9" hidden="1"/>
    <cellStyle name="Followed Hyperlink" xfId="2266" builtinId="9" hidden="1"/>
    <cellStyle name="Followed Hyperlink" xfId="2270" builtinId="9" hidden="1"/>
    <cellStyle name="Followed Hyperlink" xfId="2261" builtinId="9" hidden="1"/>
    <cellStyle name="Followed Hyperlink" xfId="2253" builtinId="9" hidden="1"/>
    <cellStyle name="Followed Hyperlink" xfId="2245" builtinId="9" hidden="1"/>
    <cellStyle name="Followed Hyperlink" xfId="2237" builtinId="9" hidden="1"/>
    <cellStyle name="Followed Hyperlink" xfId="2227" builtinId="9" hidden="1"/>
    <cellStyle name="Followed Hyperlink" xfId="2219" builtinId="9" hidden="1"/>
    <cellStyle name="Followed Hyperlink" xfId="2211" builtinId="9" hidden="1"/>
    <cellStyle name="Followed Hyperlink" xfId="2203" builtinId="9" hidden="1"/>
    <cellStyle name="Followed Hyperlink" xfId="2198" builtinId="9" hidden="1"/>
    <cellStyle name="Followed Hyperlink" xfId="2210" builtinId="9" hidden="1"/>
    <cellStyle name="Followed Hyperlink" xfId="2226" builtinId="9" hidden="1"/>
    <cellStyle name="Followed Hyperlink" xfId="2194" builtinId="9" hidden="1"/>
    <cellStyle name="Followed Hyperlink" xfId="2186" builtinId="9" hidden="1"/>
    <cellStyle name="Followed Hyperlink" xfId="2178" builtinId="9" hidden="1"/>
    <cellStyle name="Followed Hyperlink" xfId="2172" builtinId="9" hidden="1"/>
    <cellStyle name="Followed Hyperlink" xfId="2168" builtinId="9" hidden="1"/>
    <cellStyle name="Followed Hyperlink" xfId="2164" builtinId="9" hidden="1"/>
    <cellStyle name="Followed Hyperlink" xfId="2160" builtinId="9" hidden="1"/>
    <cellStyle name="Followed Hyperlink" xfId="2156" builtinId="9" hidden="1"/>
    <cellStyle name="Followed Hyperlink" xfId="2140" builtinId="9" hidden="1"/>
    <cellStyle name="Followed Hyperlink" xfId="2144" builtinId="9" hidden="1"/>
    <cellStyle name="Followed Hyperlink" xfId="2135" builtinId="9" hidden="1"/>
    <cellStyle name="Followed Hyperlink" xfId="2127" builtinId="9" hidden="1"/>
    <cellStyle name="Followed Hyperlink" xfId="2119" builtinId="9" hidden="1"/>
    <cellStyle name="Followed Hyperlink" xfId="2111" builtinId="9" hidden="1"/>
    <cellStyle name="Followed Hyperlink" xfId="2101" builtinId="9" hidden="1"/>
    <cellStyle name="Followed Hyperlink" xfId="2093" builtinId="9" hidden="1"/>
    <cellStyle name="Followed Hyperlink" xfId="2085" builtinId="9" hidden="1"/>
    <cellStyle name="Followed Hyperlink" xfId="2077" builtinId="9" hidden="1"/>
    <cellStyle name="Followed Hyperlink" xfId="2072" builtinId="9" hidden="1"/>
    <cellStyle name="Followed Hyperlink" xfId="2084" builtinId="9" hidden="1"/>
    <cellStyle name="Followed Hyperlink" xfId="2100" builtinId="9" hidden="1"/>
    <cellStyle name="Followed Hyperlink" xfId="2068" builtinId="9" hidden="1"/>
    <cellStyle name="Followed Hyperlink" xfId="2060" builtinId="9" hidden="1"/>
    <cellStyle name="Followed Hyperlink" xfId="2052" builtinId="9" hidden="1"/>
    <cellStyle name="Followed Hyperlink" xfId="2046" builtinId="9" hidden="1"/>
    <cellStyle name="Followed Hyperlink" xfId="2042" builtinId="9" hidden="1"/>
    <cellStyle name="Followed Hyperlink" xfId="2038" builtinId="9" hidden="1"/>
    <cellStyle name="Followed Hyperlink" xfId="2034" builtinId="9" hidden="1"/>
    <cellStyle name="Followed Hyperlink" xfId="2030" builtinId="9" hidden="1"/>
    <cellStyle name="Followed Hyperlink" xfId="2014" builtinId="9" hidden="1"/>
    <cellStyle name="Followed Hyperlink" xfId="2018" builtinId="9" hidden="1"/>
    <cellStyle name="Followed Hyperlink" xfId="2009" builtinId="9" hidden="1"/>
    <cellStyle name="Followed Hyperlink" xfId="2001" builtinId="9" hidden="1"/>
    <cellStyle name="Followed Hyperlink" xfId="1993" builtinId="9" hidden="1"/>
    <cellStyle name="Followed Hyperlink" xfId="1985" builtinId="9" hidden="1"/>
    <cellStyle name="Followed Hyperlink" xfId="1975" builtinId="9" hidden="1"/>
    <cellStyle name="Followed Hyperlink" xfId="1967" builtinId="9" hidden="1"/>
    <cellStyle name="Followed Hyperlink" xfId="1959" builtinId="9" hidden="1"/>
    <cellStyle name="Followed Hyperlink" xfId="1951" builtinId="9" hidden="1"/>
    <cellStyle name="Followed Hyperlink" xfId="1946" builtinId="9" hidden="1"/>
    <cellStyle name="Followed Hyperlink" xfId="1958" builtinId="9" hidden="1"/>
    <cellStyle name="Followed Hyperlink" xfId="1974" builtinId="9" hidden="1"/>
    <cellStyle name="Followed Hyperlink" xfId="1942" builtinId="9" hidden="1"/>
    <cellStyle name="Followed Hyperlink" xfId="1934" builtinId="9" hidden="1"/>
    <cellStyle name="Followed Hyperlink" xfId="1926" builtinId="9" hidden="1"/>
    <cellStyle name="Followed Hyperlink" xfId="1920" builtinId="9" hidden="1"/>
    <cellStyle name="Followed Hyperlink" xfId="1916" builtinId="9" hidden="1"/>
    <cellStyle name="Followed Hyperlink" xfId="1912" builtinId="9" hidden="1"/>
    <cellStyle name="Followed Hyperlink" xfId="1908" builtinId="9" hidden="1"/>
    <cellStyle name="Followed Hyperlink" xfId="1904" builtinId="9" hidden="1"/>
    <cellStyle name="Followed Hyperlink" xfId="1888" builtinId="9" hidden="1"/>
    <cellStyle name="Followed Hyperlink" xfId="1892" builtinId="9" hidden="1"/>
    <cellStyle name="Followed Hyperlink" xfId="1883" builtinId="9" hidden="1"/>
    <cellStyle name="Followed Hyperlink" xfId="1875" builtinId="9" hidden="1"/>
    <cellStyle name="Followed Hyperlink" xfId="1867" builtinId="9" hidden="1"/>
    <cellStyle name="Followed Hyperlink" xfId="1859" builtinId="9" hidden="1"/>
    <cellStyle name="Followed Hyperlink" xfId="1849" builtinId="9" hidden="1"/>
    <cellStyle name="Followed Hyperlink" xfId="1841" builtinId="9" hidden="1"/>
    <cellStyle name="Followed Hyperlink" xfId="1833" builtinId="9" hidden="1"/>
    <cellStyle name="Followed Hyperlink" xfId="1825" builtinId="9" hidden="1"/>
    <cellStyle name="Followed Hyperlink" xfId="1820" builtinId="9" hidden="1"/>
    <cellStyle name="Followed Hyperlink" xfId="1832" builtinId="9" hidden="1"/>
    <cellStyle name="Followed Hyperlink" xfId="1848" builtinId="9" hidden="1"/>
    <cellStyle name="Followed Hyperlink" xfId="1816" builtinId="9" hidden="1"/>
    <cellStyle name="Followed Hyperlink" xfId="1808" builtinId="9" hidden="1"/>
    <cellStyle name="Followed Hyperlink" xfId="1800" builtinId="9" hidden="1"/>
    <cellStyle name="Followed Hyperlink" xfId="1794" builtinId="9" hidden="1"/>
    <cellStyle name="Followed Hyperlink" xfId="1790" builtinId="9" hidden="1"/>
    <cellStyle name="Followed Hyperlink" xfId="1786" builtinId="9" hidden="1"/>
    <cellStyle name="Followed Hyperlink" xfId="1782" builtinId="9" hidden="1"/>
    <cellStyle name="Followed Hyperlink" xfId="1778" builtinId="9" hidden="1"/>
    <cellStyle name="Followed Hyperlink" xfId="1762" builtinId="9" hidden="1"/>
    <cellStyle name="Followed Hyperlink" xfId="1766" builtinId="9" hidden="1"/>
    <cellStyle name="Followed Hyperlink" xfId="1757" builtinId="9" hidden="1"/>
    <cellStyle name="Followed Hyperlink" xfId="1749" builtinId="9" hidden="1"/>
    <cellStyle name="Followed Hyperlink" xfId="1741" builtinId="9" hidden="1"/>
    <cellStyle name="Followed Hyperlink" xfId="1733" builtinId="9" hidden="1"/>
    <cellStyle name="Followed Hyperlink" xfId="1723" builtinId="9" hidden="1"/>
    <cellStyle name="Followed Hyperlink" xfId="1715" builtinId="9" hidden="1"/>
    <cellStyle name="Followed Hyperlink" xfId="1707" builtinId="9" hidden="1"/>
    <cellStyle name="Followed Hyperlink" xfId="1699" builtinId="9" hidden="1"/>
    <cellStyle name="Followed Hyperlink" xfId="1694" builtinId="9" hidden="1"/>
    <cellStyle name="Followed Hyperlink" xfId="1706" builtinId="9" hidden="1"/>
    <cellStyle name="Followed Hyperlink" xfId="1722" builtinId="9" hidden="1"/>
    <cellStyle name="Followed Hyperlink" xfId="1690" builtinId="9" hidden="1"/>
    <cellStyle name="Followed Hyperlink" xfId="1682" builtinId="9" hidden="1"/>
    <cellStyle name="Followed Hyperlink" xfId="1674" builtinId="9" hidden="1"/>
    <cellStyle name="Followed Hyperlink" xfId="1668" builtinId="9" hidden="1"/>
    <cellStyle name="Followed Hyperlink" xfId="1664" builtinId="9" hidden="1"/>
    <cellStyle name="Followed Hyperlink" xfId="1660" builtinId="9" hidden="1"/>
    <cellStyle name="Followed Hyperlink" xfId="1656" builtinId="9" hidden="1"/>
    <cellStyle name="Followed Hyperlink" xfId="1652" builtinId="9" hidden="1"/>
    <cellStyle name="Followed Hyperlink" xfId="1636" builtinId="9" hidden="1"/>
    <cellStyle name="Followed Hyperlink" xfId="1640" builtinId="9" hidden="1"/>
    <cellStyle name="Followed Hyperlink" xfId="1631" builtinId="9" hidden="1"/>
    <cellStyle name="Followed Hyperlink" xfId="1623" builtinId="9" hidden="1"/>
    <cellStyle name="Followed Hyperlink" xfId="1615" builtinId="9" hidden="1"/>
    <cellStyle name="Followed Hyperlink" xfId="1607" builtinId="9" hidden="1"/>
    <cellStyle name="Followed Hyperlink" xfId="1597" builtinId="9" hidden="1"/>
    <cellStyle name="Followed Hyperlink" xfId="1589" builtinId="9" hidden="1"/>
    <cellStyle name="Followed Hyperlink" xfId="1581" builtinId="9" hidden="1"/>
    <cellStyle name="Followed Hyperlink" xfId="1573" builtinId="9" hidden="1"/>
    <cellStyle name="Followed Hyperlink" xfId="1568" builtinId="9" hidden="1"/>
    <cellStyle name="Followed Hyperlink" xfId="1580" builtinId="9" hidden="1"/>
    <cellStyle name="Followed Hyperlink" xfId="1596" builtinId="9" hidden="1"/>
    <cellStyle name="Followed Hyperlink" xfId="1564" builtinId="9" hidden="1"/>
    <cellStyle name="Followed Hyperlink" xfId="1556" builtinId="9" hidden="1"/>
    <cellStyle name="Followed Hyperlink" xfId="1548" builtinId="9" hidden="1"/>
    <cellStyle name="Followed Hyperlink" xfId="1542" builtinId="9" hidden="1"/>
    <cellStyle name="Followed Hyperlink" xfId="1538" builtinId="9" hidden="1"/>
    <cellStyle name="Followed Hyperlink" xfId="1534" builtinId="9" hidden="1"/>
    <cellStyle name="Followed Hyperlink" xfId="1530" builtinId="9" hidden="1"/>
    <cellStyle name="Followed Hyperlink" xfId="1526" builtinId="9" hidden="1"/>
    <cellStyle name="Followed Hyperlink" xfId="1510" builtinId="9" hidden="1"/>
    <cellStyle name="Followed Hyperlink" xfId="1514" builtinId="9" hidden="1"/>
    <cellStyle name="Followed Hyperlink" xfId="1505" builtinId="9" hidden="1"/>
    <cellStyle name="Followed Hyperlink" xfId="1497" builtinId="9" hidden="1"/>
    <cellStyle name="Followed Hyperlink" xfId="1489" builtinId="9" hidden="1"/>
    <cellStyle name="Followed Hyperlink" xfId="1481" builtinId="9" hidden="1"/>
    <cellStyle name="Followed Hyperlink" xfId="1471" builtinId="9" hidden="1"/>
    <cellStyle name="Followed Hyperlink" xfId="1463" builtinId="9" hidden="1"/>
    <cellStyle name="Followed Hyperlink" xfId="1455" builtinId="9" hidden="1"/>
    <cellStyle name="Followed Hyperlink" xfId="1447" builtinId="9" hidden="1"/>
    <cellStyle name="Followed Hyperlink" xfId="1442" builtinId="9" hidden="1"/>
    <cellStyle name="Followed Hyperlink" xfId="1454" builtinId="9" hidden="1"/>
    <cellStyle name="Followed Hyperlink" xfId="1470" builtinId="9" hidden="1"/>
    <cellStyle name="Followed Hyperlink" xfId="1438" builtinId="9" hidden="1"/>
    <cellStyle name="Followed Hyperlink" xfId="1430" builtinId="9" hidden="1"/>
    <cellStyle name="Followed Hyperlink" xfId="1422" builtinId="9" hidden="1"/>
    <cellStyle name="Followed Hyperlink" xfId="1416" builtinId="9" hidden="1"/>
    <cellStyle name="Followed Hyperlink" xfId="1412" builtinId="9" hidden="1"/>
    <cellStyle name="Followed Hyperlink" xfId="1408" builtinId="9" hidden="1"/>
    <cellStyle name="Followed Hyperlink" xfId="1404" builtinId="9" hidden="1"/>
    <cellStyle name="Followed Hyperlink" xfId="1400" builtinId="9" hidden="1"/>
    <cellStyle name="Followed Hyperlink" xfId="1384" builtinId="9" hidden="1"/>
    <cellStyle name="Followed Hyperlink" xfId="1388" builtinId="9" hidden="1"/>
    <cellStyle name="Followed Hyperlink" xfId="1379" builtinId="9" hidden="1"/>
    <cellStyle name="Followed Hyperlink" xfId="1371" builtinId="9" hidden="1"/>
    <cellStyle name="Followed Hyperlink" xfId="1363" builtinId="9" hidden="1"/>
    <cellStyle name="Followed Hyperlink" xfId="1355" builtinId="9" hidden="1"/>
    <cellStyle name="Followed Hyperlink" xfId="1345" builtinId="9" hidden="1"/>
    <cellStyle name="Followed Hyperlink" xfId="1337" builtinId="9" hidden="1"/>
    <cellStyle name="Followed Hyperlink" xfId="1329" builtinId="9" hidden="1"/>
    <cellStyle name="Followed Hyperlink" xfId="1321" builtinId="9" hidden="1"/>
    <cellStyle name="Followed Hyperlink" xfId="1316" builtinId="9" hidden="1"/>
    <cellStyle name="Followed Hyperlink" xfId="1328" builtinId="9" hidden="1"/>
    <cellStyle name="Followed Hyperlink" xfId="1344" builtinId="9" hidden="1"/>
    <cellStyle name="Followed Hyperlink" xfId="1312" builtinId="9" hidden="1"/>
    <cellStyle name="Followed Hyperlink" xfId="1304" builtinId="9" hidden="1"/>
    <cellStyle name="Followed Hyperlink" xfId="1296" builtinId="9" hidden="1"/>
    <cellStyle name="Followed Hyperlink" xfId="1290" builtinId="9" hidden="1"/>
    <cellStyle name="Followed Hyperlink" xfId="1286" builtinId="9" hidden="1"/>
    <cellStyle name="Followed Hyperlink" xfId="1282" builtinId="9" hidden="1"/>
    <cellStyle name="Followed Hyperlink" xfId="1278" builtinId="9" hidden="1"/>
    <cellStyle name="Followed Hyperlink" xfId="1274" builtinId="9" hidden="1"/>
    <cellStyle name="Followed Hyperlink" xfId="1258" builtinId="9" hidden="1"/>
    <cellStyle name="Followed Hyperlink" xfId="1262" builtinId="9" hidden="1"/>
    <cellStyle name="Followed Hyperlink" xfId="1253" builtinId="9" hidden="1"/>
    <cellStyle name="Followed Hyperlink" xfId="1245" builtinId="9" hidden="1"/>
    <cellStyle name="Followed Hyperlink" xfId="1237" builtinId="9" hidden="1"/>
    <cellStyle name="Followed Hyperlink" xfId="1229" builtinId="9" hidden="1"/>
    <cellStyle name="Followed Hyperlink" xfId="1219" builtinId="9" hidden="1"/>
    <cellStyle name="Followed Hyperlink" xfId="1211" builtinId="9" hidden="1"/>
    <cellStyle name="Followed Hyperlink" xfId="1203" builtinId="9" hidden="1"/>
    <cellStyle name="Followed Hyperlink" xfId="1195" builtinId="9" hidden="1"/>
    <cellStyle name="Followed Hyperlink" xfId="1190" builtinId="9" hidden="1"/>
    <cellStyle name="Followed Hyperlink" xfId="1202" builtinId="9" hidden="1"/>
    <cellStyle name="Followed Hyperlink" xfId="1218" builtinId="9" hidden="1"/>
    <cellStyle name="Followed Hyperlink" xfId="1186" builtinId="9" hidden="1"/>
    <cellStyle name="Followed Hyperlink" xfId="1178" builtinId="9" hidden="1"/>
    <cellStyle name="Followed Hyperlink" xfId="1170" builtinId="9" hidden="1"/>
    <cellStyle name="Followed Hyperlink" xfId="1164" builtinId="9" hidden="1"/>
    <cellStyle name="Followed Hyperlink" xfId="1160" builtinId="9" hidden="1"/>
    <cellStyle name="Followed Hyperlink" xfId="1156" builtinId="9" hidden="1"/>
    <cellStyle name="Followed Hyperlink" xfId="1152" builtinId="9" hidden="1"/>
    <cellStyle name="Followed Hyperlink" xfId="1148" builtinId="9" hidden="1"/>
    <cellStyle name="Followed Hyperlink" xfId="1132" builtinId="9" hidden="1"/>
    <cellStyle name="Followed Hyperlink" xfId="1136" builtinId="9" hidden="1"/>
    <cellStyle name="Followed Hyperlink" xfId="1127" builtinId="9" hidden="1"/>
    <cellStyle name="Followed Hyperlink" xfId="1119" builtinId="9" hidden="1"/>
    <cellStyle name="Followed Hyperlink" xfId="1111" builtinId="9" hidden="1"/>
    <cellStyle name="Followed Hyperlink" xfId="1103" builtinId="9" hidden="1"/>
    <cellStyle name="Followed Hyperlink" xfId="1093" builtinId="9" hidden="1"/>
    <cellStyle name="Followed Hyperlink" xfId="1085" builtinId="9" hidden="1"/>
    <cellStyle name="Followed Hyperlink" xfId="1077" builtinId="9" hidden="1"/>
    <cellStyle name="Followed Hyperlink" xfId="1069" builtinId="9" hidden="1"/>
    <cellStyle name="Followed Hyperlink" xfId="1064" builtinId="9" hidden="1"/>
    <cellStyle name="Followed Hyperlink" xfId="1076" builtinId="9" hidden="1"/>
    <cellStyle name="Followed Hyperlink" xfId="1092" builtinId="9" hidden="1"/>
    <cellStyle name="Followed Hyperlink" xfId="1060" builtinId="9" hidden="1"/>
    <cellStyle name="Followed Hyperlink" xfId="1052" builtinId="9" hidden="1"/>
    <cellStyle name="Followed Hyperlink" xfId="1044" builtinId="9" hidden="1"/>
    <cellStyle name="Followed Hyperlink" xfId="1038" builtinId="9" hidden="1"/>
    <cellStyle name="Followed Hyperlink" xfId="1034" builtinId="9" hidden="1"/>
    <cellStyle name="Followed Hyperlink" xfId="1030" builtinId="9" hidden="1"/>
    <cellStyle name="Followed Hyperlink" xfId="1026" builtinId="9" hidden="1"/>
    <cellStyle name="Followed Hyperlink" xfId="1022" builtinId="9" hidden="1"/>
    <cellStyle name="Followed Hyperlink" xfId="1006" builtinId="9" hidden="1"/>
    <cellStyle name="Followed Hyperlink" xfId="1010" builtinId="9" hidden="1"/>
    <cellStyle name="Followed Hyperlink" xfId="1001" builtinId="9" hidden="1"/>
    <cellStyle name="Followed Hyperlink" xfId="993" builtinId="9" hidden="1"/>
    <cellStyle name="Followed Hyperlink" xfId="985" builtinId="9" hidden="1"/>
    <cellStyle name="Followed Hyperlink" xfId="977" builtinId="9" hidden="1"/>
    <cellStyle name="Followed Hyperlink" xfId="967" builtinId="9" hidden="1"/>
    <cellStyle name="Followed Hyperlink" xfId="959" builtinId="9" hidden="1"/>
    <cellStyle name="Followed Hyperlink" xfId="951" builtinId="9" hidden="1"/>
    <cellStyle name="Followed Hyperlink" xfId="943" builtinId="9" hidden="1"/>
    <cellStyle name="Followed Hyperlink" xfId="938" builtinId="9" hidden="1"/>
    <cellStyle name="Followed Hyperlink" xfId="950" builtinId="9" hidden="1"/>
    <cellStyle name="Followed Hyperlink" xfId="966" builtinId="9" hidden="1"/>
    <cellStyle name="Followed Hyperlink" xfId="934" builtinId="9" hidden="1"/>
    <cellStyle name="Followed Hyperlink" xfId="926" builtinId="9" hidden="1"/>
    <cellStyle name="Followed Hyperlink" xfId="918" builtinId="9" hidden="1"/>
    <cellStyle name="Followed Hyperlink" xfId="912" builtinId="9" hidden="1"/>
    <cellStyle name="Followed Hyperlink" xfId="908" builtinId="9" hidden="1"/>
    <cellStyle name="Followed Hyperlink" xfId="904" builtinId="9" hidden="1"/>
    <cellStyle name="Followed Hyperlink" xfId="900" builtinId="9" hidden="1"/>
    <cellStyle name="Followed Hyperlink" xfId="896" builtinId="9" hidden="1"/>
    <cellStyle name="Followed Hyperlink" xfId="880" builtinId="9" hidden="1"/>
    <cellStyle name="Followed Hyperlink" xfId="884" builtinId="9" hidden="1"/>
    <cellStyle name="Followed Hyperlink" xfId="875" builtinId="9" hidden="1"/>
    <cellStyle name="Followed Hyperlink" xfId="867" builtinId="9" hidden="1"/>
    <cellStyle name="Followed Hyperlink" xfId="859" builtinId="9" hidden="1"/>
    <cellStyle name="Followed Hyperlink" xfId="851" builtinId="9" hidden="1"/>
    <cellStyle name="Followed Hyperlink" xfId="841" builtinId="9" hidden="1"/>
    <cellStyle name="Followed Hyperlink" xfId="833" builtinId="9" hidden="1"/>
    <cellStyle name="Followed Hyperlink" xfId="825" builtinId="9" hidden="1"/>
    <cellStyle name="Followed Hyperlink" xfId="817" builtinId="9" hidden="1"/>
    <cellStyle name="Followed Hyperlink" xfId="812" builtinId="9" hidden="1"/>
    <cellStyle name="Followed Hyperlink" xfId="824" builtinId="9" hidden="1"/>
    <cellStyle name="Followed Hyperlink" xfId="840" builtinId="9" hidden="1"/>
    <cellStyle name="Followed Hyperlink" xfId="808" builtinId="9" hidden="1"/>
    <cellStyle name="Followed Hyperlink" xfId="800" builtinId="9" hidden="1"/>
    <cellStyle name="Followed Hyperlink" xfId="792" builtinId="9" hidden="1"/>
    <cellStyle name="Followed Hyperlink" xfId="786" builtinId="9" hidden="1"/>
    <cellStyle name="Followed Hyperlink" xfId="782" builtinId="9" hidden="1"/>
    <cellStyle name="Followed Hyperlink" xfId="778" builtinId="9" hidden="1"/>
    <cellStyle name="Followed Hyperlink" xfId="774" builtinId="9" hidden="1"/>
    <cellStyle name="Followed Hyperlink" xfId="770" builtinId="9" hidden="1"/>
    <cellStyle name="Followed Hyperlink" xfId="754" builtinId="9" hidden="1"/>
    <cellStyle name="Followed Hyperlink" xfId="758" builtinId="9" hidden="1"/>
    <cellStyle name="Followed Hyperlink" xfId="749" builtinId="9" hidden="1"/>
    <cellStyle name="Followed Hyperlink" xfId="741" builtinId="9" hidden="1"/>
    <cellStyle name="Followed Hyperlink" xfId="733" builtinId="9" hidden="1"/>
    <cellStyle name="Followed Hyperlink" xfId="725" builtinId="9" hidden="1"/>
    <cellStyle name="Followed Hyperlink" xfId="715" builtinId="9" hidden="1"/>
    <cellStyle name="Followed Hyperlink" xfId="707" builtinId="9" hidden="1"/>
    <cellStyle name="Followed Hyperlink" xfId="699" builtinId="9" hidden="1"/>
    <cellStyle name="Followed Hyperlink" xfId="691" builtinId="9" hidden="1"/>
    <cellStyle name="Followed Hyperlink" xfId="686" builtinId="9" hidden="1"/>
    <cellStyle name="Followed Hyperlink" xfId="698" builtinId="9" hidden="1"/>
    <cellStyle name="Followed Hyperlink" xfId="714" builtinId="9" hidden="1"/>
    <cellStyle name="Followed Hyperlink" xfId="682" builtinId="9" hidden="1"/>
    <cellStyle name="Followed Hyperlink" xfId="674" builtinId="9" hidden="1"/>
    <cellStyle name="Followed Hyperlink" xfId="666" builtinId="9" hidden="1"/>
    <cellStyle name="Followed Hyperlink" xfId="660" builtinId="9" hidden="1"/>
    <cellStyle name="Followed Hyperlink" xfId="656" builtinId="9" hidden="1"/>
    <cellStyle name="Followed Hyperlink" xfId="652" builtinId="9" hidden="1"/>
    <cellStyle name="Followed Hyperlink" xfId="648" builtinId="9" hidden="1"/>
    <cellStyle name="Followed Hyperlink" xfId="644" builtinId="9" hidden="1"/>
    <cellStyle name="Followed Hyperlink" xfId="628" builtinId="9" hidden="1"/>
    <cellStyle name="Followed Hyperlink" xfId="632" builtinId="9" hidden="1"/>
    <cellStyle name="Followed Hyperlink" xfId="623" builtinId="9" hidden="1"/>
    <cellStyle name="Followed Hyperlink" xfId="615" builtinId="9" hidden="1"/>
    <cellStyle name="Followed Hyperlink" xfId="607" builtinId="9" hidden="1"/>
    <cellStyle name="Followed Hyperlink" xfId="599" builtinId="9" hidden="1"/>
    <cellStyle name="Followed Hyperlink" xfId="589" builtinId="9" hidden="1"/>
    <cellStyle name="Followed Hyperlink" xfId="581" builtinId="9" hidden="1"/>
    <cellStyle name="Followed Hyperlink" xfId="573" builtinId="9" hidden="1"/>
    <cellStyle name="Followed Hyperlink" xfId="565" builtinId="9" hidden="1"/>
    <cellStyle name="Followed Hyperlink" xfId="560" builtinId="9" hidden="1"/>
    <cellStyle name="Followed Hyperlink" xfId="572" builtinId="9" hidden="1"/>
    <cellStyle name="Followed Hyperlink" xfId="588" builtinId="9" hidden="1"/>
    <cellStyle name="Followed Hyperlink" xfId="556" builtinId="9" hidden="1"/>
    <cellStyle name="Followed Hyperlink" xfId="548" builtinId="9" hidden="1"/>
    <cellStyle name="Followed Hyperlink" xfId="540" builtinId="9" hidden="1"/>
    <cellStyle name="Followed Hyperlink" xfId="534" builtinId="9" hidden="1"/>
    <cellStyle name="Followed Hyperlink" xfId="530" builtinId="9" hidden="1"/>
    <cellStyle name="Followed Hyperlink" xfId="526" builtinId="9" hidden="1"/>
    <cellStyle name="Followed Hyperlink" xfId="522" builtinId="9" hidden="1"/>
    <cellStyle name="Followed Hyperlink" xfId="518" builtinId="9" hidden="1"/>
    <cellStyle name="Followed Hyperlink" xfId="502" builtinId="9" hidden="1"/>
    <cellStyle name="Followed Hyperlink" xfId="506" builtinId="9" hidden="1"/>
    <cellStyle name="Followed Hyperlink" xfId="497" builtinId="9" hidden="1"/>
    <cellStyle name="Followed Hyperlink" xfId="489" builtinId="9" hidden="1"/>
    <cellStyle name="Followed Hyperlink" xfId="481" builtinId="9" hidden="1"/>
    <cellStyle name="Followed Hyperlink" xfId="473" builtinId="9" hidden="1"/>
    <cellStyle name="Followed Hyperlink" xfId="463" builtinId="9" hidden="1"/>
    <cellStyle name="Followed Hyperlink" xfId="455" builtinId="9" hidden="1"/>
    <cellStyle name="Followed Hyperlink" xfId="447" builtinId="9" hidden="1"/>
    <cellStyle name="Followed Hyperlink" xfId="439" builtinId="9" hidden="1"/>
    <cellStyle name="Followed Hyperlink" xfId="434" builtinId="9" hidden="1"/>
    <cellStyle name="Followed Hyperlink" xfId="446" builtinId="9" hidden="1"/>
    <cellStyle name="Followed Hyperlink" xfId="462" builtinId="9" hidden="1"/>
    <cellStyle name="Followed Hyperlink" xfId="430" builtinId="9" hidden="1"/>
    <cellStyle name="Followed Hyperlink" xfId="422" builtinId="9" hidden="1"/>
    <cellStyle name="Followed Hyperlink" xfId="414" builtinId="9" hidden="1"/>
    <cellStyle name="Followed Hyperlink" xfId="408" builtinId="9" hidden="1"/>
    <cellStyle name="Followed Hyperlink" xfId="404" builtinId="9" hidden="1"/>
    <cellStyle name="Followed Hyperlink" xfId="400" builtinId="9" hidden="1"/>
    <cellStyle name="Followed Hyperlink" xfId="396" builtinId="9" hidden="1"/>
    <cellStyle name="Followed Hyperlink" xfId="392" builtinId="9" hidden="1"/>
    <cellStyle name="Followed Hyperlink" xfId="376" builtinId="9" hidden="1"/>
    <cellStyle name="Followed Hyperlink" xfId="380" builtinId="9" hidden="1"/>
    <cellStyle name="Followed Hyperlink" xfId="371" builtinId="9" hidden="1"/>
    <cellStyle name="Followed Hyperlink" xfId="363" builtinId="9" hidden="1"/>
    <cellStyle name="Followed Hyperlink" xfId="355" builtinId="9" hidden="1"/>
    <cellStyle name="Followed Hyperlink" xfId="347" builtinId="9" hidden="1"/>
    <cellStyle name="Followed Hyperlink" xfId="337" builtinId="9" hidden="1"/>
    <cellStyle name="Followed Hyperlink" xfId="329" builtinId="9" hidden="1"/>
    <cellStyle name="Followed Hyperlink" xfId="321" builtinId="9" hidden="1"/>
    <cellStyle name="Followed Hyperlink" xfId="313" builtinId="9" hidden="1"/>
    <cellStyle name="Followed Hyperlink" xfId="308" builtinId="9" hidden="1"/>
    <cellStyle name="Followed Hyperlink" xfId="320" builtinId="9" hidden="1"/>
    <cellStyle name="Followed Hyperlink" xfId="336" builtinId="9" hidden="1"/>
    <cellStyle name="Followed Hyperlink" xfId="304" builtinId="9" hidden="1"/>
    <cellStyle name="Followed Hyperlink" xfId="296" builtinId="9" hidden="1"/>
    <cellStyle name="Followed Hyperlink" xfId="288" builtinId="9" hidden="1"/>
    <cellStyle name="Followed Hyperlink" xfId="282" builtinId="9" hidden="1"/>
    <cellStyle name="Followed Hyperlink" xfId="278" builtinId="9" hidden="1"/>
    <cellStyle name="Followed Hyperlink" xfId="274" builtinId="9" hidden="1"/>
    <cellStyle name="Followed Hyperlink" xfId="270" builtinId="9" hidden="1"/>
    <cellStyle name="Followed Hyperlink" xfId="266" builtinId="9" hidden="1"/>
    <cellStyle name="Followed Hyperlink" xfId="250" builtinId="9" hidden="1"/>
    <cellStyle name="Followed Hyperlink" xfId="254" builtinId="9" hidden="1"/>
    <cellStyle name="Followed Hyperlink" xfId="245" builtinId="9" hidden="1"/>
    <cellStyle name="Followed Hyperlink" xfId="237" builtinId="9" hidden="1"/>
    <cellStyle name="Followed Hyperlink" xfId="229" builtinId="9" hidden="1"/>
    <cellStyle name="Followed Hyperlink" xfId="221" builtinId="9" hidden="1"/>
    <cellStyle name="Followed Hyperlink" xfId="211" builtinId="9" hidden="1"/>
    <cellStyle name="Followed Hyperlink" xfId="203" builtinId="9" hidden="1"/>
    <cellStyle name="Followed Hyperlink" xfId="195" builtinId="9" hidden="1"/>
    <cellStyle name="Followed Hyperlink" xfId="187" builtinId="9" hidden="1"/>
    <cellStyle name="Followed Hyperlink" xfId="182" builtinId="9" hidden="1"/>
    <cellStyle name="Followed Hyperlink" xfId="194" builtinId="9" hidden="1"/>
    <cellStyle name="Followed Hyperlink" xfId="210" builtinId="9" hidden="1"/>
    <cellStyle name="Followed Hyperlink" xfId="178" builtinId="9" hidden="1"/>
    <cellStyle name="Followed Hyperlink" xfId="170" builtinId="9" hidden="1"/>
    <cellStyle name="Followed Hyperlink" xfId="162" builtinId="9" hidden="1"/>
    <cellStyle name="Followed Hyperlink" xfId="156" builtinId="9" hidden="1"/>
    <cellStyle name="Followed Hyperlink" xfId="152" builtinId="9" hidden="1"/>
    <cellStyle name="Followed Hyperlink" xfId="148" builtinId="9" hidden="1"/>
    <cellStyle name="Followed Hyperlink" xfId="144" builtinId="9" hidden="1"/>
    <cellStyle name="Followed Hyperlink" xfId="140" builtinId="9" hidden="1"/>
    <cellStyle name="Followed Hyperlink" xfId="124" builtinId="9" hidden="1"/>
    <cellStyle name="Followed Hyperlink" xfId="128" builtinId="9" hidden="1"/>
    <cellStyle name="Followed Hyperlink" xfId="119" builtinId="9" hidden="1"/>
    <cellStyle name="Followed Hyperlink" xfId="111" builtinId="9" hidden="1"/>
    <cellStyle name="Followed Hyperlink" xfId="103" builtinId="9" hidden="1"/>
    <cellStyle name="Followed Hyperlink" xfId="95" builtinId="9" hidden="1"/>
    <cellStyle name="Followed Hyperlink" xfId="85" builtinId="9" hidden="1"/>
    <cellStyle name="Followed Hyperlink" xfId="77" builtinId="9" hidden="1"/>
    <cellStyle name="Followed Hyperlink" xfId="69" builtinId="9" hidden="1"/>
    <cellStyle name="Followed Hyperlink" xfId="61" builtinId="9" hidden="1"/>
    <cellStyle name="Followed Hyperlink" xfId="56" builtinId="9" hidden="1"/>
    <cellStyle name="Followed Hyperlink" xfId="68" builtinId="9" hidden="1"/>
    <cellStyle name="Followed Hyperlink" xfId="84" builtinId="9" hidden="1"/>
    <cellStyle name="Followed Hyperlink" xfId="52" builtinId="9" hidden="1"/>
    <cellStyle name="Followed Hyperlink" xfId="44" builtinId="9" hidden="1"/>
    <cellStyle name="Followed Hyperlink" xfId="36" builtinId="9" hidden="1"/>
    <cellStyle name="Followed Hyperlink" xfId="30" builtinId="9" hidden="1"/>
    <cellStyle name="Followed Hyperlink" xfId="26" builtinId="9" hidden="1"/>
    <cellStyle name="Followed Hyperlink" xfId="22" builtinId="9" hidden="1"/>
    <cellStyle name="Followed Hyperlink" xfId="18" builtinId="9" hidden="1"/>
    <cellStyle name="Followed Hyperlink" xfId="14" builtinId="9" hidden="1"/>
    <cellStyle name="Followed Hyperlink" xfId="58158" builtinId="9" hidden="1"/>
    <cellStyle name="Followed Hyperlink" xfId="2" builtinId="9" hidden="1"/>
    <cellStyle name="Followed Hyperlink" xfId="58163" builtinId="9" hidden="1"/>
    <cellStyle name="Followed Hyperlink" xfId="58171" builtinId="9" hidden="1"/>
    <cellStyle name="Followed Hyperlink" xfId="58179" builtinId="9" hidden="1"/>
    <cellStyle name="Followed Hyperlink" xfId="58187" builtinId="9" hidden="1"/>
    <cellStyle name="Followed Hyperlink" xfId="58197" builtinId="9" hidden="1"/>
    <cellStyle name="Followed Hyperlink" xfId="58205" builtinId="9" hidden="1"/>
    <cellStyle name="Followed Hyperlink" xfId="58213" builtinId="9" hidden="1"/>
    <cellStyle name="Followed Hyperlink" xfId="58221" builtinId="9" hidden="1"/>
    <cellStyle name="Followed Hyperlink" xfId="58226" builtinId="9" hidden="1"/>
    <cellStyle name="Followed Hyperlink" xfId="58214" builtinId="9" hidden="1"/>
    <cellStyle name="Followed Hyperlink" xfId="58198" builtinId="9" hidden="1"/>
    <cellStyle name="Followed Hyperlink" xfId="58230" builtinId="9" hidden="1"/>
    <cellStyle name="Followed Hyperlink" xfId="58238" builtinId="9" hidden="1"/>
    <cellStyle name="Followed Hyperlink" xfId="58246" builtinId="9" hidden="1"/>
    <cellStyle name="Followed Hyperlink" xfId="58252" builtinId="9" hidden="1"/>
    <cellStyle name="Followed Hyperlink" xfId="58256" builtinId="9" hidden="1"/>
    <cellStyle name="Followed Hyperlink" xfId="58260" builtinId="9" hidden="1"/>
    <cellStyle name="Followed Hyperlink" xfId="58264" builtinId="9" hidden="1"/>
    <cellStyle name="Followed Hyperlink" xfId="58268" builtinId="9" hidden="1"/>
    <cellStyle name="Followed Hyperlink" xfId="58272" builtinId="9" hidden="1"/>
    <cellStyle name="Followed Hyperlink" xfId="58267" builtinId="9" hidden="1"/>
    <cellStyle name="Followed Hyperlink" xfId="58263" builtinId="9" hidden="1"/>
    <cellStyle name="Followed Hyperlink" xfId="58259" builtinId="9" hidden="1"/>
    <cellStyle name="Followed Hyperlink" xfId="58255" builtinId="9" hidden="1"/>
    <cellStyle name="Followed Hyperlink" xfId="58251" builtinId="9" hidden="1"/>
    <cellStyle name="Followed Hyperlink" xfId="58244" builtinId="9" hidden="1"/>
    <cellStyle name="Followed Hyperlink" xfId="58236" builtinId="9" hidden="1"/>
    <cellStyle name="Followed Hyperlink" xfId="58188" builtinId="9" hidden="1"/>
    <cellStyle name="Followed Hyperlink" xfId="58202" builtinId="9" hidden="1"/>
    <cellStyle name="Followed Hyperlink" xfId="58218" builtinId="9" hidden="1"/>
    <cellStyle name="Followed Hyperlink" xfId="58225" builtinId="9" hidden="1"/>
    <cellStyle name="Followed Hyperlink" xfId="58219" builtinId="9" hidden="1"/>
    <cellStyle name="Followed Hyperlink" xfId="58211" builtinId="9" hidden="1"/>
    <cellStyle name="Followed Hyperlink" xfId="58203" builtinId="9" hidden="1"/>
    <cellStyle name="Followed Hyperlink" xfId="58195" builtinId="9" hidden="1"/>
    <cellStyle name="Followed Hyperlink" xfId="58185" builtinId="9" hidden="1"/>
    <cellStyle name="Followed Hyperlink" xfId="58177" builtinId="9" hidden="1"/>
    <cellStyle name="Followed Hyperlink" xfId="58169" builtinId="9" hidden="1"/>
    <cellStyle name="Followed Hyperlink" xfId="58161" builtinId="9" hidden="1"/>
    <cellStyle name="Followed Hyperlink" xfId="5" builtinId="9" hidden="1"/>
    <cellStyle name="Followed Hyperlink" xfId="10" builtinId="9" hidden="1"/>
    <cellStyle name="Followed Hyperlink" xfId="15" builtinId="9" hidden="1"/>
    <cellStyle name="Followed Hyperlink" xfId="19" builtinId="9" hidden="1"/>
    <cellStyle name="Followed Hyperlink" xfId="23" builtinId="9" hidden="1"/>
    <cellStyle name="Followed Hyperlink" xfId="27" builtinId="9" hidden="1"/>
    <cellStyle name="Followed Hyperlink" xfId="31" builtinId="9" hidden="1"/>
    <cellStyle name="Followed Hyperlink" xfId="38" builtinId="9" hidden="1"/>
    <cellStyle name="Followed Hyperlink" xfId="46" builtinId="9" hidden="1"/>
    <cellStyle name="Followed Hyperlink" xfId="94" builtinId="9" hidden="1"/>
    <cellStyle name="Followed Hyperlink" xfId="80" builtinId="9" hidden="1"/>
    <cellStyle name="Followed Hyperlink" xfId="64" builtinId="9" hidden="1"/>
    <cellStyle name="Followed Hyperlink" xfId="57" builtinId="9" hidden="1"/>
    <cellStyle name="Followed Hyperlink" xfId="63" builtinId="9" hidden="1"/>
    <cellStyle name="Followed Hyperlink" xfId="71" builtinId="9" hidden="1"/>
    <cellStyle name="Followed Hyperlink" xfId="79" builtinId="9" hidden="1"/>
    <cellStyle name="Followed Hyperlink" xfId="87" builtinId="9" hidden="1"/>
    <cellStyle name="Followed Hyperlink" xfId="97" builtinId="9" hidden="1"/>
    <cellStyle name="Followed Hyperlink" xfId="105" builtinId="9" hidden="1"/>
    <cellStyle name="Followed Hyperlink" xfId="113" builtinId="9" hidden="1"/>
    <cellStyle name="Followed Hyperlink" xfId="121" builtinId="9" hidden="1"/>
    <cellStyle name="Followed Hyperlink" xfId="131" builtinId="9" hidden="1"/>
    <cellStyle name="Followed Hyperlink" xfId="136" builtinId="9" hidden="1"/>
    <cellStyle name="Followed Hyperlink" xfId="141" builtinId="9" hidden="1"/>
    <cellStyle name="Followed Hyperlink" xfId="145" builtinId="9" hidden="1"/>
    <cellStyle name="Followed Hyperlink" xfId="149" builtinId="9" hidden="1"/>
    <cellStyle name="Followed Hyperlink" xfId="153" builtinId="9" hidden="1"/>
    <cellStyle name="Followed Hyperlink" xfId="157" builtinId="9" hidden="1"/>
    <cellStyle name="Followed Hyperlink" xfId="164" builtinId="9" hidden="1"/>
    <cellStyle name="Followed Hyperlink" xfId="172" builtinId="9" hidden="1"/>
    <cellStyle name="Followed Hyperlink" xfId="220" builtinId="9" hidden="1"/>
    <cellStyle name="Followed Hyperlink" xfId="206" builtinId="9" hidden="1"/>
    <cellStyle name="Followed Hyperlink" xfId="190" builtinId="9" hidden="1"/>
    <cellStyle name="Followed Hyperlink" xfId="183" builtinId="9" hidden="1"/>
    <cellStyle name="Followed Hyperlink" xfId="189" builtinId="9" hidden="1"/>
    <cellStyle name="Followed Hyperlink" xfId="197" builtinId="9" hidden="1"/>
    <cellStyle name="Followed Hyperlink" xfId="205" builtinId="9" hidden="1"/>
    <cellStyle name="Followed Hyperlink" xfId="213" builtinId="9" hidden="1"/>
    <cellStyle name="Followed Hyperlink" xfId="223" builtinId="9" hidden="1"/>
    <cellStyle name="Followed Hyperlink" xfId="231" builtinId="9" hidden="1"/>
    <cellStyle name="Followed Hyperlink" xfId="239" builtinId="9" hidden="1"/>
    <cellStyle name="Followed Hyperlink" xfId="247" builtinId="9" hidden="1"/>
    <cellStyle name="Followed Hyperlink" xfId="257" builtinId="9" hidden="1"/>
    <cellStyle name="Followed Hyperlink" xfId="262" builtinId="9" hidden="1"/>
    <cellStyle name="Followed Hyperlink" xfId="267" builtinId="9" hidden="1"/>
    <cellStyle name="Followed Hyperlink" xfId="271" builtinId="9" hidden="1"/>
    <cellStyle name="Followed Hyperlink" xfId="275" builtinId="9" hidden="1"/>
    <cellStyle name="Followed Hyperlink" xfId="279" builtinId="9" hidden="1"/>
    <cellStyle name="Followed Hyperlink" xfId="283" builtinId="9" hidden="1"/>
    <cellStyle name="Followed Hyperlink" xfId="290" builtinId="9" hidden="1"/>
    <cellStyle name="Followed Hyperlink" xfId="298" builtinId="9" hidden="1"/>
    <cellStyle name="Followed Hyperlink" xfId="346" builtinId="9" hidden="1"/>
    <cellStyle name="Followed Hyperlink" xfId="332" builtinId="9" hidden="1"/>
    <cellStyle name="Followed Hyperlink" xfId="316" builtinId="9" hidden="1"/>
    <cellStyle name="Followed Hyperlink" xfId="309" builtinId="9" hidden="1"/>
    <cellStyle name="Followed Hyperlink" xfId="315" builtinId="9" hidden="1"/>
    <cellStyle name="Followed Hyperlink" xfId="323" builtinId="9" hidden="1"/>
    <cellStyle name="Followed Hyperlink" xfId="331" builtinId="9" hidden="1"/>
    <cellStyle name="Followed Hyperlink" xfId="339" builtinId="9" hidden="1"/>
    <cellStyle name="Followed Hyperlink" xfId="349" builtinId="9" hidden="1"/>
    <cellStyle name="Followed Hyperlink" xfId="357" builtinId="9" hidden="1"/>
    <cellStyle name="Followed Hyperlink" xfId="365" builtinId="9" hidden="1"/>
    <cellStyle name="Followed Hyperlink" xfId="373" builtinId="9" hidden="1"/>
    <cellStyle name="Followed Hyperlink" xfId="383" builtinId="9" hidden="1"/>
    <cellStyle name="Followed Hyperlink" xfId="388" builtinId="9" hidden="1"/>
    <cellStyle name="Followed Hyperlink" xfId="393" builtinId="9" hidden="1"/>
    <cellStyle name="Followed Hyperlink" xfId="397" builtinId="9" hidden="1"/>
    <cellStyle name="Followed Hyperlink" xfId="401" builtinId="9" hidden="1"/>
    <cellStyle name="Followed Hyperlink" xfId="405" builtinId="9" hidden="1"/>
    <cellStyle name="Followed Hyperlink" xfId="409" builtinId="9" hidden="1"/>
    <cellStyle name="Followed Hyperlink" xfId="416" builtinId="9" hidden="1"/>
    <cellStyle name="Followed Hyperlink" xfId="424" builtinId="9" hidden="1"/>
    <cellStyle name="Followed Hyperlink" xfId="472" builtinId="9" hidden="1"/>
    <cellStyle name="Followed Hyperlink" xfId="458" builtinId="9" hidden="1"/>
    <cellStyle name="Followed Hyperlink" xfId="442" builtinId="9" hidden="1"/>
    <cellStyle name="Followed Hyperlink" xfId="435" builtinId="9" hidden="1"/>
    <cellStyle name="Followed Hyperlink" xfId="441" builtinId="9" hidden="1"/>
    <cellStyle name="Followed Hyperlink" xfId="449" builtinId="9" hidden="1"/>
    <cellStyle name="Followed Hyperlink" xfId="457" builtinId="9" hidden="1"/>
    <cellStyle name="Followed Hyperlink" xfId="465" builtinId="9" hidden="1"/>
    <cellStyle name="Followed Hyperlink" xfId="475" builtinId="9" hidden="1"/>
    <cellStyle name="Followed Hyperlink" xfId="483" builtinId="9" hidden="1"/>
    <cellStyle name="Followed Hyperlink" xfId="491" builtinId="9" hidden="1"/>
    <cellStyle name="Followed Hyperlink" xfId="499" builtinId="9" hidden="1"/>
    <cellStyle name="Followed Hyperlink" xfId="509" builtinId="9" hidden="1"/>
    <cellStyle name="Followed Hyperlink" xfId="514" builtinId="9" hidden="1"/>
    <cellStyle name="Followed Hyperlink" xfId="519" builtinId="9" hidden="1"/>
    <cellStyle name="Followed Hyperlink" xfId="523" builtinId="9" hidden="1"/>
    <cellStyle name="Followed Hyperlink" xfId="527" builtinId="9" hidden="1"/>
    <cellStyle name="Followed Hyperlink" xfId="531" builtinId="9" hidden="1"/>
    <cellStyle name="Followed Hyperlink" xfId="535" builtinId="9" hidden="1"/>
    <cellStyle name="Followed Hyperlink" xfId="542" builtinId="9" hidden="1"/>
    <cellStyle name="Followed Hyperlink" xfId="550" builtinId="9" hidden="1"/>
    <cellStyle name="Followed Hyperlink" xfId="598" builtinId="9" hidden="1"/>
    <cellStyle name="Followed Hyperlink" xfId="584" builtinId="9" hidden="1"/>
    <cellStyle name="Followed Hyperlink" xfId="568" builtinId="9" hidden="1"/>
    <cellStyle name="Followed Hyperlink" xfId="561" builtinId="9" hidden="1"/>
    <cellStyle name="Followed Hyperlink" xfId="567" builtinId="9" hidden="1"/>
    <cellStyle name="Followed Hyperlink" xfId="575" builtinId="9" hidden="1"/>
    <cellStyle name="Followed Hyperlink" xfId="583" builtinId="9" hidden="1"/>
    <cellStyle name="Followed Hyperlink" xfId="591" builtinId="9" hidden="1"/>
    <cellStyle name="Followed Hyperlink" xfId="601" builtinId="9" hidden="1"/>
    <cellStyle name="Followed Hyperlink" xfId="609" builtinId="9" hidden="1"/>
    <cellStyle name="Followed Hyperlink" xfId="617" builtinId="9" hidden="1"/>
    <cellStyle name="Followed Hyperlink" xfId="625" builtinId="9" hidden="1"/>
    <cellStyle name="Followed Hyperlink" xfId="635" builtinId="9" hidden="1"/>
    <cellStyle name="Followed Hyperlink" xfId="640" builtinId="9" hidden="1"/>
    <cellStyle name="Followed Hyperlink" xfId="645" builtinId="9" hidden="1"/>
    <cellStyle name="Followed Hyperlink" xfId="649" builtinId="9" hidden="1"/>
    <cellStyle name="Followed Hyperlink" xfId="653" builtinId="9" hidden="1"/>
    <cellStyle name="Followed Hyperlink" xfId="657" builtinId="9" hidden="1"/>
    <cellStyle name="Followed Hyperlink" xfId="661" builtinId="9" hidden="1"/>
    <cellStyle name="Followed Hyperlink" xfId="668" builtinId="9" hidden="1"/>
    <cellStyle name="Followed Hyperlink" xfId="676" builtinId="9" hidden="1"/>
    <cellStyle name="Followed Hyperlink" xfId="724" builtinId="9" hidden="1"/>
    <cellStyle name="Followed Hyperlink" xfId="710" builtinId="9" hidden="1"/>
    <cellStyle name="Followed Hyperlink" xfId="694" builtinId="9" hidden="1"/>
    <cellStyle name="Followed Hyperlink" xfId="687" builtinId="9" hidden="1"/>
    <cellStyle name="Followed Hyperlink" xfId="693" builtinId="9" hidden="1"/>
    <cellStyle name="Followed Hyperlink" xfId="701" builtinId="9" hidden="1"/>
    <cellStyle name="Followed Hyperlink" xfId="709" builtinId="9" hidden="1"/>
    <cellStyle name="Followed Hyperlink" xfId="717" builtinId="9" hidden="1"/>
    <cellStyle name="Followed Hyperlink" xfId="727" builtinId="9" hidden="1"/>
    <cellStyle name="Followed Hyperlink" xfId="735" builtinId="9" hidden="1"/>
    <cellStyle name="Followed Hyperlink" xfId="743" builtinId="9" hidden="1"/>
    <cellStyle name="Followed Hyperlink" xfId="751" builtinId="9" hidden="1"/>
    <cellStyle name="Followed Hyperlink" xfId="761" builtinId="9" hidden="1"/>
    <cellStyle name="Followed Hyperlink" xfId="766" builtinId="9" hidden="1"/>
    <cellStyle name="Followed Hyperlink" xfId="771" builtinId="9" hidden="1"/>
    <cellStyle name="Followed Hyperlink" xfId="775" builtinId="9" hidden="1"/>
    <cellStyle name="Followed Hyperlink" xfId="779" builtinId="9" hidden="1"/>
    <cellStyle name="Followed Hyperlink" xfId="783" builtinId="9" hidden="1"/>
    <cellStyle name="Followed Hyperlink" xfId="787" builtinId="9" hidden="1"/>
    <cellStyle name="Followed Hyperlink" xfId="794" builtinId="9" hidden="1"/>
    <cellStyle name="Followed Hyperlink" xfId="802" builtinId="9" hidden="1"/>
    <cellStyle name="Followed Hyperlink" xfId="850" builtinId="9" hidden="1"/>
    <cellStyle name="Followed Hyperlink" xfId="836" builtinId="9" hidden="1"/>
    <cellStyle name="Followed Hyperlink" xfId="820" builtinId="9" hidden="1"/>
    <cellStyle name="Followed Hyperlink" xfId="813" builtinId="9" hidden="1"/>
    <cellStyle name="Followed Hyperlink" xfId="819" builtinId="9" hidden="1"/>
    <cellStyle name="Followed Hyperlink" xfId="827" builtinId="9" hidden="1"/>
    <cellStyle name="Followed Hyperlink" xfId="835" builtinId="9" hidden="1"/>
    <cellStyle name="Followed Hyperlink" xfId="843" builtinId="9" hidden="1"/>
    <cellStyle name="Followed Hyperlink" xfId="853" builtinId="9" hidden="1"/>
    <cellStyle name="Followed Hyperlink" xfId="861" builtinId="9" hidden="1"/>
    <cellStyle name="Followed Hyperlink" xfId="869" builtinId="9" hidden="1"/>
    <cellStyle name="Followed Hyperlink" xfId="877" builtinId="9" hidden="1"/>
    <cellStyle name="Followed Hyperlink" xfId="887" builtinId="9" hidden="1"/>
    <cellStyle name="Followed Hyperlink" xfId="892" builtinId="9" hidden="1"/>
    <cellStyle name="Followed Hyperlink" xfId="897" builtinId="9" hidden="1"/>
    <cellStyle name="Followed Hyperlink" xfId="901" builtinId="9" hidden="1"/>
    <cellStyle name="Followed Hyperlink" xfId="905" builtinId="9" hidden="1"/>
    <cellStyle name="Followed Hyperlink" xfId="909" builtinId="9" hidden="1"/>
    <cellStyle name="Followed Hyperlink" xfId="913" builtinId="9" hidden="1"/>
    <cellStyle name="Followed Hyperlink" xfId="920" builtinId="9" hidden="1"/>
    <cellStyle name="Followed Hyperlink" xfId="928" builtinId="9" hidden="1"/>
    <cellStyle name="Followed Hyperlink" xfId="976" builtinId="9" hidden="1"/>
    <cellStyle name="Followed Hyperlink" xfId="962" builtinId="9" hidden="1"/>
    <cellStyle name="Followed Hyperlink" xfId="946" builtinId="9" hidden="1"/>
    <cellStyle name="Followed Hyperlink" xfId="939" builtinId="9" hidden="1"/>
    <cellStyle name="Followed Hyperlink" xfId="945" builtinId="9" hidden="1"/>
    <cellStyle name="Followed Hyperlink" xfId="953" builtinId="9" hidden="1"/>
    <cellStyle name="Followed Hyperlink" xfId="961" builtinId="9" hidden="1"/>
    <cellStyle name="Followed Hyperlink" xfId="969" builtinId="9" hidden="1"/>
    <cellStyle name="Followed Hyperlink" xfId="979" builtinId="9" hidden="1"/>
    <cellStyle name="Followed Hyperlink" xfId="987" builtinId="9" hidden="1"/>
    <cellStyle name="Followed Hyperlink" xfId="995" builtinId="9" hidden="1"/>
    <cellStyle name="Followed Hyperlink" xfId="1003" builtinId="9" hidden="1"/>
    <cellStyle name="Followed Hyperlink" xfId="1013" builtinId="9" hidden="1"/>
    <cellStyle name="Followed Hyperlink" xfId="1018" builtinId="9" hidden="1"/>
    <cellStyle name="Followed Hyperlink" xfId="1023" builtinId="9" hidden="1"/>
    <cellStyle name="Followed Hyperlink" xfId="1027" builtinId="9" hidden="1"/>
    <cellStyle name="Followed Hyperlink" xfId="1031" builtinId="9" hidden="1"/>
    <cellStyle name="Followed Hyperlink" xfId="1035" builtinId="9" hidden="1"/>
    <cellStyle name="Followed Hyperlink" xfId="1039" builtinId="9" hidden="1"/>
    <cellStyle name="Followed Hyperlink" xfId="1046" builtinId="9" hidden="1"/>
    <cellStyle name="Followed Hyperlink" xfId="1054" builtinId="9" hidden="1"/>
    <cellStyle name="Followed Hyperlink" xfId="1102" builtinId="9" hidden="1"/>
    <cellStyle name="Followed Hyperlink" xfId="1088" builtinId="9" hidden="1"/>
    <cellStyle name="Followed Hyperlink" xfId="1072" builtinId="9" hidden="1"/>
    <cellStyle name="Followed Hyperlink" xfId="1065" builtinId="9" hidden="1"/>
    <cellStyle name="Followed Hyperlink" xfId="1071" builtinId="9" hidden="1"/>
    <cellStyle name="Followed Hyperlink" xfId="1079" builtinId="9" hidden="1"/>
    <cellStyle name="Followed Hyperlink" xfId="1087" builtinId="9" hidden="1"/>
    <cellStyle name="Followed Hyperlink" xfId="1095" builtinId="9" hidden="1"/>
    <cellStyle name="Followed Hyperlink" xfId="1105" builtinId="9" hidden="1"/>
    <cellStyle name="Followed Hyperlink" xfId="1113" builtinId="9" hidden="1"/>
    <cellStyle name="Followed Hyperlink" xfId="1121" builtinId="9" hidden="1"/>
    <cellStyle name="Followed Hyperlink" xfId="1129" builtinId="9" hidden="1"/>
    <cellStyle name="Followed Hyperlink" xfId="1139" builtinId="9" hidden="1"/>
    <cellStyle name="Followed Hyperlink" xfId="1144" builtinId="9" hidden="1"/>
    <cellStyle name="Followed Hyperlink" xfId="1149" builtinId="9" hidden="1"/>
    <cellStyle name="Followed Hyperlink" xfId="1153" builtinId="9" hidden="1"/>
    <cellStyle name="Followed Hyperlink" xfId="1157" builtinId="9" hidden="1"/>
    <cellStyle name="Followed Hyperlink" xfId="1161" builtinId="9" hidden="1"/>
    <cellStyle name="Followed Hyperlink" xfId="1165" builtinId="9" hidden="1"/>
    <cellStyle name="Followed Hyperlink" xfId="1172" builtinId="9" hidden="1"/>
    <cellStyle name="Followed Hyperlink" xfId="1180" builtinId="9" hidden="1"/>
    <cellStyle name="Followed Hyperlink" xfId="1228" builtinId="9" hidden="1"/>
    <cellStyle name="Followed Hyperlink" xfId="1214" builtinId="9" hidden="1"/>
    <cellStyle name="Followed Hyperlink" xfId="1198" builtinId="9" hidden="1"/>
    <cellStyle name="Followed Hyperlink" xfId="1191" builtinId="9" hidden="1"/>
    <cellStyle name="Followed Hyperlink" xfId="1197" builtinId="9" hidden="1"/>
    <cellStyle name="Followed Hyperlink" xfId="1205" builtinId="9" hidden="1"/>
    <cellStyle name="Followed Hyperlink" xfId="1213" builtinId="9" hidden="1"/>
    <cellStyle name="Followed Hyperlink" xfId="1221" builtinId="9" hidden="1"/>
    <cellStyle name="Followed Hyperlink" xfId="1231" builtinId="9" hidden="1"/>
    <cellStyle name="Followed Hyperlink" xfId="1239" builtinId="9" hidden="1"/>
    <cellStyle name="Followed Hyperlink" xfId="1247" builtinId="9" hidden="1"/>
    <cellStyle name="Followed Hyperlink" xfId="1255" builtinId="9" hidden="1"/>
    <cellStyle name="Followed Hyperlink" xfId="1265" builtinId="9" hidden="1"/>
    <cellStyle name="Followed Hyperlink" xfId="1270" builtinId="9" hidden="1"/>
    <cellStyle name="Followed Hyperlink" xfId="1275" builtinId="9" hidden="1"/>
    <cellStyle name="Followed Hyperlink" xfId="1279" builtinId="9" hidden="1"/>
    <cellStyle name="Followed Hyperlink" xfId="1283" builtinId="9" hidden="1"/>
    <cellStyle name="Followed Hyperlink" xfId="1287" builtinId="9" hidden="1"/>
    <cellStyle name="Followed Hyperlink" xfId="1291" builtinId="9" hidden="1"/>
    <cellStyle name="Followed Hyperlink" xfId="1298" builtinId="9" hidden="1"/>
    <cellStyle name="Followed Hyperlink" xfId="1306" builtinId="9" hidden="1"/>
    <cellStyle name="Followed Hyperlink" xfId="1354" builtinId="9" hidden="1"/>
    <cellStyle name="Followed Hyperlink" xfId="1340" builtinId="9" hidden="1"/>
    <cellStyle name="Followed Hyperlink" xfId="1324" builtinId="9" hidden="1"/>
    <cellStyle name="Followed Hyperlink" xfId="1317" builtinId="9" hidden="1"/>
    <cellStyle name="Followed Hyperlink" xfId="1323" builtinId="9" hidden="1"/>
    <cellStyle name="Followed Hyperlink" xfId="1331" builtinId="9" hidden="1"/>
    <cellStyle name="Followed Hyperlink" xfId="1339" builtinId="9" hidden="1"/>
    <cellStyle name="Followed Hyperlink" xfId="1347" builtinId="9" hidden="1"/>
    <cellStyle name="Followed Hyperlink" xfId="1357" builtinId="9" hidden="1"/>
    <cellStyle name="Followed Hyperlink" xfId="1365" builtinId="9" hidden="1"/>
    <cellStyle name="Followed Hyperlink" xfId="1373" builtinId="9" hidden="1"/>
    <cellStyle name="Followed Hyperlink" xfId="1381" builtinId="9" hidden="1"/>
    <cellStyle name="Followed Hyperlink" xfId="1391" builtinId="9" hidden="1"/>
    <cellStyle name="Followed Hyperlink" xfId="1396" builtinId="9" hidden="1"/>
    <cellStyle name="Followed Hyperlink" xfId="1401" builtinId="9" hidden="1"/>
    <cellStyle name="Followed Hyperlink" xfId="1405" builtinId="9" hidden="1"/>
    <cellStyle name="Followed Hyperlink" xfId="1409" builtinId="9" hidden="1"/>
    <cellStyle name="Followed Hyperlink" xfId="1413" builtinId="9" hidden="1"/>
    <cellStyle name="Followed Hyperlink" xfId="1417" builtinId="9" hidden="1"/>
    <cellStyle name="Followed Hyperlink" xfId="1424" builtinId="9" hidden="1"/>
    <cellStyle name="Followed Hyperlink" xfId="1432" builtinId="9" hidden="1"/>
    <cellStyle name="Followed Hyperlink" xfId="1480" builtinId="9" hidden="1"/>
    <cellStyle name="Followed Hyperlink" xfId="1466" builtinId="9" hidden="1"/>
    <cellStyle name="Followed Hyperlink" xfId="1450" builtinId="9" hidden="1"/>
    <cellStyle name="Followed Hyperlink" xfId="1443" builtinId="9" hidden="1"/>
    <cellStyle name="Followed Hyperlink" xfId="1449" builtinId="9" hidden="1"/>
    <cellStyle name="Followed Hyperlink" xfId="1457" builtinId="9" hidden="1"/>
    <cellStyle name="Followed Hyperlink" xfId="1465" builtinId="9" hidden="1"/>
    <cellStyle name="Followed Hyperlink" xfId="1473" builtinId="9" hidden="1"/>
    <cellStyle name="Followed Hyperlink" xfId="1483" builtinId="9" hidden="1"/>
    <cellStyle name="Followed Hyperlink" xfId="1491" builtinId="9" hidden="1"/>
    <cellStyle name="Followed Hyperlink" xfId="1499" builtinId="9" hidden="1"/>
    <cellStyle name="Followed Hyperlink" xfId="1507" builtinId="9" hidden="1"/>
    <cellStyle name="Followed Hyperlink" xfId="1517" builtinId="9" hidden="1"/>
    <cellStyle name="Followed Hyperlink" xfId="1522" builtinId="9" hidden="1"/>
    <cellStyle name="Followed Hyperlink" xfId="1527" builtinId="9" hidden="1"/>
    <cellStyle name="Followed Hyperlink" xfId="1531" builtinId="9" hidden="1"/>
    <cellStyle name="Followed Hyperlink" xfId="1535" builtinId="9" hidden="1"/>
    <cellStyle name="Followed Hyperlink" xfId="1539" builtinId="9" hidden="1"/>
    <cellStyle name="Followed Hyperlink" xfId="1543" builtinId="9" hidden="1"/>
    <cellStyle name="Followed Hyperlink" xfId="1550" builtinId="9" hidden="1"/>
    <cellStyle name="Followed Hyperlink" xfId="1558" builtinId="9" hidden="1"/>
    <cellStyle name="Followed Hyperlink" xfId="1606" builtinId="9" hidden="1"/>
    <cellStyle name="Followed Hyperlink" xfId="1592" builtinId="9" hidden="1"/>
    <cellStyle name="Followed Hyperlink" xfId="1576" builtinId="9" hidden="1"/>
    <cellStyle name="Followed Hyperlink" xfId="1569" builtinId="9" hidden="1"/>
    <cellStyle name="Followed Hyperlink" xfId="1575" builtinId="9" hidden="1"/>
    <cellStyle name="Followed Hyperlink" xfId="1583" builtinId="9" hidden="1"/>
    <cellStyle name="Followed Hyperlink" xfId="1591" builtinId="9" hidden="1"/>
    <cellStyle name="Followed Hyperlink" xfId="1599" builtinId="9" hidden="1"/>
    <cellStyle name="Followed Hyperlink" xfId="1609" builtinId="9" hidden="1"/>
    <cellStyle name="Followed Hyperlink" xfId="1617" builtinId="9" hidden="1"/>
    <cellStyle name="Followed Hyperlink" xfId="1625" builtinId="9" hidden="1"/>
    <cellStyle name="Followed Hyperlink" xfId="1633" builtinId="9" hidden="1"/>
    <cellStyle name="Followed Hyperlink" xfId="1643" builtinId="9" hidden="1"/>
    <cellStyle name="Followed Hyperlink" xfId="1648" builtinId="9" hidden="1"/>
    <cellStyle name="Followed Hyperlink" xfId="1653" builtinId="9" hidden="1"/>
    <cellStyle name="Followed Hyperlink" xfId="1657" builtinId="9" hidden="1"/>
    <cellStyle name="Followed Hyperlink" xfId="1661" builtinId="9" hidden="1"/>
    <cellStyle name="Followed Hyperlink" xfId="1665" builtinId="9" hidden="1"/>
    <cellStyle name="Followed Hyperlink" xfId="1669" builtinId="9" hidden="1"/>
    <cellStyle name="Followed Hyperlink" xfId="1676" builtinId="9" hidden="1"/>
    <cellStyle name="Followed Hyperlink" xfId="1684" builtinId="9" hidden="1"/>
    <cellStyle name="Followed Hyperlink" xfId="1732" builtinId="9" hidden="1"/>
    <cellStyle name="Followed Hyperlink" xfId="1718" builtinId="9" hidden="1"/>
    <cellStyle name="Followed Hyperlink" xfId="1702" builtinId="9" hidden="1"/>
    <cellStyle name="Followed Hyperlink" xfId="1695" builtinId="9" hidden="1"/>
    <cellStyle name="Followed Hyperlink" xfId="1701" builtinId="9" hidden="1"/>
    <cellStyle name="Followed Hyperlink" xfId="1709" builtinId="9" hidden="1"/>
    <cellStyle name="Followed Hyperlink" xfId="1717" builtinId="9" hidden="1"/>
    <cellStyle name="Followed Hyperlink" xfId="1725" builtinId="9" hidden="1"/>
    <cellStyle name="Followed Hyperlink" xfId="1735" builtinId="9" hidden="1"/>
    <cellStyle name="Followed Hyperlink" xfId="1743" builtinId="9" hidden="1"/>
    <cellStyle name="Followed Hyperlink" xfId="1751" builtinId="9" hidden="1"/>
    <cellStyle name="Followed Hyperlink" xfId="1759" builtinId="9" hidden="1"/>
    <cellStyle name="Followed Hyperlink" xfId="1769" builtinId="9" hidden="1"/>
    <cellStyle name="Followed Hyperlink" xfId="1774" builtinId="9" hidden="1"/>
    <cellStyle name="Followed Hyperlink" xfId="1779" builtinId="9" hidden="1"/>
    <cellStyle name="Followed Hyperlink" xfId="1783" builtinId="9" hidden="1"/>
    <cellStyle name="Followed Hyperlink" xfId="1787" builtinId="9" hidden="1"/>
    <cellStyle name="Followed Hyperlink" xfId="1791" builtinId="9" hidden="1"/>
    <cellStyle name="Followed Hyperlink" xfId="1795" builtinId="9" hidden="1"/>
    <cellStyle name="Followed Hyperlink" xfId="1802" builtinId="9" hidden="1"/>
    <cellStyle name="Followed Hyperlink" xfId="1810" builtinId="9" hidden="1"/>
    <cellStyle name="Followed Hyperlink" xfId="1858" builtinId="9" hidden="1"/>
    <cellStyle name="Followed Hyperlink" xfId="1844" builtinId="9" hidden="1"/>
    <cellStyle name="Followed Hyperlink" xfId="1828" builtinId="9" hidden="1"/>
    <cellStyle name="Followed Hyperlink" xfId="1821" builtinId="9" hidden="1"/>
    <cellStyle name="Followed Hyperlink" xfId="1827" builtinId="9" hidden="1"/>
    <cellStyle name="Followed Hyperlink" xfId="1835" builtinId="9" hidden="1"/>
    <cellStyle name="Followed Hyperlink" xfId="1843" builtinId="9" hidden="1"/>
    <cellStyle name="Followed Hyperlink" xfId="1851" builtinId="9" hidden="1"/>
    <cellStyle name="Followed Hyperlink" xfId="1861" builtinId="9" hidden="1"/>
    <cellStyle name="Followed Hyperlink" xfId="1869" builtinId="9" hidden="1"/>
    <cellStyle name="Followed Hyperlink" xfId="1877" builtinId="9" hidden="1"/>
    <cellStyle name="Followed Hyperlink" xfId="1885" builtinId="9" hidden="1"/>
    <cellStyle name="Followed Hyperlink" xfId="1895" builtinId="9" hidden="1"/>
    <cellStyle name="Followed Hyperlink" xfId="1900" builtinId="9" hidden="1"/>
    <cellStyle name="Followed Hyperlink" xfId="1905" builtinId="9" hidden="1"/>
    <cellStyle name="Followed Hyperlink" xfId="1909" builtinId="9" hidden="1"/>
    <cellStyle name="Followed Hyperlink" xfId="1913" builtinId="9" hidden="1"/>
    <cellStyle name="Followed Hyperlink" xfId="1917" builtinId="9" hidden="1"/>
    <cellStyle name="Followed Hyperlink" xfId="1921" builtinId="9" hidden="1"/>
    <cellStyle name="Followed Hyperlink" xfId="1928" builtinId="9" hidden="1"/>
    <cellStyle name="Followed Hyperlink" xfId="1936" builtinId="9" hidden="1"/>
    <cellStyle name="Followed Hyperlink" xfId="1984" builtinId="9" hidden="1"/>
    <cellStyle name="Followed Hyperlink" xfId="1970" builtinId="9" hidden="1"/>
    <cellStyle name="Followed Hyperlink" xfId="1954" builtinId="9" hidden="1"/>
    <cellStyle name="Followed Hyperlink" xfId="1947" builtinId="9" hidden="1"/>
    <cellStyle name="Followed Hyperlink" xfId="1953" builtinId="9" hidden="1"/>
    <cellStyle name="Followed Hyperlink" xfId="1961" builtinId="9" hidden="1"/>
    <cellStyle name="Followed Hyperlink" xfId="1969" builtinId="9" hidden="1"/>
    <cellStyle name="Followed Hyperlink" xfId="1977" builtinId="9" hidden="1"/>
    <cellStyle name="Followed Hyperlink" xfId="1987" builtinId="9" hidden="1"/>
    <cellStyle name="Followed Hyperlink" xfId="1995" builtinId="9" hidden="1"/>
    <cellStyle name="Followed Hyperlink" xfId="2003" builtinId="9" hidden="1"/>
    <cellStyle name="Followed Hyperlink" xfId="2011" builtinId="9" hidden="1"/>
    <cellStyle name="Followed Hyperlink" xfId="2021" builtinId="9" hidden="1"/>
    <cellStyle name="Followed Hyperlink" xfId="2026" builtinId="9" hidden="1"/>
    <cellStyle name="Followed Hyperlink" xfId="2031" builtinId="9" hidden="1"/>
    <cellStyle name="Followed Hyperlink" xfId="2035" builtinId="9" hidden="1"/>
    <cellStyle name="Followed Hyperlink" xfId="2039" builtinId="9" hidden="1"/>
    <cellStyle name="Followed Hyperlink" xfId="2043" builtinId="9" hidden="1"/>
    <cellStyle name="Followed Hyperlink" xfId="2047" builtinId="9" hidden="1"/>
    <cellStyle name="Followed Hyperlink" xfId="2054" builtinId="9" hidden="1"/>
    <cellStyle name="Followed Hyperlink" xfId="2062" builtinId="9" hidden="1"/>
    <cellStyle name="Followed Hyperlink" xfId="2110" builtinId="9" hidden="1"/>
    <cellStyle name="Followed Hyperlink" xfId="2096" builtinId="9" hidden="1"/>
    <cellStyle name="Followed Hyperlink" xfId="2080" builtinId="9" hidden="1"/>
    <cellStyle name="Followed Hyperlink" xfId="2073" builtinId="9" hidden="1"/>
    <cellStyle name="Followed Hyperlink" xfId="2079" builtinId="9" hidden="1"/>
    <cellStyle name="Followed Hyperlink" xfId="2087" builtinId="9" hidden="1"/>
    <cellStyle name="Followed Hyperlink" xfId="2095" builtinId="9" hidden="1"/>
    <cellStyle name="Followed Hyperlink" xfId="2103" builtinId="9" hidden="1"/>
    <cellStyle name="Followed Hyperlink" xfId="2113" builtinId="9" hidden="1"/>
    <cellStyle name="Followed Hyperlink" xfId="2121" builtinId="9" hidden="1"/>
    <cellStyle name="Followed Hyperlink" xfId="2129" builtinId="9" hidden="1"/>
    <cellStyle name="Followed Hyperlink" xfId="2137" builtinId="9" hidden="1"/>
    <cellStyle name="Followed Hyperlink" xfId="2147" builtinId="9" hidden="1"/>
    <cellStyle name="Followed Hyperlink" xfId="2152" builtinId="9" hidden="1"/>
    <cellStyle name="Followed Hyperlink" xfId="2157" builtinId="9" hidden="1"/>
    <cellStyle name="Followed Hyperlink" xfId="2161" builtinId="9" hidden="1"/>
    <cellStyle name="Followed Hyperlink" xfId="2165" builtinId="9" hidden="1"/>
    <cellStyle name="Followed Hyperlink" xfId="2169" builtinId="9" hidden="1"/>
    <cellStyle name="Followed Hyperlink" xfId="2173" builtinId="9" hidden="1"/>
    <cellStyle name="Followed Hyperlink" xfId="2180" builtinId="9" hidden="1"/>
    <cellStyle name="Followed Hyperlink" xfId="2188" builtinId="9" hidden="1"/>
    <cellStyle name="Followed Hyperlink" xfId="2236" builtinId="9" hidden="1"/>
    <cellStyle name="Followed Hyperlink" xfId="2222" builtinId="9" hidden="1"/>
    <cellStyle name="Followed Hyperlink" xfId="2206" builtinId="9" hidden="1"/>
    <cellStyle name="Followed Hyperlink" xfId="2199" builtinId="9" hidden="1"/>
    <cellStyle name="Followed Hyperlink" xfId="2205" builtinId="9" hidden="1"/>
    <cellStyle name="Followed Hyperlink" xfId="2213" builtinId="9" hidden="1"/>
    <cellStyle name="Followed Hyperlink" xfId="2221" builtinId="9" hidden="1"/>
    <cellStyle name="Followed Hyperlink" xfId="2229" builtinId="9" hidden="1"/>
    <cellStyle name="Followed Hyperlink" xfId="2239" builtinId="9" hidden="1"/>
    <cellStyle name="Followed Hyperlink" xfId="2247" builtinId="9" hidden="1"/>
    <cellStyle name="Followed Hyperlink" xfId="2255" builtinId="9" hidden="1"/>
    <cellStyle name="Followed Hyperlink" xfId="2263" builtinId="9" hidden="1"/>
    <cellStyle name="Followed Hyperlink" xfId="2273" builtinId="9" hidden="1"/>
    <cellStyle name="Followed Hyperlink" xfId="2278" builtinId="9" hidden="1"/>
    <cellStyle name="Followed Hyperlink" xfId="2283" builtinId="9" hidden="1"/>
    <cellStyle name="Followed Hyperlink" xfId="2287" builtinId="9" hidden="1"/>
    <cellStyle name="Followed Hyperlink" xfId="2291" builtinId="9" hidden="1"/>
    <cellStyle name="Followed Hyperlink" xfId="2295" builtinId="9" hidden="1"/>
    <cellStyle name="Followed Hyperlink" xfId="2299" builtinId="9" hidden="1"/>
    <cellStyle name="Followed Hyperlink" xfId="2306" builtinId="9" hidden="1"/>
    <cellStyle name="Followed Hyperlink" xfId="2314" builtinId="9" hidden="1"/>
    <cellStyle name="Followed Hyperlink" xfId="2362" builtinId="9" hidden="1"/>
    <cellStyle name="Followed Hyperlink" xfId="2348" builtinId="9" hidden="1"/>
    <cellStyle name="Followed Hyperlink" xfId="2332" builtinId="9" hidden="1"/>
    <cellStyle name="Followed Hyperlink" xfId="2325" builtinId="9" hidden="1"/>
    <cellStyle name="Followed Hyperlink" xfId="2331" builtinId="9" hidden="1"/>
    <cellStyle name="Followed Hyperlink" xfId="2339" builtinId="9" hidden="1"/>
    <cellStyle name="Followed Hyperlink" xfId="2347" builtinId="9" hidden="1"/>
    <cellStyle name="Followed Hyperlink" xfId="2355" builtinId="9" hidden="1"/>
    <cellStyle name="Followed Hyperlink" xfId="2365" builtinId="9" hidden="1"/>
    <cellStyle name="Followed Hyperlink" xfId="2373" builtinId="9" hidden="1"/>
    <cellStyle name="Followed Hyperlink" xfId="2381" builtinId="9" hidden="1"/>
    <cellStyle name="Followed Hyperlink" xfId="2389" builtinId="9" hidden="1"/>
    <cellStyle name="Followed Hyperlink" xfId="2399" builtinId="9" hidden="1"/>
    <cellStyle name="Followed Hyperlink" xfId="2404" builtinId="9" hidden="1"/>
    <cellStyle name="Followed Hyperlink" xfId="2409" builtinId="9" hidden="1"/>
    <cellStyle name="Followed Hyperlink" xfId="2413" builtinId="9" hidden="1"/>
    <cellStyle name="Followed Hyperlink" xfId="2417" builtinId="9" hidden="1"/>
    <cellStyle name="Followed Hyperlink" xfId="2421" builtinId="9" hidden="1"/>
    <cellStyle name="Followed Hyperlink" xfId="2425" builtinId="9" hidden="1"/>
    <cellStyle name="Followed Hyperlink" xfId="2432" builtinId="9" hidden="1"/>
    <cellStyle name="Followed Hyperlink" xfId="2440" builtinId="9" hidden="1"/>
    <cellStyle name="Followed Hyperlink" xfId="2488" builtinId="9" hidden="1"/>
    <cellStyle name="Followed Hyperlink" xfId="2474" builtinId="9" hidden="1"/>
    <cellStyle name="Followed Hyperlink" xfId="2458" builtinId="9" hidden="1"/>
    <cellStyle name="Followed Hyperlink" xfId="2451" builtinId="9" hidden="1"/>
    <cellStyle name="Followed Hyperlink" xfId="2457" builtinId="9" hidden="1"/>
    <cellStyle name="Followed Hyperlink" xfId="2465" builtinId="9" hidden="1"/>
    <cellStyle name="Followed Hyperlink" xfId="2473" builtinId="9" hidden="1"/>
    <cellStyle name="Followed Hyperlink" xfId="2481" builtinId="9" hidden="1"/>
    <cellStyle name="Followed Hyperlink" xfId="2491" builtinId="9" hidden="1"/>
    <cellStyle name="Followed Hyperlink" xfId="2499" builtinId="9" hidden="1"/>
    <cellStyle name="Followed Hyperlink" xfId="2507" builtinId="9" hidden="1"/>
    <cellStyle name="Followed Hyperlink" xfId="2515" builtinId="9" hidden="1"/>
    <cellStyle name="Followed Hyperlink" xfId="2525" builtinId="9" hidden="1"/>
    <cellStyle name="Followed Hyperlink" xfId="2530" builtinId="9" hidden="1"/>
    <cellStyle name="Followed Hyperlink" xfId="2535" builtinId="9" hidden="1"/>
    <cellStyle name="Followed Hyperlink" xfId="2539" builtinId="9" hidden="1"/>
    <cellStyle name="Followed Hyperlink" xfId="2543" builtinId="9" hidden="1"/>
    <cellStyle name="Followed Hyperlink" xfId="2547" builtinId="9" hidden="1"/>
    <cellStyle name="Followed Hyperlink" xfId="2551" builtinId="9" hidden="1"/>
    <cellStyle name="Followed Hyperlink" xfId="2558" builtinId="9" hidden="1"/>
    <cellStyle name="Followed Hyperlink" xfId="2566" builtinId="9" hidden="1"/>
    <cellStyle name="Followed Hyperlink" xfId="2614" builtinId="9" hidden="1"/>
    <cellStyle name="Followed Hyperlink" xfId="2600" builtinId="9" hidden="1"/>
    <cellStyle name="Followed Hyperlink" xfId="2584" builtinId="9" hidden="1"/>
    <cellStyle name="Followed Hyperlink" xfId="2577" builtinId="9" hidden="1"/>
    <cellStyle name="Followed Hyperlink" xfId="2583" builtinId="9" hidden="1"/>
    <cellStyle name="Followed Hyperlink" xfId="2591" builtinId="9" hidden="1"/>
    <cellStyle name="Followed Hyperlink" xfId="2599" builtinId="9" hidden="1"/>
    <cellStyle name="Followed Hyperlink" xfId="2607" builtinId="9" hidden="1"/>
    <cellStyle name="Followed Hyperlink" xfId="2617" builtinId="9" hidden="1"/>
    <cellStyle name="Followed Hyperlink" xfId="2625" builtinId="9" hidden="1"/>
    <cellStyle name="Followed Hyperlink" xfId="2633" builtinId="9" hidden="1"/>
    <cellStyle name="Followed Hyperlink" xfId="2641" builtinId="9" hidden="1"/>
    <cellStyle name="Followed Hyperlink" xfId="2651" builtinId="9" hidden="1"/>
    <cellStyle name="Followed Hyperlink" xfId="2656" builtinId="9" hidden="1"/>
    <cellStyle name="Followed Hyperlink" xfId="2661" builtinId="9" hidden="1"/>
    <cellStyle name="Followed Hyperlink" xfId="2665" builtinId="9" hidden="1"/>
    <cellStyle name="Followed Hyperlink" xfId="2669" builtinId="9" hidden="1"/>
    <cellStyle name="Followed Hyperlink" xfId="2673" builtinId="9" hidden="1"/>
    <cellStyle name="Followed Hyperlink" xfId="2677" builtinId="9" hidden="1"/>
    <cellStyle name="Followed Hyperlink" xfId="2684" builtinId="9" hidden="1"/>
    <cellStyle name="Followed Hyperlink" xfId="2692" builtinId="9" hidden="1"/>
    <cellStyle name="Followed Hyperlink" xfId="2740" builtinId="9" hidden="1"/>
    <cellStyle name="Followed Hyperlink" xfId="2726" builtinId="9" hidden="1"/>
    <cellStyle name="Followed Hyperlink" xfId="2710" builtinId="9" hidden="1"/>
    <cellStyle name="Followed Hyperlink" xfId="2703" builtinId="9" hidden="1"/>
    <cellStyle name="Followed Hyperlink" xfId="2709" builtinId="9" hidden="1"/>
    <cellStyle name="Followed Hyperlink" xfId="2717" builtinId="9" hidden="1"/>
    <cellStyle name="Followed Hyperlink" xfId="2725" builtinId="9" hidden="1"/>
    <cellStyle name="Followed Hyperlink" xfId="2733" builtinId="9" hidden="1"/>
    <cellStyle name="Followed Hyperlink" xfId="2743" builtinId="9" hidden="1"/>
    <cellStyle name="Followed Hyperlink" xfId="2751" builtinId="9" hidden="1"/>
    <cellStyle name="Followed Hyperlink" xfId="2759" builtinId="9" hidden="1"/>
    <cellStyle name="Followed Hyperlink" xfId="2767" builtinId="9" hidden="1"/>
    <cellStyle name="Followed Hyperlink" xfId="2777" builtinId="9" hidden="1"/>
    <cellStyle name="Followed Hyperlink" xfId="2782" builtinId="9" hidden="1"/>
    <cellStyle name="Followed Hyperlink" xfId="2787" builtinId="9" hidden="1"/>
    <cellStyle name="Followed Hyperlink" xfId="2791" builtinId="9" hidden="1"/>
    <cellStyle name="Followed Hyperlink" xfId="2795" builtinId="9" hidden="1"/>
    <cellStyle name="Followed Hyperlink" xfId="2799" builtinId="9" hidden="1"/>
    <cellStyle name="Followed Hyperlink" xfId="2803" builtinId="9" hidden="1"/>
    <cellStyle name="Followed Hyperlink" xfId="2810" builtinId="9" hidden="1"/>
    <cellStyle name="Followed Hyperlink" xfId="2818" builtinId="9" hidden="1"/>
    <cellStyle name="Followed Hyperlink" xfId="2866" builtinId="9" hidden="1"/>
    <cellStyle name="Followed Hyperlink" xfId="2852" builtinId="9" hidden="1"/>
    <cellStyle name="Followed Hyperlink" xfId="2836" builtinId="9" hidden="1"/>
    <cellStyle name="Followed Hyperlink" xfId="2829" builtinId="9" hidden="1"/>
    <cellStyle name="Followed Hyperlink" xfId="2835" builtinId="9" hidden="1"/>
    <cellStyle name="Followed Hyperlink" xfId="2843" builtinId="9" hidden="1"/>
    <cellStyle name="Followed Hyperlink" xfId="2851" builtinId="9" hidden="1"/>
    <cellStyle name="Followed Hyperlink" xfId="2859" builtinId="9" hidden="1"/>
    <cellStyle name="Followed Hyperlink" xfId="2869" builtinId="9" hidden="1"/>
    <cellStyle name="Followed Hyperlink" xfId="2877" builtinId="9" hidden="1"/>
    <cellStyle name="Followed Hyperlink" xfId="2885" builtinId="9" hidden="1"/>
    <cellStyle name="Followed Hyperlink" xfId="2893" builtinId="9" hidden="1"/>
    <cellStyle name="Followed Hyperlink" xfId="2903" builtinId="9" hidden="1"/>
    <cellStyle name="Followed Hyperlink" xfId="2908" builtinId="9" hidden="1"/>
    <cellStyle name="Followed Hyperlink" xfId="2913" builtinId="9" hidden="1"/>
    <cellStyle name="Followed Hyperlink" xfId="2917" builtinId="9" hidden="1"/>
    <cellStyle name="Followed Hyperlink" xfId="2921" builtinId="9" hidden="1"/>
    <cellStyle name="Followed Hyperlink" xfId="2925" builtinId="9" hidden="1"/>
    <cellStyle name="Followed Hyperlink" xfId="2929" builtinId="9" hidden="1"/>
    <cellStyle name="Followed Hyperlink" xfId="2936" builtinId="9" hidden="1"/>
    <cellStyle name="Followed Hyperlink" xfId="2944" builtinId="9" hidden="1"/>
    <cellStyle name="Followed Hyperlink" xfId="2992" builtinId="9" hidden="1"/>
    <cellStyle name="Followed Hyperlink" xfId="2978" builtinId="9" hidden="1"/>
    <cellStyle name="Followed Hyperlink" xfId="2962" builtinId="9" hidden="1"/>
    <cellStyle name="Followed Hyperlink" xfId="2955" builtinId="9" hidden="1"/>
    <cellStyle name="Followed Hyperlink" xfId="2961" builtinId="9" hidden="1"/>
    <cellStyle name="Followed Hyperlink" xfId="2969" builtinId="9" hidden="1"/>
    <cellStyle name="Followed Hyperlink" xfId="2977" builtinId="9" hidden="1"/>
    <cellStyle name="Followed Hyperlink" xfId="2985" builtinId="9" hidden="1"/>
    <cellStyle name="Followed Hyperlink" xfId="2995" builtinId="9" hidden="1"/>
    <cellStyle name="Followed Hyperlink" xfId="3003" builtinId="9" hidden="1"/>
    <cellStyle name="Followed Hyperlink" xfId="3011" builtinId="9" hidden="1"/>
    <cellStyle name="Followed Hyperlink" xfId="3019" builtinId="9" hidden="1"/>
    <cellStyle name="Followed Hyperlink" xfId="3029" builtinId="9" hidden="1"/>
    <cellStyle name="Followed Hyperlink" xfId="3034" builtinId="9" hidden="1"/>
    <cellStyle name="Followed Hyperlink" xfId="3039" builtinId="9" hidden="1"/>
    <cellStyle name="Followed Hyperlink" xfId="3043" builtinId="9" hidden="1"/>
    <cellStyle name="Followed Hyperlink" xfId="3047" builtinId="9" hidden="1"/>
    <cellStyle name="Followed Hyperlink" xfId="3051" builtinId="9" hidden="1"/>
    <cellStyle name="Followed Hyperlink" xfId="3055" builtinId="9" hidden="1"/>
    <cellStyle name="Followed Hyperlink" xfId="3062" builtinId="9" hidden="1"/>
    <cellStyle name="Followed Hyperlink" xfId="3070" builtinId="9" hidden="1"/>
    <cellStyle name="Followed Hyperlink" xfId="3118" builtinId="9" hidden="1"/>
    <cellStyle name="Followed Hyperlink" xfId="3104" builtinId="9" hidden="1"/>
    <cellStyle name="Followed Hyperlink" xfId="3088" builtinId="9" hidden="1"/>
    <cellStyle name="Followed Hyperlink" xfId="3081" builtinId="9" hidden="1"/>
    <cellStyle name="Followed Hyperlink" xfId="3087" builtinId="9" hidden="1"/>
    <cellStyle name="Followed Hyperlink" xfId="3095" builtinId="9" hidden="1"/>
    <cellStyle name="Followed Hyperlink" xfId="3103" builtinId="9" hidden="1"/>
    <cellStyle name="Followed Hyperlink" xfId="3111" builtinId="9" hidden="1"/>
    <cellStyle name="Followed Hyperlink" xfId="3121" builtinId="9" hidden="1"/>
    <cellStyle name="Followed Hyperlink" xfId="3129" builtinId="9" hidden="1"/>
    <cellStyle name="Followed Hyperlink" xfId="3137" builtinId="9" hidden="1"/>
    <cellStyle name="Followed Hyperlink" xfId="3145" builtinId="9" hidden="1"/>
    <cellStyle name="Followed Hyperlink" xfId="3155" builtinId="9" hidden="1"/>
    <cellStyle name="Followed Hyperlink" xfId="3160" builtinId="9" hidden="1"/>
    <cellStyle name="Followed Hyperlink" xfId="3165" builtinId="9" hidden="1"/>
    <cellStyle name="Followed Hyperlink" xfId="3169" builtinId="9" hidden="1"/>
    <cellStyle name="Followed Hyperlink" xfId="3173" builtinId="9" hidden="1"/>
    <cellStyle name="Followed Hyperlink" xfId="3177" builtinId="9" hidden="1"/>
    <cellStyle name="Followed Hyperlink" xfId="3181" builtinId="9" hidden="1"/>
    <cellStyle name="Followed Hyperlink" xfId="3188" builtinId="9" hidden="1"/>
    <cellStyle name="Followed Hyperlink" xfId="3196" builtinId="9" hidden="1"/>
    <cellStyle name="Followed Hyperlink" xfId="3244" builtinId="9" hidden="1"/>
    <cellStyle name="Followed Hyperlink" xfId="3230" builtinId="9" hidden="1"/>
    <cellStyle name="Followed Hyperlink" xfId="3214" builtinId="9" hidden="1"/>
    <cellStyle name="Followed Hyperlink" xfId="3207" builtinId="9" hidden="1"/>
    <cellStyle name="Followed Hyperlink" xfId="3213" builtinId="9" hidden="1"/>
    <cellStyle name="Followed Hyperlink" xfId="3221" builtinId="9" hidden="1"/>
    <cellStyle name="Followed Hyperlink" xfId="3229" builtinId="9" hidden="1"/>
    <cellStyle name="Followed Hyperlink" xfId="3237" builtinId="9" hidden="1"/>
    <cellStyle name="Followed Hyperlink" xfId="3247" builtinId="9" hidden="1"/>
    <cellStyle name="Followed Hyperlink" xfId="3255" builtinId="9" hidden="1"/>
    <cellStyle name="Followed Hyperlink" xfId="3263" builtinId="9" hidden="1"/>
    <cellStyle name="Followed Hyperlink" xfId="3271" builtinId="9" hidden="1"/>
    <cellStyle name="Followed Hyperlink" xfId="3281" builtinId="9" hidden="1"/>
    <cellStyle name="Followed Hyperlink" xfId="3286" builtinId="9" hidden="1"/>
    <cellStyle name="Followed Hyperlink" xfId="3291" builtinId="9" hidden="1"/>
    <cellStyle name="Followed Hyperlink" xfId="3295" builtinId="9" hidden="1"/>
    <cellStyle name="Followed Hyperlink" xfId="3299" builtinId="9" hidden="1"/>
    <cellStyle name="Followed Hyperlink" xfId="3303" builtinId="9" hidden="1"/>
    <cellStyle name="Followed Hyperlink" xfId="3307" builtinId="9" hidden="1"/>
    <cellStyle name="Followed Hyperlink" xfId="3314" builtinId="9" hidden="1"/>
    <cellStyle name="Followed Hyperlink" xfId="3322" builtinId="9" hidden="1"/>
    <cellStyle name="Followed Hyperlink" xfId="3370" builtinId="9" hidden="1"/>
    <cellStyle name="Followed Hyperlink" xfId="3356" builtinId="9" hidden="1"/>
    <cellStyle name="Followed Hyperlink" xfId="3340" builtinId="9" hidden="1"/>
    <cellStyle name="Followed Hyperlink" xfId="3333" builtinId="9" hidden="1"/>
    <cellStyle name="Followed Hyperlink" xfId="3339" builtinId="9" hidden="1"/>
    <cellStyle name="Followed Hyperlink" xfId="3347" builtinId="9" hidden="1"/>
    <cellStyle name="Followed Hyperlink" xfId="3355" builtinId="9" hidden="1"/>
    <cellStyle name="Followed Hyperlink" xfId="3363" builtinId="9" hidden="1"/>
    <cellStyle name="Followed Hyperlink" xfId="3373" builtinId="9" hidden="1"/>
    <cellStyle name="Followed Hyperlink" xfId="3381" builtinId="9" hidden="1"/>
    <cellStyle name="Followed Hyperlink" xfId="3389" builtinId="9" hidden="1"/>
    <cellStyle name="Followed Hyperlink" xfId="3397" builtinId="9" hidden="1"/>
    <cellStyle name="Followed Hyperlink" xfId="3407" builtinId="9" hidden="1"/>
    <cellStyle name="Followed Hyperlink" xfId="3412" builtinId="9" hidden="1"/>
    <cellStyle name="Followed Hyperlink" xfId="3417" builtinId="9" hidden="1"/>
    <cellStyle name="Followed Hyperlink" xfId="3421" builtinId="9" hidden="1"/>
    <cellStyle name="Followed Hyperlink" xfId="3425" builtinId="9" hidden="1"/>
    <cellStyle name="Followed Hyperlink" xfId="3429" builtinId="9" hidden="1"/>
    <cellStyle name="Followed Hyperlink" xfId="3433" builtinId="9" hidden="1"/>
    <cellStyle name="Followed Hyperlink" xfId="3440" builtinId="9" hidden="1"/>
    <cellStyle name="Followed Hyperlink" xfId="3448" builtinId="9" hidden="1"/>
    <cellStyle name="Followed Hyperlink" xfId="3496" builtinId="9" hidden="1"/>
    <cellStyle name="Followed Hyperlink" xfId="3482" builtinId="9" hidden="1"/>
    <cellStyle name="Followed Hyperlink" xfId="3466" builtinId="9" hidden="1"/>
    <cellStyle name="Followed Hyperlink" xfId="3459" builtinId="9" hidden="1"/>
    <cellStyle name="Followed Hyperlink" xfId="3465" builtinId="9" hidden="1"/>
    <cellStyle name="Followed Hyperlink" xfId="3473" builtinId="9" hidden="1"/>
    <cellStyle name="Followed Hyperlink" xfId="3481" builtinId="9" hidden="1"/>
    <cellStyle name="Followed Hyperlink" xfId="3489" builtinId="9" hidden="1"/>
    <cellStyle name="Followed Hyperlink" xfId="3499" builtinId="9" hidden="1"/>
    <cellStyle name="Followed Hyperlink" xfId="3507" builtinId="9" hidden="1"/>
    <cellStyle name="Followed Hyperlink" xfId="3515" builtinId="9" hidden="1"/>
    <cellStyle name="Followed Hyperlink" xfId="3523" builtinId="9" hidden="1"/>
    <cellStyle name="Followed Hyperlink" xfId="3533" builtinId="9" hidden="1"/>
    <cellStyle name="Followed Hyperlink" xfId="3538" builtinId="9" hidden="1"/>
    <cellStyle name="Followed Hyperlink" xfId="3543" builtinId="9" hidden="1"/>
    <cellStyle name="Followed Hyperlink" xfId="3547" builtinId="9" hidden="1"/>
    <cellStyle name="Followed Hyperlink" xfId="3551" builtinId="9" hidden="1"/>
    <cellStyle name="Followed Hyperlink" xfId="3555" builtinId="9" hidden="1"/>
    <cellStyle name="Followed Hyperlink" xfId="3559" builtinId="9" hidden="1"/>
    <cellStyle name="Followed Hyperlink" xfId="3566" builtinId="9" hidden="1"/>
    <cellStyle name="Followed Hyperlink" xfId="3574" builtinId="9" hidden="1"/>
    <cellStyle name="Followed Hyperlink" xfId="3622" builtinId="9" hidden="1"/>
    <cellStyle name="Followed Hyperlink" xfId="3608" builtinId="9" hidden="1"/>
    <cellStyle name="Followed Hyperlink" xfId="3592" builtinId="9" hidden="1"/>
    <cellStyle name="Followed Hyperlink" xfId="3585" builtinId="9" hidden="1"/>
    <cellStyle name="Followed Hyperlink" xfId="3591" builtinId="9" hidden="1"/>
    <cellStyle name="Followed Hyperlink" xfId="3599" builtinId="9" hidden="1"/>
    <cellStyle name="Followed Hyperlink" xfId="3607" builtinId="9" hidden="1"/>
    <cellStyle name="Followed Hyperlink" xfId="3615" builtinId="9" hidden="1"/>
    <cellStyle name="Followed Hyperlink" xfId="3625" builtinId="9" hidden="1"/>
    <cellStyle name="Followed Hyperlink" xfId="3633" builtinId="9" hidden="1"/>
    <cellStyle name="Followed Hyperlink" xfId="3641" builtinId="9" hidden="1"/>
    <cellStyle name="Followed Hyperlink" xfId="3649" builtinId="9" hidden="1"/>
    <cellStyle name="Followed Hyperlink" xfId="3659" builtinId="9" hidden="1"/>
    <cellStyle name="Followed Hyperlink" xfId="3664" builtinId="9" hidden="1"/>
    <cellStyle name="Followed Hyperlink" xfId="3669" builtinId="9" hidden="1"/>
    <cellStyle name="Followed Hyperlink" xfId="3673" builtinId="9" hidden="1"/>
    <cellStyle name="Followed Hyperlink" xfId="3677" builtinId="9" hidden="1"/>
    <cellStyle name="Followed Hyperlink" xfId="3681" builtinId="9" hidden="1"/>
    <cellStyle name="Followed Hyperlink" xfId="3685" builtinId="9" hidden="1"/>
    <cellStyle name="Followed Hyperlink" xfId="3692" builtinId="9" hidden="1"/>
    <cellStyle name="Followed Hyperlink" xfId="3700" builtinId="9" hidden="1"/>
    <cellStyle name="Followed Hyperlink" xfId="3748" builtinId="9" hidden="1"/>
    <cellStyle name="Followed Hyperlink" xfId="3734" builtinId="9" hidden="1"/>
    <cellStyle name="Followed Hyperlink" xfId="3718" builtinId="9" hidden="1"/>
    <cellStyle name="Followed Hyperlink" xfId="3711" builtinId="9" hidden="1"/>
    <cellStyle name="Followed Hyperlink" xfId="3717" builtinId="9" hidden="1"/>
    <cellStyle name="Followed Hyperlink" xfId="3725" builtinId="9" hidden="1"/>
    <cellStyle name="Followed Hyperlink" xfId="3733" builtinId="9" hidden="1"/>
    <cellStyle name="Followed Hyperlink" xfId="3741" builtinId="9" hidden="1"/>
    <cellStyle name="Followed Hyperlink" xfId="3751" builtinId="9" hidden="1"/>
    <cellStyle name="Followed Hyperlink" xfId="3759" builtinId="9" hidden="1"/>
    <cellStyle name="Followed Hyperlink" xfId="3767" builtinId="9" hidden="1"/>
    <cellStyle name="Followed Hyperlink" xfId="3775" builtinId="9" hidden="1"/>
    <cellStyle name="Followed Hyperlink" xfId="3785" builtinId="9" hidden="1"/>
    <cellStyle name="Followed Hyperlink" xfId="3790" builtinId="9" hidden="1"/>
    <cellStyle name="Followed Hyperlink" xfId="3795" builtinId="9" hidden="1"/>
    <cellStyle name="Followed Hyperlink" xfId="3799" builtinId="9" hidden="1"/>
    <cellStyle name="Followed Hyperlink" xfId="3803" builtinId="9" hidden="1"/>
    <cellStyle name="Followed Hyperlink" xfId="3807" builtinId="9" hidden="1"/>
    <cellStyle name="Followed Hyperlink" xfId="3811" builtinId="9" hidden="1"/>
    <cellStyle name="Followed Hyperlink" xfId="3818" builtinId="9" hidden="1"/>
    <cellStyle name="Followed Hyperlink" xfId="3826" builtinId="9" hidden="1"/>
    <cellStyle name="Followed Hyperlink" xfId="3874" builtinId="9" hidden="1"/>
    <cellStyle name="Followed Hyperlink" xfId="3860" builtinId="9" hidden="1"/>
    <cellStyle name="Followed Hyperlink" xfId="3844" builtinId="9" hidden="1"/>
    <cellStyle name="Followed Hyperlink" xfId="3837" builtinId="9" hidden="1"/>
    <cellStyle name="Followed Hyperlink" xfId="3843" builtinId="9" hidden="1"/>
    <cellStyle name="Followed Hyperlink" xfId="3851" builtinId="9" hidden="1"/>
    <cellStyle name="Followed Hyperlink" xfId="3859" builtinId="9" hidden="1"/>
    <cellStyle name="Followed Hyperlink" xfId="3867" builtinId="9" hidden="1"/>
    <cellStyle name="Followed Hyperlink" xfId="3877" builtinId="9" hidden="1"/>
    <cellStyle name="Followed Hyperlink" xfId="3885" builtinId="9" hidden="1"/>
    <cellStyle name="Followed Hyperlink" xfId="3893" builtinId="9" hidden="1"/>
    <cellStyle name="Followed Hyperlink" xfId="3901" builtinId="9" hidden="1"/>
    <cellStyle name="Followed Hyperlink" xfId="3911" builtinId="9" hidden="1"/>
    <cellStyle name="Followed Hyperlink" xfId="3916" builtinId="9" hidden="1"/>
    <cellStyle name="Followed Hyperlink" xfId="3921" builtinId="9" hidden="1"/>
    <cellStyle name="Followed Hyperlink" xfId="3925" builtinId="9" hidden="1"/>
    <cellStyle name="Followed Hyperlink" xfId="3929" builtinId="9" hidden="1"/>
    <cellStyle name="Followed Hyperlink" xfId="3933" builtinId="9" hidden="1"/>
    <cellStyle name="Followed Hyperlink" xfId="3937" builtinId="9" hidden="1"/>
    <cellStyle name="Followed Hyperlink" xfId="3944" builtinId="9" hidden="1"/>
    <cellStyle name="Followed Hyperlink" xfId="3952" builtinId="9" hidden="1"/>
    <cellStyle name="Followed Hyperlink" xfId="4000" builtinId="9" hidden="1"/>
    <cellStyle name="Followed Hyperlink" xfId="3986" builtinId="9" hidden="1"/>
    <cellStyle name="Followed Hyperlink" xfId="3970" builtinId="9" hidden="1"/>
    <cellStyle name="Followed Hyperlink" xfId="3963" builtinId="9" hidden="1"/>
    <cellStyle name="Followed Hyperlink" xfId="3969" builtinId="9" hidden="1"/>
    <cellStyle name="Followed Hyperlink" xfId="3977" builtinId="9" hidden="1"/>
    <cellStyle name="Followed Hyperlink" xfId="3985" builtinId="9" hidden="1"/>
    <cellStyle name="Followed Hyperlink" xfId="3993" builtinId="9" hidden="1"/>
    <cellStyle name="Followed Hyperlink" xfId="4003" builtinId="9" hidden="1"/>
    <cellStyle name="Followed Hyperlink" xfId="4011" builtinId="9" hidden="1"/>
    <cellStyle name="Followed Hyperlink" xfId="4019" builtinId="9" hidden="1"/>
    <cellStyle name="Followed Hyperlink" xfId="4027" builtinId="9" hidden="1"/>
    <cellStyle name="Followed Hyperlink" xfId="4037" builtinId="9" hidden="1"/>
    <cellStyle name="Followed Hyperlink" xfId="4042" builtinId="9" hidden="1"/>
    <cellStyle name="Followed Hyperlink" xfId="4047" builtinId="9" hidden="1"/>
    <cellStyle name="Followed Hyperlink" xfId="4051" builtinId="9" hidden="1"/>
    <cellStyle name="Followed Hyperlink" xfId="4055" builtinId="9" hidden="1"/>
    <cellStyle name="Followed Hyperlink" xfId="4059" builtinId="9" hidden="1"/>
    <cellStyle name="Followed Hyperlink" xfId="4063" builtinId="9" hidden="1"/>
    <cellStyle name="Followed Hyperlink" xfId="4070" builtinId="9" hidden="1"/>
    <cellStyle name="Followed Hyperlink" xfId="4078" builtinId="9" hidden="1"/>
    <cellStyle name="Followed Hyperlink" xfId="4126" builtinId="9" hidden="1"/>
    <cellStyle name="Followed Hyperlink" xfId="4112" builtinId="9" hidden="1"/>
    <cellStyle name="Followed Hyperlink" xfId="4096" builtinId="9" hidden="1"/>
    <cellStyle name="Followed Hyperlink" xfId="4089" builtinId="9" hidden="1"/>
    <cellStyle name="Followed Hyperlink" xfId="4095" builtinId="9" hidden="1"/>
    <cellStyle name="Followed Hyperlink" xfId="4103" builtinId="9" hidden="1"/>
    <cellStyle name="Followed Hyperlink" xfId="4111" builtinId="9" hidden="1"/>
    <cellStyle name="Followed Hyperlink" xfId="4119" builtinId="9" hidden="1"/>
    <cellStyle name="Followed Hyperlink" xfId="4129" builtinId="9" hidden="1"/>
    <cellStyle name="Followed Hyperlink" xfId="4137" builtinId="9" hidden="1"/>
    <cellStyle name="Followed Hyperlink" xfId="4145" builtinId="9" hidden="1"/>
    <cellStyle name="Followed Hyperlink" xfId="4153" builtinId="9" hidden="1"/>
    <cellStyle name="Followed Hyperlink" xfId="4163" builtinId="9" hidden="1"/>
    <cellStyle name="Followed Hyperlink" xfId="4168" builtinId="9" hidden="1"/>
    <cellStyle name="Followed Hyperlink" xfId="4173" builtinId="9" hidden="1"/>
    <cellStyle name="Followed Hyperlink" xfId="4177" builtinId="9" hidden="1"/>
    <cellStyle name="Followed Hyperlink" xfId="4181" builtinId="9" hidden="1"/>
    <cellStyle name="Followed Hyperlink" xfId="4185" builtinId="9" hidden="1"/>
    <cellStyle name="Followed Hyperlink" xfId="4189" builtinId="9" hidden="1"/>
    <cellStyle name="Followed Hyperlink" xfId="4196" builtinId="9" hidden="1"/>
    <cellStyle name="Followed Hyperlink" xfId="4204" builtinId="9" hidden="1"/>
    <cellStyle name="Followed Hyperlink" xfId="4252" builtinId="9" hidden="1"/>
    <cellStyle name="Followed Hyperlink" xfId="4238" builtinId="9" hidden="1"/>
    <cellStyle name="Followed Hyperlink" xfId="4222" builtinId="9" hidden="1"/>
    <cellStyle name="Followed Hyperlink" xfId="4215" builtinId="9" hidden="1"/>
    <cellStyle name="Followed Hyperlink" xfId="4221" builtinId="9" hidden="1"/>
    <cellStyle name="Followed Hyperlink" xfId="4229" builtinId="9" hidden="1"/>
    <cellStyle name="Followed Hyperlink" xfId="4237" builtinId="9" hidden="1"/>
    <cellStyle name="Followed Hyperlink" xfId="4245" builtinId="9" hidden="1"/>
    <cellStyle name="Followed Hyperlink" xfId="4255" builtinId="9" hidden="1"/>
    <cellStyle name="Followed Hyperlink" xfId="4263" builtinId="9" hidden="1"/>
    <cellStyle name="Followed Hyperlink" xfId="4271" builtinId="9" hidden="1"/>
    <cellStyle name="Followed Hyperlink" xfId="4279" builtinId="9" hidden="1"/>
    <cellStyle name="Followed Hyperlink" xfId="4289" builtinId="9" hidden="1"/>
    <cellStyle name="Followed Hyperlink" xfId="4294" builtinId="9" hidden="1"/>
    <cellStyle name="Followed Hyperlink" xfId="4299" builtinId="9" hidden="1"/>
    <cellStyle name="Followed Hyperlink" xfId="4303" builtinId="9" hidden="1"/>
    <cellStyle name="Followed Hyperlink" xfId="4307" builtinId="9" hidden="1"/>
    <cellStyle name="Followed Hyperlink" xfId="4311" builtinId="9" hidden="1"/>
    <cellStyle name="Followed Hyperlink" xfId="4315" builtinId="9" hidden="1"/>
    <cellStyle name="Followed Hyperlink" xfId="4322" builtinId="9" hidden="1"/>
    <cellStyle name="Followed Hyperlink" xfId="4330" builtinId="9" hidden="1"/>
    <cellStyle name="Followed Hyperlink" xfId="4378" builtinId="9" hidden="1"/>
    <cellStyle name="Followed Hyperlink" xfId="4364" builtinId="9" hidden="1"/>
    <cellStyle name="Followed Hyperlink" xfId="4348" builtinId="9" hidden="1"/>
    <cellStyle name="Followed Hyperlink" xfId="4341" builtinId="9" hidden="1"/>
    <cellStyle name="Followed Hyperlink" xfId="4347" builtinId="9" hidden="1"/>
    <cellStyle name="Followed Hyperlink" xfId="4355" builtinId="9" hidden="1"/>
    <cellStyle name="Followed Hyperlink" xfId="4363" builtinId="9" hidden="1"/>
    <cellStyle name="Followed Hyperlink" xfId="4371" builtinId="9" hidden="1"/>
    <cellStyle name="Followed Hyperlink" xfId="4381" builtinId="9" hidden="1"/>
    <cellStyle name="Followed Hyperlink" xfId="4389" builtinId="9" hidden="1"/>
    <cellStyle name="Followed Hyperlink" xfId="4397" builtinId="9" hidden="1"/>
    <cellStyle name="Followed Hyperlink" xfId="4405" builtinId="9" hidden="1"/>
    <cellStyle name="Followed Hyperlink" xfId="4415" builtinId="9" hidden="1"/>
    <cellStyle name="Followed Hyperlink" xfId="4420" builtinId="9" hidden="1"/>
    <cellStyle name="Followed Hyperlink" xfId="4425" builtinId="9" hidden="1"/>
    <cellStyle name="Followed Hyperlink" xfId="4429" builtinId="9" hidden="1"/>
    <cellStyle name="Followed Hyperlink" xfId="4433" builtinId="9" hidden="1"/>
    <cellStyle name="Followed Hyperlink" xfId="4437" builtinId="9" hidden="1"/>
    <cellStyle name="Followed Hyperlink" xfId="4441" builtinId="9" hidden="1"/>
    <cellStyle name="Followed Hyperlink" xfId="4448" builtinId="9" hidden="1"/>
    <cellStyle name="Followed Hyperlink" xfId="4456" builtinId="9" hidden="1"/>
    <cellStyle name="Followed Hyperlink" xfId="4504" builtinId="9" hidden="1"/>
    <cellStyle name="Followed Hyperlink" xfId="4490" builtinId="9" hidden="1"/>
    <cellStyle name="Followed Hyperlink" xfId="4474" builtinId="9" hidden="1"/>
    <cellStyle name="Followed Hyperlink" xfId="4467" builtinId="9" hidden="1"/>
    <cellStyle name="Followed Hyperlink" xfId="4473" builtinId="9" hidden="1"/>
    <cellStyle name="Followed Hyperlink" xfId="4481" builtinId="9" hidden="1"/>
    <cellStyle name="Followed Hyperlink" xfId="4489" builtinId="9" hidden="1"/>
    <cellStyle name="Followed Hyperlink" xfId="4497" builtinId="9" hidden="1"/>
    <cellStyle name="Followed Hyperlink" xfId="4507" builtinId="9" hidden="1"/>
    <cellStyle name="Followed Hyperlink" xfId="4515" builtinId="9" hidden="1"/>
    <cellStyle name="Followed Hyperlink" xfId="4523" builtinId="9" hidden="1"/>
    <cellStyle name="Followed Hyperlink" xfId="4531" builtinId="9" hidden="1"/>
    <cellStyle name="Followed Hyperlink" xfId="4541" builtinId="9" hidden="1"/>
    <cellStyle name="Followed Hyperlink" xfId="4546" builtinId="9" hidden="1"/>
    <cellStyle name="Followed Hyperlink" xfId="4551" builtinId="9" hidden="1"/>
    <cellStyle name="Followed Hyperlink" xfId="4555" builtinId="9" hidden="1"/>
    <cellStyle name="Followed Hyperlink" xfId="4559" builtinId="9" hidden="1"/>
    <cellStyle name="Followed Hyperlink" xfId="4563" builtinId="9" hidden="1"/>
    <cellStyle name="Followed Hyperlink" xfId="4567" builtinId="9" hidden="1"/>
    <cellStyle name="Followed Hyperlink" xfId="4574" builtinId="9" hidden="1"/>
    <cellStyle name="Followed Hyperlink" xfId="4582" builtinId="9" hidden="1"/>
    <cellStyle name="Followed Hyperlink" xfId="4630" builtinId="9" hidden="1"/>
    <cellStyle name="Followed Hyperlink" xfId="4616" builtinId="9" hidden="1"/>
    <cellStyle name="Followed Hyperlink" xfId="4600" builtinId="9" hidden="1"/>
    <cellStyle name="Followed Hyperlink" xfId="4593" builtinId="9" hidden="1"/>
    <cellStyle name="Followed Hyperlink" xfId="4599" builtinId="9" hidden="1"/>
    <cellStyle name="Followed Hyperlink" xfId="4607" builtinId="9" hidden="1"/>
    <cellStyle name="Followed Hyperlink" xfId="4615" builtinId="9" hidden="1"/>
    <cellStyle name="Followed Hyperlink" xfId="4623" builtinId="9" hidden="1"/>
    <cellStyle name="Followed Hyperlink" xfId="4633" builtinId="9" hidden="1"/>
    <cellStyle name="Followed Hyperlink" xfId="4641" builtinId="9" hidden="1"/>
    <cellStyle name="Followed Hyperlink" xfId="4649" builtinId="9" hidden="1"/>
    <cellStyle name="Followed Hyperlink" xfId="4657" builtinId="9" hidden="1"/>
    <cellStyle name="Followed Hyperlink" xfId="4667" builtinId="9" hidden="1"/>
    <cellStyle name="Followed Hyperlink" xfId="4672" builtinId="9" hidden="1"/>
    <cellStyle name="Followed Hyperlink" xfId="4677" builtinId="9" hidden="1"/>
    <cellStyle name="Followed Hyperlink" xfId="4681" builtinId="9" hidden="1"/>
    <cellStyle name="Followed Hyperlink" xfId="4685" builtinId="9" hidden="1"/>
    <cellStyle name="Followed Hyperlink" xfId="4689" builtinId="9" hidden="1"/>
    <cellStyle name="Followed Hyperlink" xfId="4693" builtinId="9" hidden="1"/>
    <cellStyle name="Followed Hyperlink" xfId="4700" builtinId="9" hidden="1"/>
    <cellStyle name="Followed Hyperlink" xfId="4708" builtinId="9" hidden="1"/>
    <cellStyle name="Followed Hyperlink" xfId="4756" builtinId="9" hidden="1"/>
    <cellStyle name="Followed Hyperlink" xfId="4742" builtinId="9" hidden="1"/>
    <cellStyle name="Followed Hyperlink" xfId="4726" builtinId="9" hidden="1"/>
    <cellStyle name="Followed Hyperlink" xfId="4719" builtinId="9" hidden="1"/>
    <cellStyle name="Followed Hyperlink" xfId="4725" builtinId="9" hidden="1"/>
    <cellStyle name="Followed Hyperlink" xfId="4733" builtinId="9" hidden="1"/>
    <cellStyle name="Followed Hyperlink" xfId="4741" builtinId="9" hidden="1"/>
    <cellStyle name="Followed Hyperlink" xfId="4749" builtinId="9" hidden="1"/>
    <cellStyle name="Followed Hyperlink" xfId="4759" builtinId="9" hidden="1"/>
    <cellStyle name="Followed Hyperlink" xfId="4767" builtinId="9" hidden="1"/>
    <cellStyle name="Followed Hyperlink" xfId="4775" builtinId="9" hidden="1"/>
    <cellStyle name="Followed Hyperlink" xfId="4783" builtinId="9" hidden="1"/>
    <cellStyle name="Followed Hyperlink" xfId="4793" builtinId="9" hidden="1"/>
    <cellStyle name="Followed Hyperlink" xfId="4798" builtinId="9" hidden="1"/>
    <cellStyle name="Followed Hyperlink" xfId="4803" builtinId="9" hidden="1"/>
    <cellStyle name="Followed Hyperlink" xfId="4807" builtinId="9" hidden="1"/>
    <cellStyle name="Followed Hyperlink" xfId="4811" builtinId="9" hidden="1"/>
    <cellStyle name="Followed Hyperlink" xfId="4815" builtinId="9" hidden="1"/>
    <cellStyle name="Followed Hyperlink" xfId="4819" builtinId="9" hidden="1"/>
    <cellStyle name="Followed Hyperlink" xfId="4826" builtinId="9" hidden="1"/>
    <cellStyle name="Followed Hyperlink" xfId="4834" builtinId="9" hidden="1"/>
    <cellStyle name="Followed Hyperlink" xfId="4882" builtinId="9" hidden="1"/>
    <cellStyle name="Followed Hyperlink" xfId="4868" builtinId="9" hidden="1"/>
    <cellStyle name="Followed Hyperlink" xfId="4852" builtinId="9" hidden="1"/>
    <cellStyle name="Followed Hyperlink" xfId="4845" builtinId="9" hidden="1"/>
    <cellStyle name="Followed Hyperlink" xfId="4851" builtinId="9" hidden="1"/>
    <cellStyle name="Followed Hyperlink" xfId="4859" builtinId="9" hidden="1"/>
    <cellStyle name="Followed Hyperlink" xfId="4867" builtinId="9" hidden="1"/>
    <cellStyle name="Followed Hyperlink" xfId="4875" builtinId="9" hidden="1"/>
    <cellStyle name="Followed Hyperlink" xfId="4885" builtinId="9" hidden="1"/>
    <cellStyle name="Followed Hyperlink" xfId="4893" builtinId="9" hidden="1"/>
    <cellStyle name="Followed Hyperlink" xfId="4901" builtinId="9" hidden="1"/>
    <cellStyle name="Followed Hyperlink" xfId="4909" builtinId="9" hidden="1"/>
    <cellStyle name="Followed Hyperlink" xfId="4919" builtinId="9" hidden="1"/>
    <cellStyle name="Followed Hyperlink" xfId="4924" builtinId="9" hidden="1"/>
    <cellStyle name="Followed Hyperlink" xfId="4929" builtinId="9" hidden="1"/>
    <cellStyle name="Followed Hyperlink" xfId="4933" builtinId="9" hidden="1"/>
    <cellStyle name="Followed Hyperlink" xfId="4937" builtinId="9" hidden="1"/>
    <cellStyle name="Followed Hyperlink" xfId="4941" builtinId="9" hidden="1"/>
    <cellStyle name="Followed Hyperlink" xfId="4945" builtinId="9" hidden="1"/>
    <cellStyle name="Followed Hyperlink" xfId="4952" builtinId="9" hidden="1"/>
    <cellStyle name="Followed Hyperlink" xfId="4960" builtinId="9" hidden="1"/>
    <cellStyle name="Followed Hyperlink" xfId="5008" builtinId="9" hidden="1"/>
    <cellStyle name="Followed Hyperlink" xfId="4994" builtinId="9" hidden="1"/>
    <cellStyle name="Followed Hyperlink" xfId="4978" builtinId="9" hidden="1"/>
    <cellStyle name="Followed Hyperlink" xfId="4971" builtinId="9" hidden="1"/>
    <cellStyle name="Followed Hyperlink" xfId="4977" builtinId="9" hidden="1"/>
    <cellStyle name="Followed Hyperlink" xfId="4985" builtinId="9" hidden="1"/>
    <cellStyle name="Followed Hyperlink" xfId="4993" builtinId="9" hidden="1"/>
    <cellStyle name="Followed Hyperlink" xfId="5001" builtinId="9" hidden="1"/>
    <cellStyle name="Followed Hyperlink" xfId="5011" builtinId="9" hidden="1"/>
    <cellStyle name="Followed Hyperlink" xfId="5019" builtinId="9" hidden="1"/>
    <cellStyle name="Followed Hyperlink" xfId="5027" builtinId="9" hidden="1"/>
    <cellStyle name="Followed Hyperlink" xfId="5035" builtinId="9" hidden="1"/>
    <cellStyle name="Followed Hyperlink" xfId="5045" builtinId="9" hidden="1"/>
    <cellStyle name="Followed Hyperlink" xfId="5050" builtinId="9" hidden="1"/>
    <cellStyle name="Followed Hyperlink" xfId="5055" builtinId="9" hidden="1"/>
    <cellStyle name="Followed Hyperlink" xfId="5059" builtinId="9" hidden="1"/>
    <cellStyle name="Followed Hyperlink" xfId="5063" builtinId="9" hidden="1"/>
    <cellStyle name="Followed Hyperlink" xfId="5067" builtinId="9" hidden="1"/>
    <cellStyle name="Followed Hyperlink" xfId="5071" builtinId="9" hidden="1"/>
    <cellStyle name="Followed Hyperlink" xfId="5078" builtinId="9" hidden="1"/>
    <cellStyle name="Followed Hyperlink" xfId="5086" builtinId="9" hidden="1"/>
    <cellStyle name="Followed Hyperlink" xfId="5134" builtinId="9" hidden="1"/>
    <cellStyle name="Followed Hyperlink" xfId="5120" builtinId="9" hidden="1"/>
    <cellStyle name="Followed Hyperlink" xfId="5104" builtinId="9" hidden="1"/>
    <cellStyle name="Followed Hyperlink" xfId="5097" builtinId="9" hidden="1"/>
    <cellStyle name="Followed Hyperlink" xfId="5103" builtinId="9" hidden="1"/>
    <cellStyle name="Followed Hyperlink" xfId="5111" builtinId="9" hidden="1"/>
    <cellStyle name="Followed Hyperlink" xfId="5119" builtinId="9" hidden="1"/>
    <cellStyle name="Followed Hyperlink" xfId="5127" builtinId="9" hidden="1"/>
    <cellStyle name="Followed Hyperlink" xfId="5137" builtinId="9" hidden="1"/>
    <cellStyle name="Followed Hyperlink" xfId="5145" builtinId="9" hidden="1"/>
    <cellStyle name="Followed Hyperlink" xfId="5153" builtinId="9" hidden="1"/>
    <cellStyle name="Followed Hyperlink" xfId="5161" builtinId="9" hidden="1"/>
    <cellStyle name="Followed Hyperlink" xfId="5171" builtinId="9" hidden="1"/>
    <cellStyle name="Followed Hyperlink" xfId="5176" builtinId="9" hidden="1"/>
    <cellStyle name="Followed Hyperlink" xfId="5181" builtinId="9" hidden="1"/>
    <cellStyle name="Followed Hyperlink" xfId="5185" builtinId="9" hidden="1"/>
    <cellStyle name="Followed Hyperlink" xfId="5189" builtinId="9" hidden="1"/>
    <cellStyle name="Followed Hyperlink" xfId="5193" builtinId="9" hidden="1"/>
    <cellStyle name="Followed Hyperlink" xfId="5197" builtinId="9" hidden="1"/>
    <cellStyle name="Followed Hyperlink" xfId="5204" builtinId="9" hidden="1"/>
    <cellStyle name="Followed Hyperlink" xfId="5212" builtinId="9" hidden="1"/>
    <cellStyle name="Followed Hyperlink" xfId="5260" builtinId="9" hidden="1"/>
    <cellStyle name="Followed Hyperlink" xfId="5246" builtinId="9" hidden="1"/>
    <cellStyle name="Followed Hyperlink" xfId="5230" builtinId="9" hidden="1"/>
    <cellStyle name="Followed Hyperlink" xfId="5223" builtinId="9" hidden="1"/>
    <cellStyle name="Followed Hyperlink" xfId="5229" builtinId="9" hidden="1"/>
    <cellStyle name="Followed Hyperlink" xfId="5237" builtinId="9" hidden="1"/>
    <cellStyle name="Followed Hyperlink" xfId="5245" builtinId="9" hidden="1"/>
    <cellStyle name="Followed Hyperlink" xfId="5253" builtinId="9" hidden="1"/>
    <cellStyle name="Followed Hyperlink" xfId="5263" builtinId="9" hidden="1"/>
    <cellStyle name="Followed Hyperlink" xfId="5271" builtinId="9" hidden="1"/>
    <cellStyle name="Followed Hyperlink" xfId="5279" builtinId="9" hidden="1"/>
    <cellStyle name="Followed Hyperlink" xfId="5287" builtinId="9" hidden="1"/>
    <cellStyle name="Followed Hyperlink" xfId="5297" builtinId="9" hidden="1"/>
    <cellStyle name="Followed Hyperlink" xfId="5302" builtinId="9" hidden="1"/>
    <cellStyle name="Followed Hyperlink" xfId="5307" builtinId="9" hidden="1"/>
    <cellStyle name="Followed Hyperlink" xfId="5311" builtinId="9" hidden="1"/>
    <cellStyle name="Followed Hyperlink" xfId="5315" builtinId="9" hidden="1"/>
    <cellStyle name="Followed Hyperlink" xfId="5319" builtinId="9" hidden="1"/>
    <cellStyle name="Followed Hyperlink" xfId="5323" builtinId="9" hidden="1"/>
    <cellStyle name="Followed Hyperlink" xfId="5330" builtinId="9" hidden="1"/>
    <cellStyle name="Followed Hyperlink" xfId="5338" builtinId="9" hidden="1"/>
    <cellStyle name="Followed Hyperlink" xfId="5386" builtinId="9" hidden="1"/>
    <cellStyle name="Followed Hyperlink" xfId="5372" builtinId="9" hidden="1"/>
    <cellStyle name="Followed Hyperlink" xfId="5356" builtinId="9" hidden="1"/>
    <cellStyle name="Followed Hyperlink" xfId="5349" builtinId="9" hidden="1"/>
    <cellStyle name="Followed Hyperlink" xfId="5355" builtinId="9" hidden="1"/>
    <cellStyle name="Followed Hyperlink" xfId="5363" builtinId="9" hidden="1"/>
    <cellStyle name="Followed Hyperlink" xfId="5371" builtinId="9" hidden="1"/>
    <cellStyle name="Followed Hyperlink" xfId="5379" builtinId="9" hidden="1"/>
    <cellStyle name="Followed Hyperlink" xfId="5389" builtinId="9" hidden="1"/>
    <cellStyle name="Followed Hyperlink" xfId="5397" builtinId="9" hidden="1"/>
    <cellStyle name="Followed Hyperlink" xfId="5405" builtinId="9" hidden="1"/>
    <cellStyle name="Followed Hyperlink" xfId="5413" builtinId="9" hidden="1"/>
    <cellStyle name="Followed Hyperlink" xfId="5423" builtinId="9" hidden="1"/>
    <cellStyle name="Followed Hyperlink" xfId="5428" builtinId="9" hidden="1"/>
    <cellStyle name="Followed Hyperlink" xfId="5433" builtinId="9" hidden="1"/>
    <cellStyle name="Followed Hyperlink" xfId="5437" builtinId="9" hidden="1"/>
    <cellStyle name="Followed Hyperlink" xfId="5441" builtinId="9" hidden="1"/>
    <cellStyle name="Followed Hyperlink" xfId="5445" builtinId="9" hidden="1"/>
    <cellStyle name="Followed Hyperlink" xfId="5449" builtinId="9" hidden="1"/>
    <cellStyle name="Followed Hyperlink" xfId="5456" builtinId="9" hidden="1"/>
    <cellStyle name="Followed Hyperlink" xfId="5464" builtinId="9" hidden="1"/>
    <cellStyle name="Followed Hyperlink" xfId="5512" builtinId="9" hidden="1"/>
    <cellStyle name="Followed Hyperlink" xfId="5498" builtinId="9" hidden="1"/>
    <cellStyle name="Followed Hyperlink" xfId="5482" builtinId="9" hidden="1"/>
    <cellStyle name="Followed Hyperlink" xfId="5475" builtinId="9" hidden="1"/>
    <cellStyle name="Followed Hyperlink" xfId="5481" builtinId="9" hidden="1"/>
    <cellStyle name="Followed Hyperlink" xfId="5489" builtinId="9" hidden="1"/>
    <cellStyle name="Followed Hyperlink" xfId="5497" builtinId="9" hidden="1"/>
    <cellStyle name="Followed Hyperlink" xfId="5505" builtinId="9" hidden="1"/>
    <cellStyle name="Followed Hyperlink" xfId="5515" builtinId="9" hidden="1"/>
    <cellStyle name="Followed Hyperlink" xfId="5523" builtinId="9" hidden="1"/>
    <cellStyle name="Followed Hyperlink" xfId="5531" builtinId="9" hidden="1"/>
    <cellStyle name="Followed Hyperlink" xfId="5539" builtinId="9" hidden="1"/>
    <cellStyle name="Followed Hyperlink" xfId="5549" builtinId="9" hidden="1"/>
    <cellStyle name="Followed Hyperlink" xfId="5554" builtinId="9" hidden="1"/>
    <cellStyle name="Followed Hyperlink" xfId="5559" builtinId="9" hidden="1"/>
    <cellStyle name="Followed Hyperlink" xfId="5563" builtinId="9" hidden="1"/>
    <cellStyle name="Followed Hyperlink" xfId="5567" builtinId="9" hidden="1"/>
    <cellStyle name="Followed Hyperlink" xfId="5571" builtinId="9" hidden="1"/>
    <cellStyle name="Followed Hyperlink" xfId="5575" builtinId="9" hidden="1"/>
    <cellStyle name="Followed Hyperlink" xfId="5582" builtinId="9" hidden="1"/>
    <cellStyle name="Followed Hyperlink" xfId="5590" builtinId="9" hidden="1"/>
    <cellStyle name="Followed Hyperlink" xfId="5638" builtinId="9" hidden="1"/>
    <cellStyle name="Followed Hyperlink" xfId="5624" builtinId="9" hidden="1"/>
    <cellStyle name="Followed Hyperlink" xfId="5608" builtinId="9" hidden="1"/>
    <cellStyle name="Followed Hyperlink" xfId="5601" builtinId="9" hidden="1"/>
    <cellStyle name="Followed Hyperlink" xfId="5607" builtinId="9" hidden="1"/>
    <cellStyle name="Followed Hyperlink" xfId="5615" builtinId="9" hidden="1"/>
    <cellStyle name="Followed Hyperlink" xfId="5623" builtinId="9" hidden="1"/>
    <cellStyle name="Followed Hyperlink" xfId="5631" builtinId="9" hidden="1"/>
    <cellStyle name="Followed Hyperlink" xfId="5641" builtinId="9" hidden="1"/>
    <cellStyle name="Followed Hyperlink" xfId="5649" builtinId="9" hidden="1"/>
    <cellStyle name="Followed Hyperlink" xfId="5657" builtinId="9" hidden="1"/>
    <cellStyle name="Followed Hyperlink" xfId="5665" builtinId="9" hidden="1"/>
    <cellStyle name="Followed Hyperlink" xfId="5675" builtinId="9" hidden="1"/>
    <cellStyle name="Followed Hyperlink" xfId="5680" builtinId="9" hidden="1"/>
    <cellStyle name="Followed Hyperlink" xfId="5685" builtinId="9" hidden="1"/>
    <cellStyle name="Followed Hyperlink" xfId="5689" builtinId="9" hidden="1"/>
    <cellStyle name="Followed Hyperlink" xfId="5693" builtinId="9" hidden="1"/>
    <cellStyle name="Followed Hyperlink" xfId="5697" builtinId="9" hidden="1"/>
    <cellStyle name="Followed Hyperlink" xfId="5701" builtinId="9" hidden="1"/>
    <cellStyle name="Followed Hyperlink" xfId="5708" builtinId="9" hidden="1"/>
    <cellStyle name="Followed Hyperlink" xfId="5716" builtinId="9" hidden="1"/>
    <cellStyle name="Followed Hyperlink" xfId="5764" builtinId="9" hidden="1"/>
    <cellStyle name="Followed Hyperlink" xfId="5750" builtinId="9" hidden="1"/>
    <cellStyle name="Followed Hyperlink" xfId="5734" builtinId="9" hidden="1"/>
    <cellStyle name="Followed Hyperlink" xfId="5727" builtinId="9" hidden="1"/>
    <cellStyle name="Followed Hyperlink" xfId="5733" builtinId="9" hidden="1"/>
    <cellStyle name="Followed Hyperlink" xfId="5741" builtinId="9" hidden="1"/>
    <cellStyle name="Followed Hyperlink" xfId="5749" builtinId="9" hidden="1"/>
    <cellStyle name="Followed Hyperlink" xfId="5757" builtinId="9" hidden="1"/>
    <cellStyle name="Followed Hyperlink" xfId="5767" builtinId="9" hidden="1"/>
    <cellStyle name="Followed Hyperlink" xfId="5775" builtinId="9" hidden="1"/>
    <cellStyle name="Followed Hyperlink" xfId="5783" builtinId="9" hidden="1"/>
    <cellStyle name="Followed Hyperlink" xfId="5791" builtinId="9" hidden="1"/>
    <cellStyle name="Followed Hyperlink" xfId="5801" builtinId="9" hidden="1"/>
    <cellStyle name="Followed Hyperlink" xfId="5806" builtinId="9" hidden="1"/>
    <cellStyle name="Followed Hyperlink" xfId="5811" builtinId="9" hidden="1"/>
    <cellStyle name="Followed Hyperlink" xfId="5815" builtinId="9" hidden="1"/>
    <cellStyle name="Followed Hyperlink" xfId="5819" builtinId="9" hidden="1"/>
    <cellStyle name="Followed Hyperlink" xfId="5823" builtinId="9" hidden="1"/>
    <cellStyle name="Followed Hyperlink" xfId="5827" builtinId="9" hidden="1"/>
    <cellStyle name="Followed Hyperlink" xfId="5834" builtinId="9" hidden="1"/>
    <cellStyle name="Followed Hyperlink" xfId="5842" builtinId="9" hidden="1"/>
    <cellStyle name="Followed Hyperlink" xfId="5890" builtinId="9" hidden="1"/>
    <cellStyle name="Followed Hyperlink" xfId="5876" builtinId="9" hidden="1"/>
    <cellStyle name="Followed Hyperlink" xfId="5860" builtinId="9" hidden="1"/>
    <cellStyle name="Followed Hyperlink" xfId="5853" builtinId="9" hidden="1"/>
    <cellStyle name="Followed Hyperlink" xfId="5859" builtinId="9" hidden="1"/>
    <cellStyle name="Followed Hyperlink" xfId="5867" builtinId="9" hidden="1"/>
    <cellStyle name="Followed Hyperlink" xfId="5875" builtinId="9" hidden="1"/>
    <cellStyle name="Followed Hyperlink" xfId="5883" builtinId="9" hidden="1"/>
    <cellStyle name="Followed Hyperlink" xfId="5893" builtinId="9" hidden="1"/>
    <cellStyle name="Followed Hyperlink" xfId="5901" builtinId="9" hidden="1"/>
    <cellStyle name="Followed Hyperlink" xfId="5909" builtinId="9" hidden="1"/>
    <cellStyle name="Followed Hyperlink" xfId="5917" builtinId="9" hidden="1"/>
    <cellStyle name="Followed Hyperlink" xfId="5927" builtinId="9" hidden="1"/>
    <cellStyle name="Followed Hyperlink" xfId="5932" builtinId="9" hidden="1"/>
    <cellStyle name="Followed Hyperlink" xfId="5937" builtinId="9" hidden="1"/>
    <cellStyle name="Followed Hyperlink" xfId="5941" builtinId="9" hidden="1"/>
    <cellStyle name="Followed Hyperlink" xfId="5945" builtinId="9" hidden="1"/>
    <cellStyle name="Followed Hyperlink" xfId="5949" builtinId="9" hidden="1"/>
    <cellStyle name="Followed Hyperlink" xfId="5953" builtinId="9" hidden="1"/>
    <cellStyle name="Followed Hyperlink" xfId="5960" builtinId="9" hidden="1"/>
    <cellStyle name="Followed Hyperlink" xfId="5968" builtinId="9" hidden="1"/>
    <cellStyle name="Followed Hyperlink" xfId="6016" builtinId="9" hidden="1"/>
    <cellStyle name="Followed Hyperlink" xfId="6002" builtinId="9" hidden="1"/>
    <cellStyle name="Followed Hyperlink" xfId="5986" builtinId="9" hidden="1"/>
    <cellStyle name="Followed Hyperlink" xfId="5979" builtinId="9" hidden="1"/>
    <cellStyle name="Followed Hyperlink" xfId="5985" builtinId="9" hidden="1"/>
    <cellStyle name="Followed Hyperlink" xfId="5993" builtinId="9" hidden="1"/>
    <cellStyle name="Followed Hyperlink" xfId="6001" builtinId="9" hidden="1"/>
    <cellStyle name="Followed Hyperlink" xfId="6009" builtinId="9" hidden="1"/>
    <cellStyle name="Followed Hyperlink" xfId="6019" builtinId="9" hidden="1"/>
    <cellStyle name="Followed Hyperlink" xfId="6027" builtinId="9" hidden="1"/>
    <cellStyle name="Followed Hyperlink" xfId="6035" builtinId="9" hidden="1"/>
    <cellStyle name="Followed Hyperlink" xfId="6043" builtinId="9" hidden="1"/>
    <cellStyle name="Followed Hyperlink" xfId="6053" builtinId="9" hidden="1"/>
    <cellStyle name="Followed Hyperlink" xfId="6058" builtinId="9" hidden="1"/>
    <cellStyle name="Followed Hyperlink" xfId="6063" builtinId="9" hidden="1"/>
    <cellStyle name="Followed Hyperlink" xfId="6067" builtinId="9" hidden="1"/>
    <cellStyle name="Followed Hyperlink" xfId="6071" builtinId="9" hidden="1"/>
    <cellStyle name="Followed Hyperlink" xfId="6075" builtinId="9" hidden="1"/>
    <cellStyle name="Followed Hyperlink" xfId="6079" builtinId="9" hidden="1"/>
    <cellStyle name="Followed Hyperlink" xfId="6086" builtinId="9" hidden="1"/>
    <cellStyle name="Followed Hyperlink" xfId="6094" builtinId="9" hidden="1"/>
    <cellStyle name="Followed Hyperlink" xfId="6142" builtinId="9" hidden="1"/>
    <cellStyle name="Followed Hyperlink" xfId="6128" builtinId="9" hidden="1"/>
    <cellStyle name="Followed Hyperlink" xfId="6112" builtinId="9" hidden="1"/>
    <cellStyle name="Followed Hyperlink" xfId="6105" builtinId="9" hidden="1"/>
    <cellStyle name="Followed Hyperlink" xfId="6111" builtinId="9" hidden="1"/>
    <cellStyle name="Followed Hyperlink" xfId="6119" builtinId="9" hidden="1"/>
    <cellStyle name="Followed Hyperlink" xfId="6127" builtinId="9" hidden="1"/>
    <cellStyle name="Followed Hyperlink" xfId="6135" builtinId="9" hidden="1"/>
    <cellStyle name="Followed Hyperlink" xfId="6145" builtinId="9" hidden="1"/>
    <cellStyle name="Followed Hyperlink" xfId="6153" builtinId="9" hidden="1"/>
    <cellStyle name="Followed Hyperlink" xfId="6161" builtinId="9" hidden="1"/>
    <cellStyle name="Followed Hyperlink" xfId="6169" builtinId="9" hidden="1"/>
    <cellStyle name="Followed Hyperlink" xfId="6179" builtinId="9" hidden="1"/>
    <cellStyle name="Followed Hyperlink" xfId="6184" builtinId="9" hidden="1"/>
    <cellStyle name="Followed Hyperlink" xfId="6189" builtinId="9" hidden="1"/>
    <cellStyle name="Followed Hyperlink" xfId="6193" builtinId="9" hidden="1"/>
    <cellStyle name="Followed Hyperlink" xfId="6197" builtinId="9" hidden="1"/>
    <cellStyle name="Followed Hyperlink" xfId="6201" builtinId="9" hidden="1"/>
    <cellStyle name="Followed Hyperlink" xfId="6205" builtinId="9" hidden="1"/>
    <cellStyle name="Followed Hyperlink" xfId="6212" builtinId="9" hidden="1"/>
    <cellStyle name="Followed Hyperlink" xfId="6220" builtinId="9" hidden="1"/>
    <cellStyle name="Followed Hyperlink" xfId="6268" builtinId="9" hidden="1"/>
    <cellStyle name="Followed Hyperlink" xfId="6254" builtinId="9" hidden="1"/>
    <cellStyle name="Followed Hyperlink" xfId="6238" builtinId="9" hidden="1"/>
    <cellStyle name="Followed Hyperlink" xfId="6231" builtinId="9" hidden="1"/>
    <cellStyle name="Followed Hyperlink" xfId="6237" builtinId="9" hidden="1"/>
    <cellStyle name="Followed Hyperlink" xfId="6245" builtinId="9" hidden="1"/>
    <cellStyle name="Followed Hyperlink" xfId="6253" builtinId="9" hidden="1"/>
    <cellStyle name="Followed Hyperlink" xfId="6261" builtinId="9" hidden="1"/>
    <cellStyle name="Followed Hyperlink" xfId="6271" builtinId="9" hidden="1"/>
    <cellStyle name="Followed Hyperlink" xfId="6279" builtinId="9" hidden="1"/>
    <cellStyle name="Followed Hyperlink" xfId="6287" builtinId="9" hidden="1"/>
    <cellStyle name="Followed Hyperlink" xfId="6295" builtinId="9" hidden="1"/>
    <cellStyle name="Followed Hyperlink" xfId="6305" builtinId="9" hidden="1"/>
    <cellStyle name="Followed Hyperlink" xfId="6310" builtinId="9" hidden="1"/>
    <cellStyle name="Followed Hyperlink" xfId="6315" builtinId="9" hidden="1"/>
    <cellStyle name="Followed Hyperlink" xfId="6319" builtinId="9" hidden="1"/>
    <cellStyle name="Followed Hyperlink" xfId="6323" builtinId="9" hidden="1"/>
    <cellStyle name="Followed Hyperlink" xfId="6327" builtinId="9" hidden="1"/>
    <cellStyle name="Followed Hyperlink" xfId="6331" builtinId="9" hidden="1"/>
    <cellStyle name="Followed Hyperlink" xfId="6338" builtinId="9" hidden="1"/>
    <cellStyle name="Followed Hyperlink" xfId="6346" builtinId="9" hidden="1"/>
    <cellStyle name="Followed Hyperlink" xfId="6394" builtinId="9" hidden="1"/>
    <cellStyle name="Followed Hyperlink" xfId="6380" builtinId="9" hidden="1"/>
    <cellStyle name="Followed Hyperlink" xfId="6364" builtinId="9" hidden="1"/>
    <cellStyle name="Followed Hyperlink" xfId="6357" builtinId="9" hidden="1"/>
    <cellStyle name="Followed Hyperlink" xfId="6363" builtinId="9" hidden="1"/>
    <cellStyle name="Followed Hyperlink" xfId="6371" builtinId="9" hidden="1"/>
    <cellStyle name="Followed Hyperlink" xfId="6379" builtinId="9" hidden="1"/>
    <cellStyle name="Followed Hyperlink" xfId="6387" builtinId="9" hidden="1"/>
    <cellStyle name="Followed Hyperlink" xfId="6397" builtinId="9" hidden="1"/>
    <cellStyle name="Followed Hyperlink" xfId="6405" builtinId="9" hidden="1"/>
    <cellStyle name="Followed Hyperlink" xfId="6413" builtinId="9" hidden="1"/>
    <cellStyle name="Followed Hyperlink" xfId="6421" builtinId="9" hidden="1"/>
    <cellStyle name="Followed Hyperlink" xfId="6431" builtinId="9" hidden="1"/>
    <cellStyle name="Followed Hyperlink" xfId="6436" builtinId="9" hidden="1"/>
    <cellStyle name="Followed Hyperlink" xfId="6441" builtinId="9" hidden="1"/>
    <cellStyle name="Followed Hyperlink" xfId="6445" builtinId="9" hidden="1"/>
    <cellStyle name="Followed Hyperlink" xfId="6449" builtinId="9" hidden="1"/>
    <cellStyle name="Followed Hyperlink" xfId="6453" builtinId="9" hidden="1"/>
    <cellStyle name="Followed Hyperlink" xfId="6457" builtinId="9" hidden="1"/>
    <cellStyle name="Followed Hyperlink" xfId="6464" builtinId="9" hidden="1"/>
    <cellStyle name="Followed Hyperlink" xfId="6472" builtinId="9" hidden="1"/>
    <cellStyle name="Followed Hyperlink" xfId="6520" builtinId="9" hidden="1"/>
    <cellStyle name="Followed Hyperlink" xfId="6506" builtinId="9" hidden="1"/>
    <cellStyle name="Followed Hyperlink" xfId="6490" builtinId="9" hidden="1"/>
    <cellStyle name="Followed Hyperlink" xfId="6483" builtinId="9" hidden="1"/>
    <cellStyle name="Followed Hyperlink" xfId="6489" builtinId="9" hidden="1"/>
    <cellStyle name="Followed Hyperlink" xfId="6497" builtinId="9" hidden="1"/>
    <cellStyle name="Followed Hyperlink" xfId="6505" builtinId="9" hidden="1"/>
    <cellStyle name="Followed Hyperlink" xfId="6513" builtinId="9" hidden="1"/>
    <cellStyle name="Followed Hyperlink" xfId="6523" builtinId="9" hidden="1"/>
    <cellStyle name="Followed Hyperlink" xfId="6531" builtinId="9" hidden="1"/>
    <cellStyle name="Followed Hyperlink" xfId="6539" builtinId="9" hidden="1"/>
    <cellStyle name="Followed Hyperlink" xfId="6547" builtinId="9" hidden="1"/>
    <cellStyle name="Followed Hyperlink" xfId="6557" builtinId="9" hidden="1"/>
    <cellStyle name="Followed Hyperlink" xfId="6562" builtinId="9" hidden="1"/>
    <cellStyle name="Followed Hyperlink" xfId="6567" builtinId="9" hidden="1"/>
    <cellStyle name="Followed Hyperlink" xfId="6571" builtinId="9" hidden="1"/>
    <cellStyle name="Followed Hyperlink" xfId="6575" builtinId="9" hidden="1"/>
    <cellStyle name="Followed Hyperlink" xfId="6579" builtinId="9" hidden="1"/>
    <cellStyle name="Followed Hyperlink" xfId="6583" builtinId="9" hidden="1"/>
    <cellStyle name="Followed Hyperlink" xfId="6590" builtinId="9" hidden="1"/>
    <cellStyle name="Followed Hyperlink" xfId="6598" builtinId="9" hidden="1"/>
    <cellStyle name="Followed Hyperlink" xfId="6646" builtinId="9" hidden="1"/>
    <cellStyle name="Followed Hyperlink" xfId="6632" builtinId="9" hidden="1"/>
    <cellStyle name="Followed Hyperlink" xfId="6616" builtinId="9" hidden="1"/>
    <cellStyle name="Followed Hyperlink" xfId="6609" builtinId="9" hidden="1"/>
    <cellStyle name="Followed Hyperlink" xfId="6615" builtinId="9" hidden="1"/>
    <cellStyle name="Followed Hyperlink" xfId="6623" builtinId="9" hidden="1"/>
    <cellStyle name="Followed Hyperlink" xfId="6631" builtinId="9" hidden="1"/>
    <cellStyle name="Followed Hyperlink" xfId="6639" builtinId="9" hidden="1"/>
    <cellStyle name="Followed Hyperlink" xfId="6649" builtinId="9" hidden="1"/>
    <cellStyle name="Followed Hyperlink" xfId="6657" builtinId="9" hidden="1"/>
    <cellStyle name="Followed Hyperlink" xfId="6665" builtinId="9" hidden="1"/>
    <cellStyle name="Followed Hyperlink" xfId="6673" builtinId="9" hidden="1"/>
    <cellStyle name="Followed Hyperlink" xfId="6683" builtinId="9" hidden="1"/>
    <cellStyle name="Followed Hyperlink" xfId="6688" builtinId="9" hidden="1"/>
    <cellStyle name="Followed Hyperlink" xfId="6693" builtinId="9" hidden="1"/>
    <cellStyle name="Followed Hyperlink" xfId="6697" builtinId="9" hidden="1"/>
    <cellStyle name="Followed Hyperlink" xfId="6701" builtinId="9" hidden="1"/>
    <cellStyle name="Followed Hyperlink" xfId="6705" builtinId="9" hidden="1"/>
    <cellStyle name="Followed Hyperlink" xfId="6709" builtinId="9" hidden="1"/>
    <cellStyle name="Followed Hyperlink" xfId="6716" builtinId="9" hidden="1"/>
    <cellStyle name="Followed Hyperlink" xfId="6724" builtinId="9" hidden="1"/>
    <cellStyle name="Followed Hyperlink" xfId="6772" builtinId="9" hidden="1"/>
    <cellStyle name="Followed Hyperlink" xfId="6758" builtinId="9" hidden="1"/>
    <cellStyle name="Followed Hyperlink" xfId="6742" builtinId="9" hidden="1"/>
    <cellStyle name="Followed Hyperlink" xfId="6735" builtinId="9" hidden="1"/>
    <cellStyle name="Followed Hyperlink" xfId="6741" builtinId="9" hidden="1"/>
    <cellStyle name="Followed Hyperlink" xfId="6749" builtinId="9" hidden="1"/>
    <cellStyle name="Followed Hyperlink" xfId="6757" builtinId="9" hidden="1"/>
    <cellStyle name="Followed Hyperlink" xfId="6765" builtinId="9" hidden="1"/>
    <cellStyle name="Followed Hyperlink" xfId="6775" builtinId="9" hidden="1"/>
    <cellStyle name="Followed Hyperlink" xfId="6783" builtinId="9" hidden="1"/>
    <cellStyle name="Followed Hyperlink" xfId="6791" builtinId="9" hidden="1"/>
    <cellStyle name="Followed Hyperlink" xfId="6799" builtinId="9" hidden="1"/>
    <cellStyle name="Followed Hyperlink" xfId="6809" builtinId="9" hidden="1"/>
    <cellStyle name="Followed Hyperlink" xfId="6814" builtinId="9" hidden="1"/>
    <cellStyle name="Followed Hyperlink" xfId="6819" builtinId="9" hidden="1"/>
    <cellStyle name="Followed Hyperlink" xfId="6823" builtinId="9" hidden="1"/>
    <cellStyle name="Followed Hyperlink" xfId="6827" builtinId="9" hidden="1"/>
    <cellStyle name="Followed Hyperlink" xfId="6831" builtinId="9" hidden="1"/>
    <cellStyle name="Followed Hyperlink" xfId="6835" builtinId="9" hidden="1"/>
    <cellStyle name="Followed Hyperlink" xfId="6842" builtinId="9" hidden="1"/>
    <cellStyle name="Followed Hyperlink" xfId="6850" builtinId="9" hidden="1"/>
    <cellStyle name="Followed Hyperlink" xfId="6898" builtinId="9" hidden="1"/>
    <cellStyle name="Followed Hyperlink" xfId="6884" builtinId="9" hidden="1"/>
    <cellStyle name="Followed Hyperlink" xfId="6868" builtinId="9" hidden="1"/>
    <cellStyle name="Followed Hyperlink" xfId="6861" builtinId="9" hidden="1"/>
    <cellStyle name="Followed Hyperlink" xfId="6867" builtinId="9" hidden="1"/>
    <cellStyle name="Followed Hyperlink" xfId="6875" builtinId="9" hidden="1"/>
    <cellStyle name="Followed Hyperlink" xfId="6883" builtinId="9" hidden="1"/>
    <cellStyle name="Followed Hyperlink" xfId="6891" builtinId="9" hidden="1"/>
    <cellStyle name="Followed Hyperlink" xfId="6901" builtinId="9" hidden="1"/>
    <cellStyle name="Followed Hyperlink" xfId="6909" builtinId="9" hidden="1"/>
    <cellStyle name="Followed Hyperlink" xfId="6917" builtinId="9" hidden="1"/>
    <cellStyle name="Followed Hyperlink" xfId="6925" builtinId="9" hidden="1"/>
    <cellStyle name="Followed Hyperlink" xfId="6935" builtinId="9" hidden="1"/>
    <cellStyle name="Followed Hyperlink" xfId="6940" builtinId="9" hidden="1"/>
    <cellStyle name="Followed Hyperlink" xfId="6945" builtinId="9" hidden="1"/>
    <cellStyle name="Followed Hyperlink" xfId="6949" builtinId="9" hidden="1"/>
    <cellStyle name="Followed Hyperlink" xfId="6953" builtinId="9" hidden="1"/>
    <cellStyle name="Followed Hyperlink" xfId="6957" builtinId="9" hidden="1"/>
    <cellStyle name="Followed Hyperlink" xfId="6961" builtinId="9" hidden="1"/>
    <cellStyle name="Followed Hyperlink" xfId="6968" builtinId="9" hidden="1"/>
    <cellStyle name="Followed Hyperlink" xfId="6976" builtinId="9" hidden="1"/>
    <cellStyle name="Followed Hyperlink" xfId="7024" builtinId="9" hidden="1"/>
    <cellStyle name="Followed Hyperlink" xfId="7010" builtinId="9" hidden="1"/>
    <cellStyle name="Followed Hyperlink" xfId="6994" builtinId="9" hidden="1"/>
    <cellStyle name="Followed Hyperlink" xfId="6987" builtinId="9" hidden="1"/>
    <cellStyle name="Followed Hyperlink" xfId="6993" builtinId="9" hidden="1"/>
    <cellStyle name="Followed Hyperlink" xfId="7001" builtinId="9" hidden="1"/>
    <cellStyle name="Followed Hyperlink" xfId="7009" builtinId="9" hidden="1"/>
    <cellStyle name="Followed Hyperlink" xfId="7017" builtinId="9" hidden="1"/>
    <cellStyle name="Followed Hyperlink" xfId="7027" builtinId="9" hidden="1"/>
    <cellStyle name="Followed Hyperlink" xfId="7035" builtinId="9" hidden="1"/>
    <cellStyle name="Followed Hyperlink" xfId="7043" builtinId="9" hidden="1"/>
    <cellStyle name="Followed Hyperlink" xfId="7051" builtinId="9" hidden="1"/>
    <cellStyle name="Followed Hyperlink" xfId="7061" builtinId="9" hidden="1"/>
    <cellStyle name="Followed Hyperlink" xfId="7066" builtinId="9" hidden="1"/>
    <cellStyle name="Followed Hyperlink" xfId="7071" builtinId="9" hidden="1"/>
    <cellStyle name="Followed Hyperlink" xfId="7075" builtinId="9" hidden="1"/>
    <cellStyle name="Followed Hyperlink" xfId="7079" builtinId="9" hidden="1"/>
    <cellStyle name="Followed Hyperlink" xfId="7083" builtinId="9" hidden="1"/>
    <cellStyle name="Followed Hyperlink" xfId="7087" builtinId="9" hidden="1"/>
    <cellStyle name="Followed Hyperlink" xfId="7094" builtinId="9" hidden="1"/>
    <cellStyle name="Followed Hyperlink" xfId="7102" builtinId="9" hidden="1"/>
    <cellStyle name="Followed Hyperlink" xfId="7150" builtinId="9" hidden="1"/>
    <cellStyle name="Followed Hyperlink" xfId="7136" builtinId="9" hidden="1"/>
    <cellStyle name="Followed Hyperlink" xfId="7120" builtinId="9" hidden="1"/>
    <cellStyle name="Followed Hyperlink" xfId="7113" builtinId="9" hidden="1"/>
    <cellStyle name="Followed Hyperlink" xfId="7119" builtinId="9" hidden="1"/>
    <cellStyle name="Followed Hyperlink" xfId="7127" builtinId="9" hidden="1"/>
    <cellStyle name="Followed Hyperlink" xfId="7135" builtinId="9" hidden="1"/>
    <cellStyle name="Followed Hyperlink" xfId="7143" builtinId="9" hidden="1"/>
    <cellStyle name="Followed Hyperlink" xfId="7153" builtinId="9" hidden="1"/>
    <cellStyle name="Followed Hyperlink" xfId="7161" builtinId="9" hidden="1"/>
    <cellStyle name="Followed Hyperlink" xfId="7169" builtinId="9" hidden="1"/>
    <cellStyle name="Followed Hyperlink" xfId="7177" builtinId="9" hidden="1"/>
    <cellStyle name="Followed Hyperlink" xfId="7187" builtinId="9" hidden="1"/>
    <cellStyle name="Followed Hyperlink" xfId="7192" builtinId="9" hidden="1"/>
    <cellStyle name="Followed Hyperlink" xfId="7197" builtinId="9" hidden="1"/>
    <cellStyle name="Followed Hyperlink" xfId="7201" builtinId="9" hidden="1"/>
    <cellStyle name="Followed Hyperlink" xfId="7205" builtinId="9" hidden="1"/>
    <cellStyle name="Followed Hyperlink" xfId="7209" builtinId="9" hidden="1"/>
    <cellStyle name="Followed Hyperlink" xfId="7213" builtinId="9" hidden="1"/>
    <cellStyle name="Followed Hyperlink" xfId="7220" builtinId="9" hidden="1"/>
    <cellStyle name="Followed Hyperlink" xfId="7228" builtinId="9" hidden="1"/>
    <cellStyle name="Followed Hyperlink" xfId="7276" builtinId="9" hidden="1"/>
    <cellStyle name="Followed Hyperlink" xfId="7262" builtinId="9" hidden="1"/>
    <cellStyle name="Followed Hyperlink" xfId="7246" builtinId="9" hidden="1"/>
    <cellStyle name="Followed Hyperlink" xfId="7239" builtinId="9" hidden="1"/>
    <cellStyle name="Followed Hyperlink" xfId="7245" builtinId="9" hidden="1"/>
    <cellStyle name="Followed Hyperlink" xfId="7253" builtinId="9" hidden="1"/>
    <cellStyle name="Followed Hyperlink" xfId="7261" builtinId="9" hidden="1"/>
    <cellStyle name="Followed Hyperlink" xfId="7269" builtinId="9" hidden="1"/>
    <cellStyle name="Followed Hyperlink" xfId="7279" builtinId="9" hidden="1"/>
    <cellStyle name="Followed Hyperlink" xfId="7287" builtinId="9" hidden="1"/>
    <cellStyle name="Followed Hyperlink" xfId="7295" builtinId="9" hidden="1"/>
    <cellStyle name="Followed Hyperlink" xfId="7303" builtinId="9" hidden="1"/>
    <cellStyle name="Followed Hyperlink" xfId="7313" builtinId="9" hidden="1"/>
    <cellStyle name="Followed Hyperlink" xfId="7318" builtinId="9" hidden="1"/>
    <cellStyle name="Followed Hyperlink" xfId="7323" builtinId="9" hidden="1"/>
    <cellStyle name="Followed Hyperlink" xfId="7327" builtinId="9" hidden="1"/>
    <cellStyle name="Followed Hyperlink" xfId="7331" builtinId="9" hidden="1"/>
    <cellStyle name="Followed Hyperlink" xfId="7335" builtinId="9" hidden="1"/>
    <cellStyle name="Followed Hyperlink" xfId="7339" builtinId="9" hidden="1"/>
    <cellStyle name="Followed Hyperlink" xfId="7346" builtinId="9" hidden="1"/>
    <cellStyle name="Followed Hyperlink" xfId="7354" builtinId="9" hidden="1"/>
    <cellStyle name="Followed Hyperlink" xfId="7402" builtinId="9" hidden="1"/>
    <cellStyle name="Followed Hyperlink" xfId="7388" builtinId="9" hidden="1"/>
    <cellStyle name="Followed Hyperlink" xfId="7372" builtinId="9" hidden="1"/>
    <cellStyle name="Followed Hyperlink" xfId="7365" builtinId="9" hidden="1"/>
    <cellStyle name="Followed Hyperlink" xfId="7371" builtinId="9" hidden="1"/>
    <cellStyle name="Followed Hyperlink" xfId="7379" builtinId="9" hidden="1"/>
    <cellStyle name="Followed Hyperlink" xfId="7387" builtinId="9" hidden="1"/>
    <cellStyle name="Followed Hyperlink" xfId="7395" builtinId="9" hidden="1"/>
    <cellStyle name="Followed Hyperlink" xfId="7405" builtinId="9" hidden="1"/>
    <cellStyle name="Followed Hyperlink" xfId="7413" builtinId="9" hidden="1"/>
    <cellStyle name="Followed Hyperlink" xfId="7421" builtinId="9" hidden="1"/>
    <cellStyle name="Followed Hyperlink" xfId="7429" builtinId="9" hidden="1"/>
    <cellStyle name="Followed Hyperlink" xfId="7439" builtinId="9" hidden="1"/>
    <cellStyle name="Followed Hyperlink" xfId="7444" builtinId="9" hidden="1"/>
    <cellStyle name="Followed Hyperlink" xfId="7449" builtinId="9" hidden="1"/>
    <cellStyle name="Followed Hyperlink" xfId="7453" builtinId="9" hidden="1"/>
    <cellStyle name="Followed Hyperlink" xfId="7457" builtinId="9" hidden="1"/>
    <cellStyle name="Followed Hyperlink" xfId="7461" builtinId="9" hidden="1"/>
    <cellStyle name="Followed Hyperlink" xfId="7465" builtinId="9" hidden="1"/>
    <cellStyle name="Followed Hyperlink" xfId="7472" builtinId="9" hidden="1"/>
    <cellStyle name="Followed Hyperlink" xfId="7480" builtinId="9" hidden="1"/>
    <cellStyle name="Followed Hyperlink" xfId="7528" builtinId="9" hidden="1"/>
    <cellStyle name="Followed Hyperlink" xfId="7514" builtinId="9" hidden="1"/>
    <cellStyle name="Followed Hyperlink" xfId="7498" builtinId="9" hidden="1"/>
    <cellStyle name="Followed Hyperlink" xfId="7491" builtinId="9" hidden="1"/>
    <cellStyle name="Followed Hyperlink" xfId="7497" builtinId="9" hidden="1"/>
    <cellStyle name="Followed Hyperlink" xfId="7505" builtinId="9" hidden="1"/>
    <cellStyle name="Followed Hyperlink" xfId="7513" builtinId="9" hidden="1"/>
    <cellStyle name="Followed Hyperlink" xfId="7521" builtinId="9" hidden="1"/>
    <cellStyle name="Followed Hyperlink" xfId="7531" builtinId="9" hidden="1"/>
    <cellStyle name="Followed Hyperlink" xfId="7539" builtinId="9" hidden="1"/>
    <cellStyle name="Followed Hyperlink" xfId="7547" builtinId="9" hidden="1"/>
    <cellStyle name="Followed Hyperlink" xfId="7555" builtinId="9" hidden="1"/>
    <cellStyle name="Followed Hyperlink" xfId="7565" builtinId="9" hidden="1"/>
    <cellStyle name="Followed Hyperlink" xfId="7570" builtinId="9" hidden="1"/>
    <cellStyle name="Followed Hyperlink" xfId="7575" builtinId="9" hidden="1"/>
    <cellStyle name="Followed Hyperlink" xfId="7579" builtinId="9" hidden="1"/>
    <cellStyle name="Followed Hyperlink" xfId="7583" builtinId="9" hidden="1"/>
    <cellStyle name="Followed Hyperlink" xfId="7587" builtinId="9" hidden="1"/>
    <cellStyle name="Followed Hyperlink" xfId="7591" builtinId="9" hidden="1"/>
    <cellStyle name="Followed Hyperlink" xfId="7598" builtinId="9" hidden="1"/>
    <cellStyle name="Followed Hyperlink" xfId="7606" builtinId="9" hidden="1"/>
    <cellStyle name="Followed Hyperlink" xfId="7654" builtinId="9" hidden="1"/>
    <cellStyle name="Followed Hyperlink" xfId="7640" builtinId="9" hidden="1"/>
    <cellStyle name="Followed Hyperlink" xfId="7624" builtinId="9" hidden="1"/>
    <cellStyle name="Followed Hyperlink" xfId="7617" builtinId="9" hidden="1"/>
    <cellStyle name="Followed Hyperlink" xfId="7623" builtinId="9" hidden="1"/>
    <cellStyle name="Followed Hyperlink" xfId="7631" builtinId="9" hidden="1"/>
    <cellStyle name="Followed Hyperlink" xfId="7639" builtinId="9" hidden="1"/>
    <cellStyle name="Followed Hyperlink" xfId="7647" builtinId="9" hidden="1"/>
    <cellStyle name="Followed Hyperlink" xfId="7657" builtinId="9" hidden="1"/>
    <cellStyle name="Followed Hyperlink" xfId="7665" builtinId="9" hidden="1"/>
    <cellStyle name="Followed Hyperlink" xfId="7673" builtinId="9" hidden="1"/>
    <cellStyle name="Followed Hyperlink" xfId="7681" builtinId="9" hidden="1"/>
    <cellStyle name="Followed Hyperlink" xfId="7691" builtinId="9" hidden="1"/>
    <cellStyle name="Followed Hyperlink" xfId="7696" builtinId="9" hidden="1"/>
    <cellStyle name="Followed Hyperlink" xfId="7701" builtinId="9" hidden="1"/>
    <cellStyle name="Followed Hyperlink" xfId="7705" builtinId="9" hidden="1"/>
    <cellStyle name="Followed Hyperlink" xfId="7709" builtinId="9" hidden="1"/>
    <cellStyle name="Followed Hyperlink" xfId="7713" builtinId="9" hidden="1"/>
    <cellStyle name="Followed Hyperlink" xfId="7717" builtinId="9" hidden="1"/>
    <cellStyle name="Followed Hyperlink" xfId="7724" builtinId="9" hidden="1"/>
    <cellStyle name="Followed Hyperlink" xfId="7732" builtinId="9" hidden="1"/>
    <cellStyle name="Followed Hyperlink" xfId="7780" builtinId="9" hidden="1"/>
    <cellStyle name="Followed Hyperlink" xfId="7766" builtinId="9" hidden="1"/>
    <cellStyle name="Followed Hyperlink" xfId="7750" builtinId="9" hidden="1"/>
    <cellStyle name="Followed Hyperlink" xfId="7743" builtinId="9" hidden="1"/>
    <cellStyle name="Followed Hyperlink" xfId="7749" builtinId="9" hidden="1"/>
    <cellStyle name="Followed Hyperlink" xfId="7757" builtinId="9" hidden="1"/>
    <cellStyle name="Followed Hyperlink" xfId="7765" builtinId="9" hidden="1"/>
    <cellStyle name="Followed Hyperlink" xfId="7773" builtinId="9" hidden="1"/>
    <cellStyle name="Followed Hyperlink" xfId="7783" builtinId="9" hidden="1"/>
    <cellStyle name="Followed Hyperlink" xfId="7791" builtinId="9" hidden="1"/>
    <cellStyle name="Followed Hyperlink" xfId="7799" builtinId="9" hidden="1"/>
    <cellStyle name="Followed Hyperlink" xfId="7807" builtinId="9" hidden="1"/>
    <cellStyle name="Followed Hyperlink" xfId="7817" builtinId="9" hidden="1"/>
    <cellStyle name="Followed Hyperlink" xfId="7822" builtinId="9" hidden="1"/>
    <cellStyle name="Followed Hyperlink" xfId="7827" builtinId="9" hidden="1"/>
    <cellStyle name="Followed Hyperlink" xfId="7831" builtinId="9" hidden="1"/>
    <cellStyle name="Followed Hyperlink" xfId="7835" builtinId="9" hidden="1"/>
    <cellStyle name="Followed Hyperlink" xfId="7839" builtinId="9" hidden="1"/>
    <cellStyle name="Followed Hyperlink" xfId="7843" builtinId="9" hidden="1"/>
    <cellStyle name="Followed Hyperlink" xfId="7850" builtinId="9" hidden="1"/>
    <cellStyle name="Followed Hyperlink" xfId="7858" builtinId="9" hidden="1"/>
    <cellStyle name="Followed Hyperlink" xfId="7906" builtinId="9" hidden="1"/>
    <cellStyle name="Followed Hyperlink" xfId="7892" builtinId="9" hidden="1"/>
    <cellStyle name="Followed Hyperlink" xfId="7876" builtinId="9" hidden="1"/>
    <cellStyle name="Followed Hyperlink" xfId="7869" builtinId="9" hidden="1"/>
    <cellStyle name="Followed Hyperlink" xfId="7875" builtinId="9" hidden="1"/>
    <cellStyle name="Followed Hyperlink" xfId="7883" builtinId="9" hidden="1"/>
    <cellStyle name="Followed Hyperlink" xfId="7891" builtinId="9" hidden="1"/>
    <cellStyle name="Followed Hyperlink" xfId="7899" builtinId="9" hidden="1"/>
    <cellStyle name="Followed Hyperlink" xfId="7909" builtinId="9" hidden="1"/>
    <cellStyle name="Followed Hyperlink" xfId="7917" builtinId="9" hidden="1"/>
    <cellStyle name="Followed Hyperlink" xfId="7925" builtinId="9" hidden="1"/>
    <cellStyle name="Followed Hyperlink" xfId="7933" builtinId="9" hidden="1"/>
    <cellStyle name="Followed Hyperlink" xfId="7943" builtinId="9" hidden="1"/>
    <cellStyle name="Followed Hyperlink" xfId="7948" builtinId="9" hidden="1"/>
    <cellStyle name="Followed Hyperlink" xfId="7953" builtinId="9" hidden="1"/>
    <cellStyle name="Followed Hyperlink" xfId="7957" builtinId="9" hidden="1"/>
    <cellStyle name="Followed Hyperlink" xfId="7961" builtinId="9" hidden="1"/>
    <cellStyle name="Followed Hyperlink" xfId="7965" builtinId="9" hidden="1"/>
    <cellStyle name="Followed Hyperlink" xfId="7969" builtinId="9" hidden="1"/>
    <cellStyle name="Followed Hyperlink" xfId="7976" builtinId="9" hidden="1"/>
    <cellStyle name="Followed Hyperlink" xfId="7984" builtinId="9" hidden="1"/>
    <cellStyle name="Followed Hyperlink" xfId="8032" builtinId="9" hidden="1"/>
    <cellStyle name="Followed Hyperlink" xfId="8018" builtinId="9" hidden="1"/>
    <cellStyle name="Followed Hyperlink" xfId="8002" builtinId="9" hidden="1"/>
    <cellStyle name="Followed Hyperlink" xfId="7995" builtinId="9" hidden="1"/>
    <cellStyle name="Followed Hyperlink" xfId="8001" builtinId="9" hidden="1"/>
    <cellStyle name="Followed Hyperlink" xfId="8009" builtinId="9" hidden="1"/>
    <cellStyle name="Followed Hyperlink" xfId="8017" builtinId="9" hidden="1"/>
    <cellStyle name="Followed Hyperlink" xfId="8025" builtinId="9" hidden="1"/>
    <cellStyle name="Followed Hyperlink" xfId="8035" builtinId="9" hidden="1"/>
    <cellStyle name="Followed Hyperlink" xfId="8043" builtinId="9" hidden="1"/>
    <cellStyle name="Followed Hyperlink" xfId="8051" builtinId="9" hidden="1"/>
    <cellStyle name="Followed Hyperlink" xfId="8059" builtinId="9" hidden="1"/>
    <cellStyle name="Followed Hyperlink" xfId="8069" builtinId="9" hidden="1"/>
    <cellStyle name="Followed Hyperlink" xfId="8074" builtinId="9" hidden="1"/>
    <cellStyle name="Followed Hyperlink" xfId="8079" builtinId="9" hidden="1"/>
    <cellStyle name="Followed Hyperlink" xfId="8083" builtinId="9" hidden="1"/>
    <cellStyle name="Followed Hyperlink" xfId="8087" builtinId="9" hidden="1"/>
    <cellStyle name="Followed Hyperlink" xfId="8091" builtinId="9" hidden="1"/>
    <cellStyle name="Followed Hyperlink" xfId="8095" builtinId="9" hidden="1"/>
    <cellStyle name="Followed Hyperlink" xfId="8102" builtinId="9" hidden="1"/>
    <cellStyle name="Followed Hyperlink" xfId="8110" builtinId="9" hidden="1"/>
    <cellStyle name="Followed Hyperlink" xfId="8158" builtinId="9" hidden="1"/>
    <cellStyle name="Followed Hyperlink" xfId="8144" builtinId="9" hidden="1"/>
    <cellStyle name="Followed Hyperlink" xfId="8128" builtinId="9" hidden="1"/>
    <cellStyle name="Followed Hyperlink" xfId="8121" builtinId="9" hidden="1"/>
    <cellStyle name="Followed Hyperlink" xfId="8127" builtinId="9" hidden="1"/>
    <cellStyle name="Followed Hyperlink" xfId="8135" builtinId="9" hidden="1"/>
    <cellStyle name="Followed Hyperlink" xfId="8143" builtinId="9" hidden="1"/>
    <cellStyle name="Followed Hyperlink" xfId="8151" builtinId="9" hidden="1"/>
    <cellStyle name="Followed Hyperlink" xfId="8161" builtinId="9" hidden="1"/>
    <cellStyle name="Followed Hyperlink" xfId="8169" builtinId="9" hidden="1"/>
    <cellStyle name="Followed Hyperlink" xfId="8177" builtinId="9" hidden="1"/>
    <cellStyle name="Followed Hyperlink" xfId="8185" builtinId="9" hidden="1"/>
    <cellStyle name="Followed Hyperlink" xfId="8195" builtinId="9" hidden="1"/>
    <cellStyle name="Followed Hyperlink" xfId="8200" builtinId="9" hidden="1"/>
    <cellStyle name="Followed Hyperlink" xfId="8205" builtinId="9" hidden="1"/>
    <cellStyle name="Followed Hyperlink" xfId="8209" builtinId="9" hidden="1"/>
    <cellStyle name="Followed Hyperlink" xfId="8213" builtinId="9" hidden="1"/>
    <cellStyle name="Followed Hyperlink" xfId="8217" builtinId="9" hidden="1"/>
    <cellStyle name="Followed Hyperlink" xfId="8221" builtinId="9" hidden="1"/>
    <cellStyle name="Followed Hyperlink" xfId="8228" builtinId="9" hidden="1"/>
    <cellStyle name="Followed Hyperlink" xfId="8236" builtinId="9" hidden="1"/>
    <cellStyle name="Followed Hyperlink" xfId="8284" builtinId="9" hidden="1"/>
    <cellStyle name="Followed Hyperlink" xfId="8270" builtinId="9" hidden="1"/>
    <cellStyle name="Followed Hyperlink" xfId="8254" builtinId="9" hidden="1"/>
    <cellStyle name="Followed Hyperlink" xfId="8247" builtinId="9" hidden="1"/>
    <cellStyle name="Followed Hyperlink" xfId="8253" builtinId="9" hidden="1"/>
    <cellStyle name="Followed Hyperlink" xfId="8261" builtinId="9" hidden="1"/>
    <cellStyle name="Followed Hyperlink" xfId="8269" builtinId="9" hidden="1"/>
    <cellStyle name="Followed Hyperlink" xfId="8277" builtinId="9" hidden="1"/>
    <cellStyle name="Followed Hyperlink" xfId="8287" builtinId="9" hidden="1"/>
    <cellStyle name="Followed Hyperlink" xfId="8295" builtinId="9" hidden="1"/>
    <cellStyle name="Followed Hyperlink" xfId="8303" builtinId="9" hidden="1"/>
    <cellStyle name="Followed Hyperlink" xfId="8311" builtinId="9" hidden="1"/>
    <cellStyle name="Followed Hyperlink" xfId="8321" builtinId="9" hidden="1"/>
    <cellStyle name="Followed Hyperlink" xfId="8326" builtinId="9" hidden="1"/>
    <cellStyle name="Followed Hyperlink" xfId="8331" builtinId="9" hidden="1"/>
    <cellStyle name="Followed Hyperlink" xfId="8335" builtinId="9" hidden="1"/>
    <cellStyle name="Followed Hyperlink" xfId="8339" builtinId="9" hidden="1"/>
    <cellStyle name="Followed Hyperlink" xfId="8343" builtinId="9" hidden="1"/>
    <cellStyle name="Followed Hyperlink" xfId="8347" builtinId="9" hidden="1"/>
    <cellStyle name="Followed Hyperlink" xfId="8354" builtinId="9" hidden="1"/>
    <cellStyle name="Followed Hyperlink" xfId="8362" builtinId="9" hidden="1"/>
    <cellStyle name="Followed Hyperlink" xfId="8410" builtinId="9" hidden="1"/>
    <cellStyle name="Followed Hyperlink" xfId="8396" builtinId="9" hidden="1"/>
    <cellStyle name="Followed Hyperlink" xfId="8380" builtinId="9" hidden="1"/>
    <cellStyle name="Followed Hyperlink" xfId="8373" builtinId="9" hidden="1"/>
    <cellStyle name="Followed Hyperlink" xfId="8379" builtinId="9" hidden="1"/>
    <cellStyle name="Followed Hyperlink" xfId="8387" builtinId="9" hidden="1"/>
    <cellStyle name="Followed Hyperlink" xfId="8395" builtinId="9" hidden="1"/>
    <cellStyle name="Followed Hyperlink" xfId="8403" builtinId="9" hidden="1"/>
    <cellStyle name="Followed Hyperlink" xfId="8413" builtinId="9" hidden="1"/>
    <cellStyle name="Followed Hyperlink" xfId="8421" builtinId="9" hidden="1"/>
    <cellStyle name="Followed Hyperlink" xfId="8429" builtinId="9" hidden="1"/>
    <cellStyle name="Followed Hyperlink" xfId="8437" builtinId="9" hidden="1"/>
    <cellStyle name="Followed Hyperlink" xfId="8447" builtinId="9" hidden="1"/>
    <cellStyle name="Followed Hyperlink" xfId="8452" builtinId="9" hidden="1"/>
    <cellStyle name="Followed Hyperlink" xfId="8457" builtinId="9" hidden="1"/>
    <cellStyle name="Followed Hyperlink" xfId="8461" builtinId="9" hidden="1"/>
    <cellStyle name="Followed Hyperlink" xfId="8465" builtinId="9" hidden="1"/>
    <cellStyle name="Followed Hyperlink" xfId="8469" builtinId="9" hidden="1"/>
    <cellStyle name="Followed Hyperlink" xfId="8473" builtinId="9" hidden="1"/>
    <cellStyle name="Followed Hyperlink" xfId="8480" builtinId="9" hidden="1"/>
    <cellStyle name="Followed Hyperlink" xfId="8488" builtinId="9" hidden="1"/>
    <cellStyle name="Followed Hyperlink" xfId="8536" builtinId="9" hidden="1"/>
    <cellStyle name="Followed Hyperlink" xfId="8522" builtinId="9" hidden="1"/>
    <cellStyle name="Followed Hyperlink" xfId="8506" builtinId="9" hidden="1"/>
    <cellStyle name="Followed Hyperlink" xfId="8499" builtinId="9" hidden="1"/>
    <cellStyle name="Followed Hyperlink" xfId="8505" builtinId="9" hidden="1"/>
    <cellStyle name="Followed Hyperlink" xfId="8513" builtinId="9" hidden="1"/>
    <cellStyle name="Followed Hyperlink" xfId="8521" builtinId="9" hidden="1"/>
    <cellStyle name="Followed Hyperlink" xfId="8529" builtinId="9" hidden="1"/>
    <cellStyle name="Followed Hyperlink" xfId="8539" builtinId="9" hidden="1"/>
    <cellStyle name="Followed Hyperlink" xfId="8547" builtinId="9" hidden="1"/>
    <cellStyle name="Followed Hyperlink" xfId="8555" builtinId="9" hidden="1"/>
    <cellStyle name="Followed Hyperlink" xfId="8563" builtinId="9" hidden="1"/>
    <cellStyle name="Followed Hyperlink" xfId="8573" builtinId="9" hidden="1"/>
    <cellStyle name="Followed Hyperlink" xfId="8578" builtinId="9" hidden="1"/>
    <cellStyle name="Followed Hyperlink" xfId="8583" builtinId="9" hidden="1"/>
    <cellStyle name="Followed Hyperlink" xfId="8587" builtinId="9" hidden="1"/>
    <cellStyle name="Followed Hyperlink" xfId="8591" builtinId="9" hidden="1"/>
    <cellStyle name="Followed Hyperlink" xfId="8595" builtinId="9" hidden="1"/>
    <cellStyle name="Followed Hyperlink" xfId="8599" builtinId="9" hidden="1"/>
    <cellStyle name="Followed Hyperlink" xfId="8606" builtinId="9" hidden="1"/>
    <cellStyle name="Followed Hyperlink" xfId="8614" builtinId="9" hidden="1"/>
    <cellStyle name="Followed Hyperlink" xfId="8662" builtinId="9" hidden="1"/>
    <cellStyle name="Followed Hyperlink" xfId="8648" builtinId="9" hidden="1"/>
    <cellStyle name="Followed Hyperlink" xfId="8632" builtinId="9" hidden="1"/>
    <cellStyle name="Followed Hyperlink" xfId="8625" builtinId="9" hidden="1"/>
    <cellStyle name="Followed Hyperlink" xfId="8631" builtinId="9" hidden="1"/>
    <cellStyle name="Followed Hyperlink" xfId="8639" builtinId="9" hidden="1"/>
    <cellStyle name="Followed Hyperlink" xfId="8647" builtinId="9" hidden="1"/>
    <cellStyle name="Followed Hyperlink" xfId="8655" builtinId="9" hidden="1"/>
    <cellStyle name="Followed Hyperlink" xfId="8665" builtinId="9" hidden="1"/>
    <cellStyle name="Followed Hyperlink" xfId="8673" builtinId="9" hidden="1"/>
    <cellStyle name="Followed Hyperlink" xfId="8681" builtinId="9" hidden="1"/>
    <cellStyle name="Followed Hyperlink" xfId="8689" builtinId="9" hidden="1"/>
    <cellStyle name="Followed Hyperlink" xfId="8699" builtinId="9" hidden="1"/>
    <cellStyle name="Followed Hyperlink" xfId="8704" builtinId="9" hidden="1"/>
    <cellStyle name="Followed Hyperlink" xfId="8709" builtinId="9" hidden="1"/>
    <cellStyle name="Followed Hyperlink" xfId="8713" builtinId="9" hidden="1"/>
    <cellStyle name="Followed Hyperlink" xfId="8717" builtinId="9" hidden="1"/>
    <cellStyle name="Followed Hyperlink" xfId="8721" builtinId="9" hidden="1"/>
    <cellStyle name="Followed Hyperlink" xfId="8725" builtinId="9" hidden="1"/>
    <cellStyle name="Followed Hyperlink" xfId="8732" builtinId="9" hidden="1"/>
    <cellStyle name="Followed Hyperlink" xfId="8740" builtinId="9" hidden="1"/>
    <cellStyle name="Followed Hyperlink" xfId="8788" builtinId="9" hidden="1"/>
    <cellStyle name="Followed Hyperlink" xfId="8774" builtinId="9" hidden="1"/>
    <cellStyle name="Followed Hyperlink" xfId="8758" builtinId="9" hidden="1"/>
    <cellStyle name="Followed Hyperlink" xfId="8751" builtinId="9" hidden="1"/>
    <cellStyle name="Followed Hyperlink" xfId="8757" builtinId="9" hidden="1"/>
    <cellStyle name="Followed Hyperlink" xfId="8765" builtinId="9" hidden="1"/>
    <cellStyle name="Followed Hyperlink" xfId="8773" builtinId="9" hidden="1"/>
    <cellStyle name="Followed Hyperlink" xfId="8781" builtinId="9" hidden="1"/>
    <cellStyle name="Followed Hyperlink" xfId="8791" builtinId="9" hidden="1"/>
    <cellStyle name="Followed Hyperlink" xfId="8799" builtinId="9" hidden="1"/>
    <cellStyle name="Followed Hyperlink" xfId="8807" builtinId="9" hidden="1"/>
    <cellStyle name="Followed Hyperlink" xfId="8815" builtinId="9" hidden="1"/>
    <cellStyle name="Followed Hyperlink" xfId="8825" builtinId="9" hidden="1"/>
    <cellStyle name="Followed Hyperlink" xfId="8830" builtinId="9" hidden="1"/>
    <cellStyle name="Followed Hyperlink" xfId="8835" builtinId="9" hidden="1"/>
    <cellStyle name="Followed Hyperlink" xfId="8839" builtinId="9" hidden="1"/>
    <cellStyle name="Followed Hyperlink" xfId="8843" builtinId="9" hidden="1"/>
    <cellStyle name="Followed Hyperlink" xfId="8847" builtinId="9" hidden="1"/>
    <cellStyle name="Followed Hyperlink" xfId="8851" builtinId="9" hidden="1"/>
    <cellStyle name="Followed Hyperlink" xfId="8858" builtinId="9" hidden="1"/>
    <cellStyle name="Followed Hyperlink" xfId="8866" builtinId="9" hidden="1"/>
    <cellStyle name="Followed Hyperlink" xfId="8914" builtinId="9" hidden="1"/>
    <cellStyle name="Followed Hyperlink" xfId="8900" builtinId="9" hidden="1"/>
    <cellStyle name="Followed Hyperlink" xfId="8884" builtinId="9" hidden="1"/>
    <cellStyle name="Followed Hyperlink" xfId="8877" builtinId="9" hidden="1"/>
    <cellStyle name="Followed Hyperlink" xfId="8883" builtinId="9" hidden="1"/>
    <cellStyle name="Followed Hyperlink" xfId="8891" builtinId="9" hidden="1"/>
    <cellStyle name="Followed Hyperlink" xfId="8899" builtinId="9" hidden="1"/>
    <cellStyle name="Followed Hyperlink" xfId="8907" builtinId="9" hidden="1"/>
    <cellStyle name="Followed Hyperlink" xfId="8917" builtinId="9" hidden="1"/>
    <cellStyle name="Followed Hyperlink" xfId="8925" builtinId="9" hidden="1"/>
    <cellStyle name="Followed Hyperlink" xfId="8933" builtinId="9" hidden="1"/>
    <cellStyle name="Followed Hyperlink" xfId="8941" builtinId="9" hidden="1"/>
    <cellStyle name="Followed Hyperlink" xfId="8951" builtinId="9" hidden="1"/>
    <cellStyle name="Followed Hyperlink" xfId="8956" builtinId="9" hidden="1"/>
    <cellStyle name="Followed Hyperlink" xfId="8961" builtinId="9" hidden="1"/>
    <cellStyle name="Followed Hyperlink" xfId="8965" builtinId="9" hidden="1"/>
    <cellStyle name="Followed Hyperlink" xfId="8969" builtinId="9" hidden="1"/>
    <cellStyle name="Followed Hyperlink" xfId="8973" builtinId="9" hidden="1"/>
    <cellStyle name="Followed Hyperlink" xfId="8977" builtinId="9" hidden="1"/>
    <cellStyle name="Followed Hyperlink" xfId="8984" builtinId="9" hidden="1"/>
    <cellStyle name="Followed Hyperlink" xfId="8992" builtinId="9" hidden="1"/>
    <cellStyle name="Followed Hyperlink" xfId="9040" builtinId="9" hidden="1"/>
    <cellStyle name="Followed Hyperlink" xfId="9026" builtinId="9" hidden="1"/>
    <cellStyle name="Followed Hyperlink" xfId="9010" builtinId="9" hidden="1"/>
    <cellStyle name="Followed Hyperlink" xfId="9003" builtinId="9" hidden="1"/>
    <cellStyle name="Followed Hyperlink" xfId="9009" builtinId="9" hidden="1"/>
    <cellStyle name="Followed Hyperlink" xfId="9017" builtinId="9" hidden="1"/>
    <cellStyle name="Followed Hyperlink" xfId="9025" builtinId="9" hidden="1"/>
    <cellStyle name="Followed Hyperlink" xfId="9033" builtinId="9" hidden="1"/>
    <cellStyle name="Followed Hyperlink" xfId="9043" builtinId="9" hidden="1"/>
    <cellStyle name="Followed Hyperlink" xfId="9051" builtinId="9" hidden="1"/>
    <cellStyle name="Followed Hyperlink" xfId="9059" builtinId="9" hidden="1"/>
    <cellStyle name="Followed Hyperlink" xfId="9067" builtinId="9" hidden="1"/>
    <cellStyle name="Followed Hyperlink" xfId="9077" builtinId="9" hidden="1"/>
    <cellStyle name="Followed Hyperlink" xfId="9082" builtinId="9" hidden="1"/>
    <cellStyle name="Followed Hyperlink" xfId="9087" builtinId="9" hidden="1"/>
    <cellStyle name="Followed Hyperlink" xfId="9091" builtinId="9" hidden="1"/>
    <cellStyle name="Followed Hyperlink" xfId="9095" builtinId="9" hidden="1"/>
    <cellStyle name="Followed Hyperlink" xfId="9099" builtinId="9" hidden="1"/>
    <cellStyle name="Followed Hyperlink" xfId="9103" builtinId="9" hidden="1"/>
    <cellStyle name="Followed Hyperlink" xfId="9110" builtinId="9" hidden="1"/>
    <cellStyle name="Followed Hyperlink" xfId="9118" builtinId="9" hidden="1"/>
    <cellStyle name="Followed Hyperlink" xfId="9166" builtinId="9" hidden="1"/>
    <cellStyle name="Followed Hyperlink" xfId="9152" builtinId="9" hidden="1"/>
    <cellStyle name="Followed Hyperlink" xfId="9136" builtinId="9" hidden="1"/>
    <cellStyle name="Followed Hyperlink" xfId="9129" builtinId="9" hidden="1"/>
    <cellStyle name="Followed Hyperlink" xfId="9135" builtinId="9" hidden="1"/>
    <cellStyle name="Followed Hyperlink" xfId="9143" builtinId="9" hidden="1"/>
    <cellStyle name="Followed Hyperlink" xfId="9151" builtinId="9" hidden="1"/>
    <cellStyle name="Followed Hyperlink" xfId="9159" builtinId="9" hidden="1"/>
    <cellStyle name="Followed Hyperlink" xfId="9169" builtinId="9" hidden="1"/>
    <cellStyle name="Followed Hyperlink" xfId="9177" builtinId="9" hidden="1"/>
    <cellStyle name="Followed Hyperlink" xfId="9185" builtinId="9" hidden="1"/>
    <cellStyle name="Followed Hyperlink" xfId="9193" builtinId="9" hidden="1"/>
    <cellStyle name="Followed Hyperlink" xfId="9203" builtinId="9" hidden="1"/>
    <cellStyle name="Followed Hyperlink" xfId="9208" builtinId="9" hidden="1"/>
    <cellStyle name="Followed Hyperlink" xfId="9213" builtinId="9" hidden="1"/>
    <cellStyle name="Followed Hyperlink" xfId="9217" builtinId="9" hidden="1"/>
    <cellStyle name="Followed Hyperlink" xfId="9221" builtinId="9" hidden="1"/>
    <cellStyle name="Followed Hyperlink" xfId="9225" builtinId="9" hidden="1"/>
    <cellStyle name="Followed Hyperlink" xfId="9229" builtinId="9" hidden="1"/>
    <cellStyle name="Followed Hyperlink" xfId="9236" builtinId="9" hidden="1"/>
    <cellStyle name="Followed Hyperlink" xfId="9244" builtinId="9" hidden="1"/>
    <cellStyle name="Followed Hyperlink" xfId="9292" builtinId="9" hidden="1"/>
    <cellStyle name="Followed Hyperlink" xfId="9278" builtinId="9" hidden="1"/>
    <cellStyle name="Followed Hyperlink" xfId="9262" builtinId="9" hidden="1"/>
    <cellStyle name="Followed Hyperlink" xfId="9255" builtinId="9" hidden="1"/>
    <cellStyle name="Followed Hyperlink" xfId="9261" builtinId="9" hidden="1"/>
    <cellStyle name="Followed Hyperlink" xfId="9269" builtinId="9" hidden="1"/>
    <cellStyle name="Followed Hyperlink" xfId="9277" builtinId="9" hidden="1"/>
    <cellStyle name="Followed Hyperlink" xfId="9285" builtinId="9" hidden="1"/>
    <cellStyle name="Followed Hyperlink" xfId="9295" builtinId="9" hidden="1"/>
    <cellStyle name="Followed Hyperlink" xfId="9303" builtinId="9" hidden="1"/>
    <cellStyle name="Followed Hyperlink" xfId="9311" builtinId="9" hidden="1"/>
    <cellStyle name="Followed Hyperlink" xfId="9319" builtinId="9" hidden="1"/>
    <cellStyle name="Followed Hyperlink" xfId="9329" builtinId="9" hidden="1"/>
    <cellStyle name="Followed Hyperlink" xfId="9334" builtinId="9" hidden="1"/>
    <cellStyle name="Followed Hyperlink" xfId="9339" builtinId="9" hidden="1"/>
    <cellStyle name="Followed Hyperlink" xfId="9343" builtinId="9" hidden="1"/>
    <cellStyle name="Followed Hyperlink" xfId="9347" builtinId="9" hidden="1"/>
    <cellStyle name="Followed Hyperlink" xfId="9351" builtinId="9" hidden="1"/>
    <cellStyle name="Followed Hyperlink" xfId="9355" builtinId="9" hidden="1"/>
    <cellStyle name="Followed Hyperlink" xfId="9362" builtinId="9" hidden="1"/>
    <cellStyle name="Followed Hyperlink" xfId="9370" builtinId="9" hidden="1"/>
    <cellStyle name="Followed Hyperlink" xfId="9418" builtinId="9" hidden="1"/>
    <cellStyle name="Followed Hyperlink" xfId="9404" builtinId="9" hidden="1"/>
    <cellStyle name="Followed Hyperlink" xfId="9388" builtinId="9" hidden="1"/>
    <cellStyle name="Followed Hyperlink" xfId="9381" builtinId="9" hidden="1"/>
    <cellStyle name="Followed Hyperlink" xfId="9387" builtinId="9" hidden="1"/>
    <cellStyle name="Followed Hyperlink" xfId="9395" builtinId="9" hidden="1"/>
    <cellStyle name="Followed Hyperlink" xfId="9403" builtinId="9" hidden="1"/>
    <cellStyle name="Followed Hyperlink" xfId="9411" builtinId="9" hidden="1"/>
    <cellStyle name="Followed Hyperlink" xfId="9421" builtinId="9" hidden="1"/>
    <cellStyle name="Followed Hyperlink" xfId="9429" builtinId="9" hidden="1"/>
    <cellStyle name="Followed Hyperlink" xfId="9437" builtinId="9" hidden="1"/>
    <cellStyle name="Followed Hyperlink" xfId="9445" builtinId="9" hidden="1"/>
    <cellStyle name="Followed Hyperlink" xfId="9455" builtinId="9" hidden="1"/>
    <cellStyle name="Followed Hyperlink" xfId="9460" builtinId="9" hidden="1"/>
    <cellStyle name="Followed Hyperlink" xfId="9465" builtinId="9" hidden="1"/>
    <cellStyle name="Followed Hyperlink" xfId="9469" builtinId="9" hidden="1"/>
    <cellStyle name="Followed Hyperlink" xfId="9473" builtinId="9" hidden="1"/>
    <cellStyle name="Followed Hyperlink" xfId="9477" builtinId="9" hidden="1"/>
    <cellStyle name="Followed Hyperlink" xfId="9481" builtinId="9" hidden="1"/>
    <cellStyle name="Followed Hyperlink" xfId="9488" builtinId="9" hidden="1"/>
    <cellStyle name="Followed Hyperlink" xfId="9496" builtinId="9" hidden="1"/>
    <cellStyle name="Followed Hyperlink" xfId="9544" builtinId="9" hidden="1"/>
    <cellStyle name="Followed Hyperlink" xfId="9530" builtinId="9" hidden="1"/>
    <cellStyle name="Followed Hyperlink" xfId="9514" builtinId="9" hidden="1"/>
    <cellStyle name="Followed Hyperlink" xfId="9507" builtinId="9" hidden="1"/>
    <cellStyle name="Followed Hyperlink" xfId="9513" builtinId="9" hidden="1"/>
    <cellStyle name="Followed Hyperlink" xfId="9521" builtinId="9" hidden="1"/>
    <cellStyle name="Followed Hyperlink" xfId="9529" builtinId="9" hidden="1"/>
    <cellStyle name="Followed Hyperlink" xfId="9537" builtinId="9" hidden="1"/>
    <cellStyle name="Followed Hyperlink" xfId="9547" builtinId="9" hidden="1"/>
    <cellStyle name="Followed Hyperlink" xfId="9555" builtinId="9" hidden="1"/>
    <cellStyle name="Followed Hyperlink" xfId="9563" builtinId="9" hidden="1"/>
    <cellStyle name="Followed Hyperlink" xfId="9571" builtinId="9" hidden="1"/>
    <cellStyle name="Followed Hyperlink" xfId="9581" builtinId="9" hidden="1"/>
    <cellStyle name="Followed Hyperlink" xfId="9586" builtinId="9" hidden="1"/>
    <cellStyle name="Followed Hyperlink" xfId="9591" builtinId="9" hidden="1"/>
    <cellStyle name="Followed Hyperlink" xfId="9595" builtinId="9" hidden="1"/>
    <cellStyle name="Followed Hyperlink" xfId="9599" builtinId="9" hidden="1"/>
    <cellStyle name="Followed Hyperlink" xfId="9603" builtinId="9" hidden="1"/>
    <cellStyle name="Followed Hyperlink" xfId="9607" builtinId="9" hidden="1"/>
    <cellStyle name="Followed Hyperlink" xfId="9614" builtinId="9" hidden="1"/>
    <cellStyle name="Followed Hyperlink" xfId="9622" builtinId="9" hidden="1"/>
    <cellStyle name="Followed Hyperlink" xfId="9670" builtinId="9" hidden="1"/>
    <cellStyle name="Followed Hyperlink" xfId="9656" builtinId="9" hidden="1"/>
    <cellStyle name="Followed Hyperlink" xfId="9640" builtinId="9" hidden="1"/>
    <cellStyle name="Followed Hyperlink" xfId="9633" builtinId="9" hidden="1"/>
    <cellStyle name="Followed Hyperlink" xfId="9639" builtinId="9" hidden="1"/>
    <cellStyle name="Followed Hyperlink" xfId="9647" builtinId="9" hidden="1"/>
    <cellStyle name="Followed Hyperlink" xfId="9655" builtinId="9" hidden="1"/>
    <cellStyle name="Followed Hyperlink" xfId="9663" builtinId="9" hidden="1"/>
    <cellStyle name="Followed Hyperlink" xfId="9673" builtinId="9" hidden="1"/>
    <cellStyle name="Followed Hyperlink" xfId="9681" builtinId="9" hidden="1"/>
    <cellStyle name="Followed Hyperlink" xfId="9689" builtinId="9" hidden="1"/>
    <cellStyle name="Followed Hyperlink" xfId="9697" builtinId="9" hidden="1"/>
    <cellStyle name="Followed Hyperlink" xfId="9707" builtinId="9" hidden="1"/>
    <cellStyle name="Followed Hyperlink" xfId="9712" builtinId="9" hidden="1"/>
    <cellStyle name="Followed Hyperlink" xfId="9717" builtinId="9" hidden="1"/>
    <cellStyle name="Followed Hyperlink" xfId="9721" builtinId="9" hidden="1"/>
    <cellStyle name="Followed Hyperlink" xfId="9725" builtinId="9" hidden="1"/>
    <cellStyle name="Followed Hyperlink" xfId="9729" builtinId="9" hidden="1"/>
    <cellStyle name="Followed Hyperlink" xfId="9733" builtinId="9" hidden="1"/>
    <cellStyle name="Followed Hyperlink" xfId="9740" builtinId="9" hidden="1"/>
    <cellStyle name="Followed Hyperlink" xfId="9748" builtinId="9" hidden="1"/>
    <cellStyle name="Followed Hyperlink" xfId="9796" builtinId="9" hidden="1"/>
    <cellStyle name="Followed Hyperlink" xfId="9782" builtinId="9" hidden="1"/>
    <cellStyle name="Followed Hyperlink" xfId="9766" builtinId="9" hidden="1"/>
    <cellStyle name="Followed Hyperlink" xfId="9759" builtinId="9" hidden="1"/>
    <cellStyle name="Followed Hyperlink" xfId="9765" builtinId="9" hidden="1"/>
    <cellStyle name="Followed Hyperlink" xfId="9773" builtinId="9" hidden="1"/>
    <cellStyle name="Followed Hyperlink" xfId="9781" builtinId="9" hidden="1"/>
    <cellStyle name="Followed Hyperlink" xfId="9789" builtinId="9" hidden="1"/>
    <cellStyle name="Followed Hyperlink" xfId="9799" builtinId="9" hidden="1"/>
    <cellStyle name="Followed Hyperlink" xfId="9807" builtinId="9" hidden="1"/>
    <cellStyle name="Followed Hyperlink" xfId="9815" builtinId="9" hidden="1"/>
    <cellStyle name="Followed Hyperlink" xfId="9823" builtinId="9" hidden="1"/>
    <cellStyle name="Followed Hyperlink" xfId="9833" builtinId="9" hidden="1"/>
    <cellStyle name="Followed Hyperlink" xfId="9838" builtinId="9" hidden="1"/>
    <cellStyle name="Followed Hyperlink" xfId="9843" builtinId="9" hidden="1"/>
    <cellStyle name="Followed Hyperlink" xfId="9847" builtinId="9" hidden="1"/>
    <cellStyle name="Followed Hyperlink" xfId="9851" builtinId="9" hidden="1"/>
    <cellStyle name="Followed Hyperlink" xfId="9855" builtinId="9" hidden="1"/>
    <cellStyle name="Followed Hyperlink" xfId="9859" builtinId="9" hidden="1"/>
    <cellStyle name="Followed Hyperlink" xfId="9866" builtinId="9" hidden="1"/>
    <cellStyle name="Followed Hyperlink" xfId="9874" builtinId="9" hidden="1"/>
    <cellStyle name="Followed Hyperlink" xfId="9922" builtinId="9" hidden="1"/>
    <cellStyle name="Followed Hyperlink" xfId="9908" builtinId="9" hidden="1"/>
    <cellStyle name="Followed Hyperlink" xfId="9892" builtinId="9" hidden="1"/>
    <cellStyle name="Followed Hyperlink" xfId="9885" builtinId="9" hidden="1"/>
    <cellStyle name="Followed Hyperlink" xfId="9891" builtinId="9" hidden="1"/>
    <cellStyle name="Followed Hyperlink" xfId="9899" builtinId="9" hidden="1"/>
    <cellStyle name="Followed Hyperlink" xfId="9907" builtinId="9" hidden="1"/>
    <cellStyle name="Followed Hyperlink" xfId="9915" builtinId="9" hidden="1"/>
    <cellStyle name="Followed Hyperlink" xfId="9925" builtinId="9" hidden="1"/>
    <cellStyle name="Followed Hyperlink" xfId="9933" builtinId="9" hidden="1"/>
    <cellStyle name="Followed Hyperlink" xfId="9941" builtinId="9" hidden="1"/>
    <cellStyle name="Followed Hyperlink" xfId="9949" builtinId="9" hidden="1"/>
    <cellStyle name="Followed Hyperlink" xfId="9959" builtinId="9" hidden="1"/>
    <cellStyle name="Followed Hyperlink" xfId="9964" builtinId="9" hidden="1"/>
    <cellStyle name="Followed Hyperlink" xfId="9969" builtinId="9" hidden="1"/>
    <cellStyle name="Followed Hyperlink" xfId="9973" builtinId="9" hidden="1"/>
    <cellStyle name="Followed Hyperlink" xfId="9977" builtinId="9" hidden="1"/>
    <cellStyle name="Followed Hyperlink" xfId="9981" builtinId="9" hidden="1"/>
    <cellStyle name="Followed Hyperlink" xfId="9985" builtinId="9" hidden="1"/>
    <cellStyle name="Followed Hyperlink" xfId="9992" builtinId="9" hidden="1"/>
    <cellStyle name="Followed Hyperlink" xfId="10000" builtinId="9" hidden="1"/>
    <cellStyle name="Followed Hyperlink" xfId="10048" builtinId="9" hidden="1"/>
    <cellStyle name="Followed Hyperlink" xfId="10034" builtinId="9" hidden="1"/>
    <cellStyle name="Followed Hyperlink" xfId="10018" builtinId="9" hidden="1"/>
    <cellStyle name="Followed Hyperlink" xfId="10011" builtinId="9" hidden="1"/>
    <cellStyle name="Followed Hyperlink" xfId="10017" builtinId="9" hidden="1"/>
    <cellStyle name="Followed Hyperlink" xfId="10025" builtinId="9" hidden="1"/>
    <cellStyle name="Followed Hyperlink" xfId="10033" builtinId="9" hidden="1"/>
    <cellStyle name="Followed Hyperlink" xfId="10041" builtinId="9" hidden="1"/>
    <cellStyle name="Followed Hyperlink" xfId="10051" builtinId="9" hidden="1"/>
    <cellStyle name="Followed Hyperlink" xfId="10059" builtinId="9" hidden="1"/>
    <cellStyle name="Followed Hyperlink" xfId="10067" builtinId="9" hidden="1"/>
    <cellStyle name="Followed Hyperlink" xfId="10075" builtinId="9" hidden="1"/>
    <cellStyle name="Followed Hyperlink" xfId="10085" builtinId="9" hidden="1"/>
    <cellStyle name="Followed Hyperlink" xfId="10090" builtinId="9" hidden="1"/>
    <cellStyle name="Followed Hyperlink" xfId="10095" builtinId="9" hidden="1"/>
    <cellStyle name="Followed Hyperlink" xfId="10099" builtinId="9" hidden="1"/>
    <cellStyle name="Followed Hyperlink" xfId="10103" builtinId="9" hidden="1"/>
    <cellStyle name="Followed Hyperlink" xfId="10107" builtinId="9" hidden="1"/>
    <cellStyle name="Followed Hyperlink" xfId="10111" builtinId="9" hidden="1"/>
    <cellStyle name="Followed Hyperlink" xfId="10118" builtinId="9" hidden="1"/>
    <cellStyle name="Followed Hyperlink" xfId="10126" builtinId="9" hidden="1"/>
    <cellStyle name="Followed Hyperlink" xfId="10174" builtinId="9" hidden="1"/>
    <cellStyle name="Followed Hyperlink" xfId="10160" builtinId="9" hidden="1"/>
    <cellStyle name="Followed Hyperlink" xfId="10144" builtinId="9" hidden="1"/>
    <cellStyle name="Followed Hyperlink" xfId="10137" builtinId="9" hidden="1"/>
    <cellStyle name="Followed Hyperlink" xfId="10143" builtinId="9" hidden="1"/>
    <cellStyle name="Followed Hyperlink" xfId="10151" builtinId="9" hidden="1"/>
    <cellStyle name="Followed Hyperlink" xfId="10159" builtinId="9" hidden="1"/>
    <cellStyle name="Followed Hyperlink" xfId="10167" builtinId="9" hidden="1"/>
    <cellStyle name="Followed Hyperlink" xfId="10177" builtinId="9" hidden="1"/>
    <cellStyle name="Followed Hyperlink" xfId="10185" builtinId="9" hidden="1"/>
    <cellStyle name="Followed Hyperlink" xfId="10193" builtinId="9" hidden="1"/>
    <cellStyle name="Followed Hyperlink" xfId="10201" builtinId="9" hidden="1"/>
    <cellStyle name="Followed Hyperlink" xfId="10211" builtinId="9" hidden="1"/>
    <cellStyle name="Followed Hyperlink" xfId="10216" builtinId="9" hidden="1"/>
    <cellStyle name="Followed Hyperlink" xfId="10221" builtinId="9" hidden="1"/>
    <cellStyle name="Followed Hyperlink" xfId="10225" builtinId="9" hidden="1"/>
    <cellStyle name="Followed Hyperlink" xfId="10229" builtinId="9" hidden="1"/>
    <cellStyle name="Followed Hyperlink" xfId="10233" builtinId="9" hidden="1"/>
    <cellStyle name="Followed Hyperlink" xfId="10237" builtinId="9" hidden="1"/>
    <cellStyle name="Followed Hyperlink" xfId="10244" builtinId="9" hidden="1"/>
    <cellStyle name="Followed Hyperlink" xfId="10252" builtinId="9" hidden="1"/>
    <cellStyle name="Followed Hyperlink" xfId="10300" builtinId="9" hidden="1"/>
    <cellStyle name="Followed Hyperlink" xfId="10286" builtinId="9" hidden="1"/>
    <cellStyle name="Followed Hyperlink" xfId="10270" builtinId="9" hidden="1"/>
    <cellStyle name="Followed Hyperlink" xfId="10263" builtinId="9" hidden="1"/>
    <cellStyle name="Followed Hyperlink" xfId="10269" builtinId="9" hidden="1"/>
    <cellStyle name="Followed Hyperlink" xfId="10277" builtinId="9" hidden="1"/>
    <cellStyle name="Followed Hyperlink" xfId="10285" builtinId="9" hidden="1"/>
    <cellStyle name="Followed Hyperlink" xfId="10293" builtinId="9" hidden="1"/>
    <cellStyle name="Followed Hyperlink" xfId="10303" builtinId="9" hidden="1"/>
    <cellStyle name="Followed Hyperlink" xfId="10311" builtinId="9" hidden="1"/>
    <cellStyle name="Followed Hyperlink" xfId="10319" builtinId="9" hidden="1"/>
    <cellStyle name="Followed Hyperlink" xfId="10327" builtinId="9" hidden="1"/>
    <cellStyle name="Followed Hyperlink" xfId="10337" builtinId="9" hidden="1"/>
    <cellStyle name="Followed Hyperlink" xfId="10342" builtinId="9" hidden="1"/>
    <cellStyle name="Followed Hyperlink" xfId="10347" builtinId="9" hidden="1"/>
    <cellStyle name="Followed Hyperlink" xfId="10351" builtinId="9" hidden="1"/>
    <cellStyle name="Followed Hyperlink" xfId="10355" builtinId="9" hidden="1"/>
    <cellStyle name="Followed Hyperlink" xfId="10359" builtinId="9" hidden="1"/>
    <cellStyle name="Followed Hyperlink" xfId="10363" builtinId="9" hidden="1"/>
    <cellStyle name="Followed Hyperlink" xfId="10370" builtinId="9" hidden="1"/>
    <cellStyle name="Followed Hyperlink" xfId="10378" builtinId="9" hidden="1"/>
    <cellStyle name="Followed Hyperlink" xfId="10426" builtinId="9" hidden="1"/>
    <cellStyle name="Followed Hyperlink" xfId="10412" builtinId="9" hidden="1"/>
    <cellStyle name="Followed Hyperlink" xfId="10396" builtinId="9" hidden="1"/>
    <cellStyle name="Followed Hyperlink" xfId="10389" builtinId="9" hidden="1"/>
    <cellStyle name="Followed Hyperlink" xfId="10395" builtinId="9" hidden="1"/>
    <cellStyle name="Followed Hyperlink" xfId="10403" builtinId="9" hidden="1"/>
    <cellStyle name="Followed Hyperlink" xfId="10411" builtinId="9" hidden="1"/>
    <cellStyle name="Followed Hyperlink" xfId="10419" builtinId="9" hidden="1"/>
    <cellStyle name="Followed Hyperlink" xfId="10429" builtinId="9" hidden="1"/>
    <cellStyle name="Followed Hyperlink" xfId="10437" builtinId="9" hidden="1"/>
    <cellStyle name="Followed Hyperlink" xfId="10445" builtinId="9" hidden="1"/>
    <cellStyle name="Followed Hyperlink" xfId="10453" builtinId="9" hidden="1"/>
    <cellStyle name="Followed Hyperlink" xfId="10463" builtinId="9" hidden="1"/>
    <cellStyle name="Followed Hyperlink" xfId="10468" builtinId="9" hidden="1"/>
    <cellStyle name="Followed Hyperlink" xfId="10473" builtinId="9" hidden="1"/>
    <cellStyle name="Followed Hyperlink" xfId="10477" builtinId="9" hidden="1"/>
    <cellStyle name="Followed Hyperlink" xfId="10481" builtinId="9" hidden="1"/>
    <cellStyle name="Followed Hyperlink" xfId="10485" builtinId="9" hidden="1"/>
    <cellStyle name="Followed Hyperlink" xfId="10489" builtinId="9" hidden="1"/>
    <cellStyle name="Followed Hyperlink" xfId="10496" builtinId="9" hidden="1"/>
    <cellStyle name="Followed Hyperlink" xfId="10504" builtinId="9" hidden="1"/>
    <cellStyle name="Followed Hyperlink" xfId="10552" builtinId="9" hidden="1"/>
    <cellStyle name="Followed Hyperlink" xfId="10538" builtinId="9" hidden="1"/>
    <cellStyle name="Followed Hyperlink" xfId="10522" builtinId="9" hidden="1"/>
    <cellStyle name="Followed Hyperlink" xfId="10515" builtinId="9" hidden="1"/>
    <cellStyle name="Followed Hyperlink" xfId="10521" builtinId="9" hidden="1"/>
    <cellStyle name="Followed Hyperlink" xfId="10529" builtinId="9" hidden="1"/>
    <cellStyle name="Followed Hyperlink" xfId="10537" builtinId="9" hidden="1"/>
    <cellStyle name="Followed Hyperlink" xfId="10545" builtinId="9" hidden="1"/>
    <cellStyle name="Followed Hyperlink" xfId="10555" builtinId="9" hidden="1"/>
    <cellStyle name="Followed Hyperlink" xfId="10563" builtinId="9" hidden="1"/>
    <cellStyle name="Followed Hyperlink" xfId="10571" builtinId="9" hidden="1"/>
    <cellStyle name="Followed Hyperlink" xfId="10579" builtinId="9" hidden="1"/>
    <cellStyle name="Followed Hyperlink" xfId="10589" builtinId="9" hidden="1"/>
    <cellStyle name="Followed Hyperlink" xfId="10594" builtinId="9" hidden="1"/>
    <cellStyle name="Followed Hyperlink" xfId="10599" builtinId="9" hidden="1"/>
    <cellStyle name="Followed Hyperlink" xfId="10603" builtinId="9" hidden="1"/>
    <cellStyle name="Followed Hyperlink" xfId="10607" builtinId="9" hidden="1"/>
    <cellStyle name="Followed Hyperlink" xfId="10611" builtinId="9" hidden="1"/>
    <cellStyle name="Followed Hyperlink" xfId="10615" builtinId="9" hidden="1"/>
    <cellStyle name="Followed Hyperlink" xfId="10622" builtinId="9" hidden="1"/>
    <cellStyle name="Followed Hyperlink" xfId="10630" builtinId="9" hidden="1"/>
    <cellStyle name="Followed Hyperlink" xfId="10678" builtinId="9" hidden="1"/>
    <cellStyle name="Followed Hyperlink" xfId="10664" builtinId="9" hidden="1"/>
    <cellStyle name="Followed Hyperlink" xfId="10648" builtinId="9" hidden="1"/>
    <cellStyle name="Followed Hyperlink" xfId="10641" builtinId="9" hidden="1"/>
    <cellStyle name="Followed Hyperlink" xfId="10647" builtinId="9" hidden="1"/>
    <cellStyle name="Followed Hyperlink" xfId="10655" builtinId="9" hidden="1"/>
    <cellStyle name="Followed Hyperlink" xfId="10663" builtinId="9" hidden="1"/>
    <cellStyle name="Followed Hyperlink" xfId="10671" builtinId="9" hidden="1"/>
    <cellStyle name="Followed Hyperlink" xfId="10681" builtinId="9" hidden="1"/>
    <cellStyle name="Followed Hyperlink" xfId="10689" builtinId="9" hidden="1"/>
    <cellStyle name="Followed Hyperlink" xfId="10697" builtinId="9" hidden="1"/>
    <cellStyle name="Followed Hyperlink" xfId="10705" builtinId="9" hidden="1"/>
    <cellStyle name="Followed Hyperlink" xfId="10715" builtinId="9" hidden="1"/>
    <cellStyle name="Followed Hyperlink" xfId="10720" builtinId="9" hidden="1"/>
    <cellStyle name="Followed Hyperlink" xfId="10725" builtinId="9" hidden="1"/>
    <cellStyle name="Followed Hyperlink" xfId="10729" builtinId="9" hidden="1"/>
    <cellStyle name="Followed Hyperlink" xfId="10733" builtinId="9" hidden="1"/>
    <cellStyle name="Followed Hyperlink" xfId="10737" builtinId="9" hidden="1"/>
    <cellStyle name="Followed Hyperlink" xfId="10741" builtinId="9" hidden="1"/>
    <cellStyle name="Followed Hyperlink" xfId="10748" builtinId="9" hidden="1"/>
    <cellStyle name="Followed Hyperlink" xfId="10756" builtinId="9" hidden="1"/>
    <cellStyle name="Followed Hyperlink" xfId="10804" builtinId="9" hidden="1"/>
    <cellStyle name="Followed Hyperlink" xfId="10790" builtinId="9" hidden="1"/>
    <cellStyle name="Followed Hyperlink" xfId="10774" builtinId="9" hidden="1"/>
    <cellStyle name="Followed Hyperlink" xfId="10767" builtinId="9" hidden="1"/>
    <cellStyle name="Followed Hyperlink" xfId="10773" builtinId="9" hidden="1"/>
    <cellStyle name="Followed Hyperlink" xfId="10781" builtinId="9" hidden="1"/>
    <cellStyle name="Followed Hyperlink" xfId="10789" builtinId="9" hidden="1"/>
    <cellStyle name="Followed Hyperlink" xfId="10797" builtinId="9" hidden="1"/>
    <cellStyle name="Followed Hyperlink" xfId="10807" builtinId="9" hidden="1"/>
    <cellStyle name="Followed Hyperlink" xfId="10815" builtinId="9" hidden="1"/>
    <cellStyle name="Followed Hyperlink" xfId="10823" builtinId="9" hidden="1"/>
    <cellStyle name="Followed Hyperlink" xfId="10831" builtinId="9" hidden="1"/>
    <cellStyle name="Followed Hyperlink" xfId="10841" builtinId="9" hidden="1"/>
    <cellStyle name="Followed Hyperlink" xfId="10846" builtinId="9" hidden="1"/>
    <cellStyle name="Followed Hyperlink" xfId="10851" builtinId="9" hidden="1"/>
    <cellStyle name="Followed Hyperlink" xfId="10855" builtinId="9" hidden="1"/>
    <cellStyle name="Followed Hyperlink" xfId="10859" builtinId="9" hidden="1"/>
    <cellStyle name="Followed Hyperlink" xfId="10863" builtinId="9" hidden="1"/>
    <cellStyle name="Followed Hyperlink" xfId="10867" builtinId="9" hidden="1"/>
    <cellStyle name="Followed Hyperlink" xfId="10874" builtinId="9" hidden="1"/>
    <cellStyle name="Followed Hyperlink" xfId="10882" builtinId="9" hidden="1"/>
    <cellStyle name="Followed Hyperlink" xfId="10930" builtinId="9" hidden="1"/>
    <cellStyle name="Followed Hyperlink" xfId="10916" builtinId="9" hidden="1"/>
    <cellStyle name="Followed Hyperlink" xfId="10900" builtinId="9" hidden="1"/>
    <cellStyle name="Followed Hyperlink" xfId="10893" builtinId="9" hidden="1"/>
    <cellStyle name="Followed Hyperlink" xfId="10899" builtinId="9" hidden="1"/>
    <cellStyle name="Followed Hyperlink" xfId="10907" builtinId="9" hidden="1"/>
    <cellStyle name="Followed Hyperlink" xfId="10915" builtinId="9" hidden="1"/>
    <cellStyle name="Followed Hyperlink" xfId="10923" builtinId="9" hidden="1"/>
    <cellStyle name="Followed Hyperlink" xfId="10933" builtinId="9" hidden="1"/>
    <cellStyle name="Followed Hyperlink" xfId="10941" builtinId="9" hidden="1"/>
    <cellStyle name="Followed Hyperlink" xfId="10949" builtinId="9" hidden="1"/>
    <cellStyle name="Followed Hyperlink" xfId="10957" builtinId="9" hidden="1"/>
    <cellStyle name="Followed Hyperlink" xfId="10967" builtinId="9" hidden="1"/>
    <cellStyle name="Followed Hyperlink" xfId="10972" builtinId="9" hidden="1"/>
    <cellStyle name="Followed Hyperlink" xfId="10977" builtinId="9" hidden="1"/>
    <cellStyle name="Followed Hyperlink" xfId="10981" builtinId="9" hidden="1"/>
    <cellStyle name="Followed Hyperlink" xfId="10985" builtinId="9" hidden="1"/>
    <cellStyle name="Followed Hyperlink" xfId="10989" builtinId="9" hidden="1"/>
    <cellStyle name="Followed Hyperlink" xfId="10993" builtinId="9" hidden="1"/>
    <cellStyle name="Followed Hyperlink" xfId="11000" builtinId="9" hidden="1"/>
    <cellStyle name="Followed Hyperlink" xfId="11008" builtinId="9" hidden="1"/>
    <cellStyle name="Followed Hyperlink" xfId="11056" builtinId="9" hidden="1"/>
    <cellStyle name="Followed Hyperlink" xfId="11042" builtinId="9" hidden="1"/>
    <cellStyle name="Followed Hyperlink" xfId="11026" builtinId="9" hidden="1"/>
    <cellStyle name="Followed Hyperlink" xfId="11019" builtinId="9" hidden="1"/>
    <cellStyle name="Followed Hyperlink" xfId="11025" builtinId="9" hidden="1"/>
    <cellStyle name="Followed Hyperlink" xfId="11033" builtinId="9" hidden="1"/>
    <cellStyle name="Followed Hyperlink" xfId="11041" builtinId="9" hidden="1"/>
    <cellStyle name="Followed Hyperlink" xfId="11049" builtinId="9" hidden="1"/>
    <cellStyle name="Followed Hyperlink" xfId="11059" builtinId="9" hidden="1"/>
    <cellStyle name="Followed Hyperlink" xfId="11067" builtinId="9" hidden="1"/>
    <cellStyle name="Followed Hyperlink" xfId="11075" builtinId="9" hidden="1"/>
    <cellStyle name="Followed Hyperlink" xfId="11083" builtinId="9" hidden="1"/>
    <cellStyle name="Followed Hyperlink" xfId="11093" builtinId="9" hidden="1"/>
    <cellStyle name="Followed Hyperlink" xfId="11098" builtinId="9" hidden="1"/>
    <cellStyle name="Followed Hyperlink" xfId="11103" builtinId="9" hidden="1"/>
    <cellStyle name="Followed Hyperlink" xfId="11107" builtinId="9" hidden="1"/>
    <cellStyle name="Followed Hyperlink" xfId="11111" builtinId="9" hidden="1"/>
    <cellStyle name="Followed Hyperlink" xfId="11115" builtinId="9" hidden="1"/>
    <cellStyle name="Followed Hyperlink" xfId="11119" builtinId="9" hidden="1"/>
    <cellStyle name="Followed Hyperlink" xfId="11126" builtinId="9" hidden="1"/>
    <cellStyle name="Followed Hyperlink" xfId="11134" builtinId="9" hidden="1"/>
    <cellStyle name="Followed Hyperlink" xfId="11182" builtinId="9" hidden="1"/>
    <cellStyle name="Followed Hyperlink" xfId="11168" builtinId="9" hidden="1"/>
    <cellStyle name="Followed Hyperlink" xfId="11152" builtinId="9" hidden="1"/>
    <cellStyle name="Followed Hyperlink" xfId="11145" builtinId="9" hidden="1"/>
    <cellStyle name="Followed Hyperlink" xfId="11151" builtinId="9" hidden="1"/>
    <cellStyle name="Followed Hyperlink" xfId="11159" builtinId="9" hidden="1"/>
    <cellStyle name="Followed Hyperlink" xfId="11167" builtinId="9" hidden="1"/>
    <cellStyle name="Followed Hyperlink" xfId="11175" builtinId="9" hidden="1"/>
    <cellStyle name="Followed Hyperlink" xfId="11185" builtinId="9" hidden="1"/>
    <cellStyle name="Followed Hyperlink" xfId="11193" builtinId="9" hidden="1"/>
    <cellStyle name="Followed Hyperlink" xfId="11201" builtinId="9" hidden="1"/>
    <cellStyle name="Followed Hyperlink" xfId="11209" builtinId="9" hidden="1"/>
    <cellStyle name="Followed Hyperlink" xfId="11219" builtinId="9" hidden="1"/>
    <cellStyle name="Followed Hyperlink" xfId="11224" builtinId="9" hidden="1"/>
    <cellStyle name="Followed Hyperlink" xfId="11229" builtinId="9" hidden="1"/>
    <cellStyle name="Followed Hyperlink" xfId="11233" builtinId="9" hidden="1"/>
    <cellStyle name="Followed Hyperlink" xfId="11237" builtinId="9" hidden="1"/>
    <cellStyle name="Followed Hyperlink" xfId="11241" builtinId="9" hidden="1"/>
    <cellStyle name="Followed Hyperlink" xfId="11245" builtinId="9" hidden="1"/>
    <cellStyle name="Followed Hyperlink" xfId="11252" builtinId="9" hidden="1"/>
    <cellStyle name="Followed Hyperlink" xfId="11260" builtinId="9" hidden="1"/>
    <cellStyle name="Followed Hyperlink" xfId="11308" builtinId="9" hidden="1"/>
    <cellStyle name="Followed Hyperlink" xfId="11294" builtinId="9" hidden="1"/>
    <cellStyle name="Followed Hyperlink" xfId="11278" builtinId="9" hidden="1"/>
    <cellStyle name="Followed Hyperlink" xfId="11271" builtinId="9" hidden="1"/>
    <cellStyle name="Followed Hyperlink" xfId="11277" builtinId="9" hidden="1"/>
    <cellStyle name="Followed Hyperlink" xfId="11285" builtinId="9" hidden="1"/>
    <cellStyle name="Followed Hyperlink" xfId="11293" builtinId="9" hidden="1"/>
    <cellStyle name="Followed Hyperlink" xfId="11301" builtinId="9" hidden="1"/>
    <cellStyle name="Followed Hyperlink" xfId="11311" builtinId="9" hidden="1"/>
    <cellStyle name="Followed Hyperlink" xfId="11319" builtinId="9" hidden="1"/>
    <cellStyle name="Followed Hyperlink" xfId="11327" builtinId="9" hidden="1"/>
    <cellStyle name="Followed Hyperlink" xfId="11335" builtinId="9" hidden="1"/>
    <cellStyle name="Followed Hyperlink" xfId="11345" builtinId="9" hidden="1"/>
    <cellStyle name="Followed Hyperlink" xfId="11350" builtinId="9" hidden="1"/>
    <cellStyle name="Followed Hyperlink" xfId="11355" builtinId="9" hidden="1"/>
    <cellStyle name="Followed Hyperlink" xfId="11359" builtinId="9" hidden="1"/>
    <cellStyle name="Followed Hyperlink" xfId="11363" builtinId="9" hidden="1"/>
    <cellStyle name="Followed Hyperlink" xfId="11367" builtinId="9" hidden="1"/>
    <cellStyle name="Followed Hyperlink" xfId="11371" builtinId="9" hidden="1"/>
    <cellStyle name="Followed Hyperlink" xfId="11378" builtinId="9" hidden="1"/>
    <cellStyle name="Followed Hyperlink" xfId="11386" builtinId="9" hidden="1"/>
    <cellStyle name="Followed Hyperlink" xfId="11434" builtinId="9" hidden="1"/>
    <cellStyle name="Followed Hyperlink" xfId="11420" builtinId="9" hidden="1"/>
    <cellStyle name="Followed Hyperlink" xfId="11404" builtinId="9" hidden="1"/>
    <cellStyle name="Followed Hyperlink" xfId="11397" builtinId="9" hidden="1"/>
    <cellStyle name="Followed Hyperlink" xfId="11403" builtinId="9" hidden="1"/>
    <cellStyle name="Followed Hyperlink" xfId="11411" builtinId="9" hidden="1"/>
    <cellStyle name="Followed Hyperlink" xfId="11419" builtinId="9" hidden="1"/>
    <cellStyle name="Followed Hyperlink" xfId="11427" builtinId="9" hidden="1"/>
    <cellStyle name="Followed Hyperlink" xfId="11437" builtinId="9" hidden="1"/>
    <cellStyle name="Followed Hyperlink" xfId="11445" builtinId="9" hidden="1"/>
    <cellStyle name="Followed Hyperlink" xfId="11453" builtinId="9" hidden="1"/>
    <cellStyle name="Followed Hyperlink" xfId="11461" builtinId="9" hidden="1"/>
    <cellStyle name="Followed Hyperlink" xfId="11471" builtinId="9" hidden="1"/>
    <cellStyle name="Followed Hyperlink" xfId="11476" builtinId="9" hidden="1"/>
    <cellStyle name="Followed Hyperlink" xfId="11481" builtinId="9" hidden="1"/>
    <cellStyle name="Followed Hyperlink" xfId="11485" builtinId="9" hidden="1"/>
    <cellStyle name="Followed Hyperlink" xfId="11489" builtinId="9" hidden="1"/>
    <cellStyle name="Followed Hyperlink" xfId="11493" builtinId="9" hidden="1"/>
    <cellStyle name="Followed Hyperlink" xfId="11497" builtinId="9" hidden="1"/>
    <cellStyle name="Followed Hyperlink" xfId="11504" builtinId="9" hidden="1"/>
    <cellStyle name="Followed Hyperlink" xfId="11512" builtinId="9" hidden="1"/>
    <cellStyle name="Followed Hyperlink" xfId="11560" builtinId="9" hidden="1"/>
    <cellStyle name="Followed Hyperlink" xfId="11546" builtinId="9" hidden="1"/>
    <cellStyle name="Followed Hyperlink" xfId="11530" builtinId="9" hidden="1"/>
    <cellStyle name="Followed Hyperlink" xfId="11523" builtinId="9" hidden="1"/>
    <cellStyle name="Followed Hyperlink" xfId="11529" builtinId="9" hidden="1"/>
    <cellStyle name="Followed Hyperlink" xfId="11537" builtinId="9" hidden="1"/>
    <cellStyle name="Followed Hyperlink" xfId="11545" builtinId="9" hidden="1"/>
    <cellStyle name="Followed Hyperlink" xfId="11553" builtinId="9" hidden="1"/>
    <cellStyle name="Followed Hyperlink" xfId="11563" builtinId="9" hidden="1"/>
    <cellStyle name="Followed Hyperlink" xfId="11571" builtinId="9" hidden="1"/>
    <cellStyle name="Followed Hyperlink" xfId="11579" builtinId="9" hidden="1"/>
    <cellStyle name="Followed Hyperlink" xfId="11587" builtinId="9" hidden="1"/>
    <cellStyle name="Followed Hyperlink" xfId="11597" builtinId="9" hidden="1"/>
    <cellStyle name="Followed Hyperlink" xfId="11602" builtinId="9" hidden="1"/>
    <cellStyle name="Followed Hyperlink" xfId="11607" builtinId="9" hidden="1"/>
    <cellStyle name="Followed Hyperlink" xfId="11611" builtinId="9" hidden="1"/>
    <cellStyle name="Followed Hyperlink" xfId="11615" builtinId="9" hidden="1"/>
    <cellStyle name="Followed Hyperlink" xfId="11619" builtinId="9" hidden="1"/>
    <cellStyle name="Followed Hyperlink" xfId="11623" builtinId="9" hidden="1"/>
    <cellStyle name="Followed Hyperlink" xfId="11630" builtinId="9" hidden="1"/>
    <cellStyle name="Followed Hyperlink" xfId="11638" builtinId="9" hidden="1"/>
    <cellStyle name="Followed Hyperlink" xfId="11686" builtinId="9" hidden="1"/>
    <cellStyle name="Followed Hyperlink" xfId="11672" builtinId="9" hidden="1"/>
    <cellStyle name="Followed Hyperlink" xfId="11656" builtinId="9" hidden="1"/>
    <cellStyle name="Followed Hyperlink" xfId="11649" builtinId="9" hidden="1"/>
    <cellStyle name="Followed Hyperlink" xfId="11655" builtinId="9" hidden="1"/>
    <cellStyle name="Followed Hyperlink" xfId="11663" builtinId="9" hidden="1"/>
    <cellStyle name="Followed Hyperlink" xfId="11671" builtinId="9" hidden="1"/>
    <cellStyle name="Followed Hyperlink" xfId="11679" builtinId="9" hidden="1"/>
    <cellStyle name="Followed Hyperlink" xfId="11689" builtinId="9" hidden="1"/>
    <cellStyle name="Followed Hyperlink" xfId="11697" builtinId="9" hidden="1"/>
    <cellStyle name="Followed Hyperlink" xfId="11705" builtinId="9" hidden="1"/>
    <cellStyle name="Followed Hyperlink" xfId="11713" builtinId="9" hidden="1"/>
    <cellStyle name="Followed Hyperlink" xfId="11723" builtinId="9" hidden="1"/>
    <cellStyle name="Followed Hyperlink" xfId="11728" builtinId="9" hidden="1"/>
    <cellStyle name="Followed Hyperlink" xfId="11733" builtinId="9" hidden="1"/>
    <cellStyle name="Followed Hyperlink" xfId="11737" builtinId="9" hidden="1"/>
    <cellStyle name="Followed Hyperlink" xfId="11741" builtinId="9" hidden="1"/>
    <cellStyle name="Followed Hyperlink" xfId="11745" builtinId="9" hidden="1"/>
    <cellStyle name="Followed Hyperlink" xfId="11749" builtinId="9" hidden="1"/>
    <cellStyle name="Followed Hyperlink" xfId="11756" builtinId="9" hidden="1"/>
    <cellStyle name="Followed Hyperlink" xfId="11764" builtinId="9" hidden="1"/>
    <cellStyle name="Followed Hyperlink" xfId="11812" builtinId="9" hidden="1"/>
    <cellStyle name="Followed Hyperlink" xfId="11798" builtinId="9" hidden="1"/>
    <cellStyle name="Followed Hyperlink" xfId="11782" builtinId="9" hidden="1"/>
    <cellStyle name="Followed Hyperlink" xfId="11775" builtinId="9" hidden="1"/>
    <cellStyle name="Followed Hyperlink" xfId="11781" builtinId="9" hidden="1"/>
    <cellStyle name="Followed Hyperlink" xfId="11789" builtinId="9" hidden="1"/>
    <cellStyle name="Followed Hyperlink" xfId="11797" builtinId="9" hidden="1"/>
    <cellStyle name="Followed Hyperlink" xfId="11805" builtinId="9" hidden="1"/>
    <cellStyle name="Followed Hyperlink" xfId="11815" builtinId="9" hidden="1"/>
    <cellStyle name="Followed Hyperlink" xfId="11823" builtinId="9" hidden="1"/>
    <cellStyle name="Followed Hyperlink" xfId="11831" builtinId="9" hidden="1"/>
    <cellStyle name="Followed Hyperlink" xfId="11839" builtinId="9" hidden="1"/>
    <cellStyle name="Followed Hyperlink" xfId="11849" builtinId="9" hidden="1"/>
    <cellStyle name="Followed Hyperlink" xfId="11854" builtinId="9" hidden="1"/>
    <cellStyle name="Followed Hyperlink" xfId="11859" builtinId="9" hidden="1"/>
    <cellStyle name="Followed Hyperlink" xfId="11863" builtinId="9" hidden="1"/>
    <cellStyle name="Followed Hyperlink" xfId="11867" builtinId="9" hidden="1"/>
    <cellStyle name="Followed Hyperlink" xfId="11871" builtinId="9" hidden="1"/>
    <cellStyle name="Followed Hyperlink" xfId="11875" builtinId="9" hidden="1"/>
    <cellStyle name="Followed Hyperlink" xfId="11882" builtinId="9" hidden="1"/>
    <cellStyle name="Followed Hyperlink" xfId="11890" builtinId="9" hidden="1"/>
    <cellStyle name="Followed Hyperlink" xfId="11938" builtinId="9" hidden="1"/>
    <cellStyle name="Followed Hyperlink" xfId="11924" builtinId="9" hidden="1"/>
    <cellStyle name="Followed Hyperlink" xfId="11908" builtinId="9" hidden="1"/>
    <cellStyle name="Followed Hyperlink" xfId="11901" builtinId="9" hidden="1"/>
    <cellStyle name="Followed Hyperlink" xfId="11907" builtinId="9" hidden="1"/>
    <cellStyle name="Followed Hyperlink" xfId="11915" builtinId="9" hidden="1"/>
    <cellStyle name="Followed Hyperlink" xfId="11923" builtinId="9" hidden="1"/>
    <cellStyle name="Followed Hyperlink" xfId="11931" builtinId="9" hidden="1"/>
    <cellStyle name="Followed Hyperlink" xfId="11941" builtinId="9" hidden="1"/>
    <cellStyle name="Followed Hyperlink" xfId="11949" builtinId="9" hidden="1"/>
    <cellStyle name="Followed Hyperlink" xfId="11957" builtinId="9" hidden="1"/>
    <cellStyle name="Followed Hyperlink" xfId="11965" builtinId="9" hidden="1"/>
    <cellStyle name="Followed Hyperlink" xfId="11975" builtinId="9" hidden="1"/>
    <cellStyle name="Followed Hyperlink" xfId="11980" builtinId="9" hidden="1"/>
    <cellStyle name="Followed Hyperlink" xfId="11985" builtinId="9" hidden="1"/>
    <cellStyle name="Followed Hyperlink" xfId="11989" builtinId="9" hidden="1"/>
    <cellStyle name="Followed Hyperlink" xfId="11993" builtinId="9" hidden="1"/>
    <cellStyle name="Followed Hyperlink" xfId="11997" builtinId="9" hidden="1"/>
    <cellStyle name="Followed Hyperlink" xfId="12001" builtinId="9" hidden="1"/>
    <cellStyle name="Followed Hyperlink" xfId="12008" builtinId="9" hidden="1"/>
    <cellStyle name="Followed Hyperlink" xfId="12016" builtinId="9" hidden="1"/>
    <cellStyle name="Followed Hyperlink" xfId="12064" builtinId="9" hidden="1"/>
    <cellStyle name="Followed Hyperlink" xfId="12050" builtinId="9" hidden="1"/>
    <cellStyle name="Followed Hyperlink" xfId="12034" builtinId="9" hidden="1"/>
    <cellStyle name="Followed Hyperlink" xfId="12027" builtinId="9" hidden="1"/>
    <cellStyle name="Followed Hyperlink" xfId="12033" builtinId="9" hidden="1"/>
    <cellStyle name="Followed Hyperlink" xfId="12041" builtinId="9" hidden="1"/>
    <cellStyle name="Followed Hyperlink" xfId="12049" builtinId="9" hidden="1"/>
    <cellStyle name="Followed Hyperlink" xfId="12057" builtinId="9" hidden="1"/>
    <cellStyle name="Followed Hyperlink" xfId="12067" builtinId="9" hidden="1"/>
    <cellStyle name="Followed Hyperlink" xfId="12075" builtinId="9" hidden="1"/>
    <cellStyle name="Followed Hyperlink" xfId="12083" builtinId="9" hidden="1"/>
    <cellStyle name="Followed Hyperlink" xfId="12091" builtinId="9" hidden="1"/>
    <cellStyle name="Followed Hyperlink" xfId="12101" builtinId="9" hidden="1"/>
    <cellStyle name="Followed Hyperlink" xfId="12106" builtinId="9" hidden="1"/>
    <cellStyle name="Followed Hyperlink" xfId="12111" builtinId="9" hidden="1"/>
    <cellStyle name="Followed Hyperlink" xfId="12115" builtinId="9" hidden="1"/>
    <cellStyle name="Followed Hyperlink" xfId="12119" builtinId="9" hidden="1"/>
    <cellStyle name="Followed Hyperlink" xfId="12123" builtinId="9" hidden="1"/>
    <cellStyle name="Followed Hyperlink" xfId="12127" builtinId="9" hidden="1"/>
    <cellStyle name="Followed Hyperlink" xfId="12134" builtinId="9" hidden="1"/>
    <cellStyle name="Followed Hyperlink" xfId="12142" builtinId="9" hidden="1"/>
    <cellStyle name="Followed Hyperlink" xfId="12190" builtinId="9" hidden="1"/>
    <cellStyle name="Followed Hyperlink" xfId="12176" builtinId="9" hidden="1"/>
    <cellStyle name="Followed Hyperlink" xfId="12160" builtinId="9" hidden="1"/>
    <cellStyle name="Followed Hyperlink" xfId="12153" builtinId="9" hidden="1"/>
    <cellStyle name="Followed Hyperlink" xfId="12159" builtinId="9" hidden="1"/>
    <cellStyle name="Followed Hyperlink" xfId="12167" builtinId="9" hidden="1"/>
    <cellStyle name="Followed Hyperlink" xfId="12175" builtinId="9" hidden="1"/>
    <cellStyle name="Followed Hyperlink" xfId="12183" builtinId="9" hidden="1"/>
    <cellStyle name="Followed Hyperlink" xfId="12193" builtinId="9" hidden="1"/>
    <cellStyle name="Followed Hyperlink" xfId="12201" builtinId="9" hidden="1"/>
    <cellStyle name="Followed Hyperlink" xfId="12209" builtinId="9" hidden="1"/>
    <cellStyle name="Followed Hyperlink" xfId="12217" builtinId="9" hidden="1"/>
    <cellStyle name="Followed Hyperlink" xfId="12227" builtinId="9" hidden="1"/>
    <cellStyle name="Followed Hyperlink" xfId="12232" builtinId="9" hidden="1"/>
    <cellStyle name="Followed Hyperlink" xfId="12237" builtinId="9" hidden="1"/>
    <cellStyle name="Followed Hyperlink" xfId="12241" builtinId="9" hidden="1"/>
    <cellStyle name="Followed Hyperlink" xfId="12245" builtinId="9" hidden="1"/>
    <cellStyle name="Followed Hyperlink" xfId="12249" builtinId="9" hidden="1"/>
    <cellStyle name="Followed Hyperlink" xfId="12253" builtinId="9" hidden="1"/>
    <cellStyle name="Followed Hyperlink" xfId="12260" builtinId="9" hidden="1"/>
    <cellStyle name="Followed Hyperlink" xfId="12268" builtinId="9" hidden="1"/>
    <cellStyle name="Followed Hyperlink" xfId="12316" builtinId="9" hidden="1"/>
    <cellStyle name="Followed Hyperlink" xfId="12302" builtinId="9" hidden="1"/>
    <cellStyle name="Followed Hyperlink" xfId="12286" builtinId="9" hidden="1"/>
    <cellStyle name="Followed Hyperlink" xfId="12279" builtinId="9" hidden="1"/>
    <cellStyle name="Followed Hyperlink" xfId="12285" builtinId="9" hidden="1"/>
    <cellStyle name="Followed Hyperlink" xfId="12293" builtinId="9" hidden="1"/>
    <cellStyle name="Followed Hyperlink" xfId="12301" builtinId="9" hidden="1"/>
    <cellStyle name="Followed Hyperlink" xfId="12309" builtinId="9" hidden="1"/>
    <cellStyle name="Followed Hyperlink" xfId="12319" builtinId="9" hidden="1"/>
    <cellStyle name="Followed Hyperlink" xfId="12327" builtinId="9" hidden="1"/>
    <cellStyle name="Followed Hyperlink" xfId="12335" builtinId="9" hidden="1"/>
    <cellStyle name="Followed Hyperlink" xfId="12343" builtinId="9" hidden="1"/>
    <cellStyle name="Followed Hyperlink" xfId="12353" builtinId="9" hidden="1"/>
    <cellStyle name="Followed Hyperlink" xfId="12358" builtinId="9" hidden="1"/>
    <cellStyle name="Followed Hyperlink" xfId="12363" builtinId="9" hidden="1"/>
    <cellStyle name="Followed Hyperlink" xfId="12367" builtinId="9" hidden="1"/>
    <cellStyle name="Followed Hyperlink" xfId="12371" builtinId="9" hidden="1"/>
    <cellStyle name="Followed Hyperlink" xfId="12375" builtinId="9" hidden="1"/>
    <cellStyle name="Followed Hyperlink" xfId="12379" builtinId="9" hidden="1"/>
    <cellStyle name="Followed Hyperlink" xfId="12386" builtinId="9" hidden="1"/>
    <cellStyle name="Followed Hyperlink" xfId="12394" builtinId="9" hidden="1"/>
    <cellStyle name="Followed Hyperlink" xfId="12442" builtinId="9" hidden="1"/>
    <cellStyle name="Followed Hyperlink" xfId="12428" builtinId="9" hidden="1"/>
    <cellStyle name="Followed Hyperlink" xfId="12412" builtinId="9" hidden="1"/>
    <cellStyle name="Followed Hyperlink" xfId="12405" builtinId="9" hidden="1"/>
    <cellStyle name="Followed Hyperlink" xfId="12411" builtinId="9" hidden="1"/>
    <cellStyle name="Followed Hyperlink" xfId="12419" builtinId="9" hidden="1"/>
    <cellStyle name="Followed Hyperlink" xfId="12427" builtinId="9" hidden="1"/>
    <cellStyle name="Followed Hyperlink" xfId="12435" builtinId="9" hidden="1"/>
    <cellStyle name="Followed Hyperlink" xfId="12445" builtinId="9" hidden="1"/>
    <cellStyle name="Followed Hyperlink" xfId="12453" builtinId="9" hidden="1"/>
    <cellStyle name="Followed Hyperlink" xfId="12461" builtinId="9" hidden="1"/>
    <cellStyle name="Followed Hyperlink" xfId="12469" builtinId="9" hidden="1"/>
    <cellStyle name="Followed Hyperlink" xfId="12479" builtinId="9" hidden="1"/>
    <cellStyle name="Followed Hyperlink" xfId="12484" builtinId="9" hidden="1"/>
    <cellStyle name="Followed Hyperlink" xfId="12489" builtinId="9" hidden="1"/>
    <cellStyle name="Followed Hyperlink" xfId="12493" builtinId="9" hidden="1"/>
    <cellStyle name="Followed Hyperlink" xfId="12497" builtinId="9" hidden="1"/>
    <cellStyle name="Followed Hyperlink" xfId="12501" builtinId="9" hidden="1"/>
    <cellStyle name="Followed Hyperlink" xfId="12505" builtinId="9" hidden="1"/>
    <cellStyle name="Followed Hyperlink" xfId="12512" builtinId="9" hidden="1"/>
    <cellStyle name="Followed Hyperlink" xfId="12520" builtinId="9" hidden="1"/>
    <cellStyle name="Followed Hyperlink" xfId="12568" builtinId="9" hidden="1"/>
    <cellStyle name="Followed Hyperlink" xfId="12554" builtinId="9" hidden="1"/>
    <cellStyle name="Followed Hyperlink" xfId="12538" builtinId="9" hidden="1"/>
    <cellStyle name="Followed Hyperlink" xfId="12531" builtinId="9" hidden="1"/>
    <cellStyle name="Followed Hyperlink" xfId="12537" builtinId="9" hidden="1"/>
    <cellStyle name="Followed Hyperlink" xfId="12545" builtinId="9" hidden="1"/>
    <cellStyle name="Followed Hyperlink" xfId="12553" builtinId="9" hidden="1"/>
    <cellStyle name="Followed Hyperlink" xfId="12561" builtinId="9" hidden="1"/>
    <cellStyle name="Followed Hyperlink" xfId="12571" builtinId="9" hidden="1"/>
    <cellStyle name="Followed Hyperlink" xfId="12579" builtinId="9" hidden="1"/>
    <cellStyle name="Followed Hyperlink" xfId="12587" builtinId="9" hidden="1"/>
    <cellStyle name="Followed Hyperlink" xfId="12595" builtinId="9" hidden="1"/>
    <cellStyle name="Followed Hyperlink" xfId="12605" builtinId="9" hidden="1"/>
    <cellStyle name="Followed Hyperlink" xfId="12610" builtinId="9" hidden="1"/>
    <cellStyle name="Followed Hyperlink" xfId="12615" builtinId="9" hidden="1"/>
    <cellStyle name="Followed Hyperlink" xfId="12619" builtinId="9" hidden="1"/>
    <cellStyle name="Followed Hyperlink" xfId="12623" builtinId="9" hidden="1"/>
    <cellStyle name="Followed Hyperlink" xfId="12627" builtinId="9" hidden="1"/>
    <cellStyle name="Followed Hyperlink" xfId="12631" builtinId="9" hidden="1"/>
    <cellStyle name="Followed Hyperlink" xfId="12638" builtinId="9" hidden="1"/>
    <cellStyle name="Followed Hyperlink" xfId="12646" builtinId="9" hidden="1"/>
    <cellStyle name="Followed Hyperlink" xfId="12694" builtinId="9" hidden="1"/>
    <cellStyle name="Followed Hyperlink" xfId="12680" builtinId="9" hidden="1"/>
    <cellStyle name="Followed Hyperlink" xfId="12664" builtinId="9" hidden="1"/>
    <cellStyle name="Followed Hyperlink" xfId="12657" builtinId="9" hidden="1"/>
    <cellStyle name="Followed Hyperlink" xfId="12663" builtinId="9" hidden="1"/>
    <cellStyle name="Followed Hyperlink" xfId="12671" builtinId="9" hidden="1"/>
    <cellStyle name="Followed Hyperlink" xfId="12679" builtinId="9" hidden="1"/>
    <cellStyle name="Followed Hyperlink" xfId="12687" builtinId="9" hidden="1"/>
    <cellStyle name="Followed Hyperlink" xfId="12697" builtinId="9" hidden="1"/>
    <cellStyle name="Followed Hyperlink" xfId="12705" builtinId="9" hidden="1"/>
    <cellStyle name="Followed Hyperlink" xfId="12713" builtinId="9" hidden="1"/>
    <cellStyle name="Followed Hyperlink" xfId="12721" builtinId="9" hidden="1"/>
    <cellStyle name="Followed Hyperlink" xfId="12731" builtinId="9" hidden="1"/>
    <cellStyle name="Followed Hyperlink" xfId="12736" builtinId="9" hidden="1"/>
    <cellStyle name="Followed Hyperlink" xfId="12741" builtinId="9" hidden="1"/>
    <cellStyle name="Followed Hyperlink" xfId="12745" builtinId="9" hidden="1"/>
    <cellStyle name="Followed Hyperlink" xfId="12749" builtinId="9" hidden="1"/>
    <cellStyle name="Followed Hyperlink" xfId="12753" builtinId="9" hidden="1"/>
    <cellStyle name="Followed Hyperlink" xfId="12757" builtinId="9" hidden="1"/>
    <cellStyle name="Followed Hyperlink" xfId="12764" builtinId="9" hidden="1"/>
    <cellStyle name="Followed Hyperlink" xfId="12772" builtinId="9" hidden="1"/>
    <cellStyle name="Followed Hyperlink" xfId="12820" builtinId="9" hidden="1"/>
    <cellStyle name="Followed Hyperlink" xfId="12806" builtinId="9" hidden="1"/>
    <cellStyle name="Followed Hyperlink" xfId="12790" builtinId="9" hidden="1"/>
    <cellStyle name="Followed Hyperlink" xfId="12783" builtinId="9" hidden="1"/>
    <cellStyle name="Followed Hyperlink" xfId="12789" builtinId="9" hidden="1"/>
    <cellStyle name="Followed Hyperlink" xfId="12797" builtinId="9" hidden="1"/>
    <cellStyle name="Followed Hyperlink" xfId="12805" builtinId="9" hidden="1"/>
    <cellStyle name="Followed Hyperlink" xfId="12813" builtinId="9" hidden="1"/>
    <cellStyle name="Followed Hyperlink" xfId="12823" builtinId="9" hidden="1"/>
    <cellStyle name="Followed Hyperlink" xfId="12831" builtinId="9" hidden="1"/>
    <cellStyle name="Followed Hyperlink" xfId="12839" builtinId="9" hidden="1"/>
    <cellStyle name="Followed Hyperlink" xfId="12847" builtinId="9" hidden="1"/>
    <cellStyle name="Followed Hyperlink" xfId="12857" builtinId="9" hidden="1"/>
    <cellStyle name="Followed Hyperlink" xfId="12862" builtinId="9" hidden="1"/>
    <cellStyle name="Followed Hyperlink" xfId="12867" builtinId="9" hidden="1"/>
    <cellStyle name="Followed Hyperlink" xfId="12871" builtinId="9" hidden="1"/>
    <cellStyle name="Followed Hyperlink" xfId="12875" builtinId="9" hidden="1"/>
    <cellStyle name="Followed Hyperlink" xfId="12879" builtinId="9" hidden="1"/>
    <cellStyle name="Followed Hyperlink" xfId="12883" builtinId="9" hidden="1"/>
    <cellStyle name="Followed Hyperlink" xfId="12890" builtinId="9" hidden="1"/>
    <cellStyle name="Followed Hyperlink" xfId="12898" builtinId="9" hidden="1"/>
    <cellStyle name="Followed Hyperlink" xfId="12946" builtinId="9" hidden="1"/>
    <cellStyle name="Followed Hyperlink" xfId="12932" builtinId="9" hidden="1"/>
    <cellStyle name="Followed Hyperlink" xfId="12916" builtinId="9" hidden="1"/>
    <cellStyle name="Followed Hyperlink" xfId="12909" builtinId="9" hidden="1"/>
    <cellStyle name="Followed Hyperlink" xfId="12915" builtinId="9" hidden="1"/>
    <cellStyle name="Followed Hyperlink" xfId="12923" builtinId="9" hidden="1"/>
    <cellStyle name="Followed Hyperlink" xfId="12931" builtinId="9" hidden="1"/>
    <cellStyle name="Followed Hyperlink" xfId="12939" builtinId="9" hidden="1"/>
    <cellStyle name="Followed Hyperlink" xfId="12949" builtinId="9" hidden="1"/>
    <cellStyle name="Followed Hyperlink" xfId="12957" builtinId="9" hidden="1"/>
    <cellStyle name="Followed Hyperlink" xfId="12965" builtinId="9" hidden="1"/>
    <cellStyle name="Followed Hyperlink" xfId="12973" builtinId="9" hidden="1"/>
    <cellStyle name="Followed Hyperlink" xfId="12983" builtinId="9" hidden="1"/>
    <cellStyle name="Followed Hyperlink" xfId="12988" builtinId="9" hidden="1"/>
    <cellStyle name="Followed Hyperlink" xfId="12993" builtinId="9" hidden="1"/>
    <cellStyle name="Followed Hyperlink" xfId="12997" builtinId="9" hidden="1"/>
    <cellStyle name="Followed Hyperlink" xfId="13001" builtinId="9" hidden="1"/>
    <cellStyle name="Followed Hyperlink" xfId="13005" builtinId="9" hidden="1"/>
    <cellStyle name="Followed Hyperlink" xfId="13009" builtinId="9" hidden="1"/>
    <cellStyle name="Followed Hyperlink" xfId="13016" builtinId="9" hidden="1"/>
    <cellStyle name="Followed Hyperlink" xfId="13024" builtinId="9" hidden="1"/>
    <cellStyle name="Followed Hyperlink" xfId="13072" builtinId="9" hidden="1"/>
    <cellStyle name="Followed Hyperlink" xfId="13058" builtinId="9" hidden="1"/>
    <cellStyle name="Followed Hyperlink" xfId="13042" builtinId="9" hidden="1"/>
    <cellStyle name="Followed Hyperlink" xfId="13035" builtinId="9" hidden="1"/>
    <cellStyle name="Followed Hyperlink" xfId="13041" builtinId="9" hidden="1"/>
    <cellStyle name="Followed Hyperlink" xfId="13049" builtinId="9" hidden="1"/>
    <cellStyle name="Followed Hyperlink" xfId="13057" builtinId="9" hidden="1"/>
    <cellStyle name="Followed Hyperlink" xfId="13065" builtinId="9" hidden="1"/>
    <cellStyle name="Followed Hyperlink" xfId="13075" builtinId="9" hidden="1"/>
    <cellStyle name="Followed Hyperlink" xfId="13083" builtinId="9" hidden="1"/>
    <cellStyle name="Followed Hyperlink" xfId="13091" builtinId="9" hidden="1"/>
    <cellStyle name="Followed Hyperlink" xfId="13099" builtinId="9" hidden="1"/>
    <cellStyle name="Followed Hyperlink" xfId="13109" builtinId="9" hidden="1"/>
    <cellStyle name="Followed Hyperlink" xfId="13114" builtinId="9" hidden="1"/>
    <cellStyle name="Followed Hyperlink" xfId="13119" builtinId="9" hidden="1"/>
    <cellStyle name="Followed Hyperlink" xfId="13123" builtinId="9" hidden="1"/>
    <cellStyle name="Followed Hyperlink" xfId="13127" builtinId="9" hidden="1"/>
    <cellStyle name="Followed Hyperlink" xfId="13131" builtinId="9" hidden="1"/>
    <cellStyle name="Followed Hyperlink" xfId="13135" builtinId="9" hidden="1"/>
    <cellStyle name="Followed Hyperlink" xfId="13142" builtinId="9" hidden="1"/>
    <cellStyle name="Followed Hyperlink" xfId="13150" builtinId="9" hidden="1"/>
    <cellStyle name="Followed Hyperlink" xfId="13198" builtinId="9" hidden="1"/>
    <cellStyle name="Followed Hyperlink" xfId="13184" builtinId="9" hidden="1"/>
    <cellStyle name="Followed Hyperlink" xfId="13168" builtinId="9" hidden="1"/>
    <cellStyle name="Followed Hyperlink" xfId="13161" builtinId="9" hidden="1"/>
    <cellStyle name="Followed Hyperlink" xfId="13167" builtinId="9" hidden="1"/>
    <cellStyle name="Followed Hyperlink" xfId="13175" builtinId="9" hidden="1"/>
    <cellStyle name="Followed Hyperlink" xfId="13183" builtinId="9" hidden="1"/>
    <cellStyle name="Followed Hyperlink" xfId="13191" builtinId="9" hidden="1"/>
    <cellStyle name="Followed Hyperlink" xfId="13201" builtinId="9" hidden="1"/>
    <cellStyle name="Followed Hyperlink" xfId="13209" builtinId="9" hidden="1"/>
    <cellStyle name="Followed Hyperlink" xfId="13217" builtinId="9" hidden="1"/>
    <cellStyle name="Followed Hyperlink" xfId="13225" builtinId="9" hidden="1"/>
    <cellStyle name="Followed Hyperlink" xfId="13235" builtinId="9" hidden="1"/>
    <cellStyle name="Followed Hyperlink" xfId="13240" builtinId="9" hidden="1"/>
    <cellStyle name="Followed Hyperlink" xfId="13245" builtinId="9" hidden="1"/>
    <cellStyle name="Followed Hyperlink" xfId="13249" builtinId="9" hidden="1"/>
    <cellStyle name="Followed Hyperlink" xfId="13253" builtinId="9" hidden="1"/>
    <cellStyle name="Followed Hyperlink" xfId="13257" builtinId="9" hidden="1"/>
    <cellStyle name="Followed Hyperlink" xfId="13261" builtinId="9" hidden="1"/>
    <cellStyle name="Followed Hyperlink" xfId="13268" builtinId="9" hidden="1"/>
    <cellStyle name="Followed Hyperlink" xfId="13276" builtinId="9" hidden="1"/>
    <cellStyle name="Followed Hyperlink" xfId="13324" builtinId="9" hidden="1"/>
    <cellStyle name="Followed Hyperlink" xfId="13310" builtinId="9" hidden="1"/>
    <cellStyle name="Followed Hyperlink" xfId="13294" builtinId="9" hidden="1"/>
    <cellStyle name="Followed Hyperlink" xfId="13287" builtinId="9" hidden="1"/>
    <cellStyle name="Followed Hyperlink" xfId="13293" builtinId="9" hidden="1"/>
    <cellStyle name="Followed Hyperlink" xfId="13301" builtinId="9" hidden="1"/>
    <cellStyle name="Followed Hyperlink" xfId="13309" builtinId="9" hidden="1"/>
    <cellStyle name="Followed Hyperlink" xfId="13317" builtinId="9" hidden="1"/>
    <cellStyle name="Followed Hyperlink" xfId="13327" builtinId="9" hidden="1"/>
    <cellStyle name="Followed Hyperlink" xfId="13335" builtinId="9" hidden="1"/>
    <cellStyle name="Followed Hyperlink" xfId="13343" builtinId="9" hidden="1"/>
    <cellStyle name="Followed Hyperlink" xfId="13351" builtinId="9" hidden="1"/>
    <cellStyle name="Followed Hyperlink" xfId="13361" builtinId="9" hidden="1"/>
    <cellStyle name="Followed Hyperlink" xfId="13366" builtinId="9" hidden="1"/>
    <cellStyle name="Followed Hyperlink" xfId="13371" builtinId="9" hidden="1"/>
    <cellStyle name="Followed Hyperlink" xfId="13375" builtinId="9" hidden="1"/>
    <cellStyle name="Followed Hyperlink" xfId="13379" builtinId="9" hidden="1"/>
    <cellStyle name="Followed Hyperlink" xfId="13383" builtinId="9" hidden="1"/>
    <cellStyle name="Followed Hyperlink" xfId="13387" builtinId="9" hidden="1"/>
    <cellStyle name="Followed Hyperlink" xfId="13394" builtinId="9" hidden="1"/>
    <cellStyle name="Followed Hyperlink" xfId="13402" builtinId="9" hidden="1"/>
    <cellStyle name="Followed Hyperlink" xfId="13450" builtinId="9" hidden="1"/>
    <cellStyle name="Followed Hyperlink" xfId="13436" builtinId="9" hidden="1"/>
    <cellStyle name="Followed Hyperlink" xfId="13420" builtinId="9" hidden="1"/>
    <cellStyle name="Followed Hyperlink" xfId="13413" builtinId="9" hidden="1"/>
    <cellStyle name="Followed Hyperlink" xfId="13419" builtinId="9" hidden="1"/>
    <cellStyle name="Followed Hyperlink" xfId="13427" builtinId="9" hidden="1"/>
    <cellStyle name="Followed Hyperlink" xfId="13435" builtinId="9" hidden="1"/>
    <cellStyle name="Followed Hyperlink" xfId="13443" builtinId="9" hidden="1"/>
    <cellStyle name="Followed Hyperlink" xfId="13453" builtinId="9" hidden="1"/>
    <cellStyle name="Followed Hyperlink" xfId="13461" builtinId="9" hidden="1"/>
    <cellStyle name="Followed Hyperlink" xfId="13469" builtinId="9" hidden="1"/>
    <cellStyle name="Followed Hyperlink" xfId="13477" builtinId="9" hidden="1"/>
    <cellStyle name="Followed Hyperlink" xfId="13487" builtinId="9" hidden="1"/>
    <cellStyle name="Followed Hyperlink" xfId="13492" builtinId="9" hidden="1"/>
    <cellStyle name="Followed Hyperlink" xfId="13497" builtinId="9" hidden="1"/>
    <cellStyle name="Followed Hyperlink" xfId="13501" builtinId="9" hidden="1"/>
    <cellStyle name="Followed Hyperlink" xfId="13505" builtinId="9" hidden="1"/>
    <cellStyle name="Followed Hyperlink" xfId="13509" builtinId="9" hidden="1"/>
    <cellStyle name="Followed Hyperlink" xfId="13513" builtinId="9" hidden="1"/>
    <cellStyle name="Followed Hyperlink" xfId="13520" builtinId="9" hidden="1"/>
    <cellStyle name="Followed Hyperlink" xfId="13528" builtinId="9" hidden="1"/>
    <cellStyle name="Followed Hyperlink" xfId="13576" builtinId="9" hidden="1"/>
    <cellStyle name="Followed Hyperlink" xfId="13562" builtinId="9" hidden="1"/>
    <cellStyle name="Followed Hyperlink" xfId="13546" builtinId="9" hidden="1"/>
    <cellStyle name="Followed Hyperlink" xfId="13539" builtinId="9" hidden="1"/>
    <cellStyle name="Followed Hyperlink" xfId="13545" builtinId="9" hidden="1"/>
    <cellStyle name="Followed Hyperlink" xfId="13553" builtinId="9" hidden="1"/>
    <cellStyle name="Followed Hyperlink" xfId="13561" builtinId="9" hidden="1"/>
    <cellStyle name="Followed Hyperlink" xfId="13569" builtinId="9" hidden="1"/>
    <cellStyle name="Followed Hyperlink" xfId="13579" builtinId="9" hidden="1"/>
    <cellStyle name="Followed Hyperlink" xfId="13587" builtinId="9" hidden="1"/>
    <cellStyle name="Followed Hyperlink" xfId="13595" builtinId="9" hidden="1"/>
    <cellStyle name="Followed Hyperlink" xfId="13603" builtinId="9" hidden="1"/>
    <cellStyle name="Followed Hyperlink" xfId="13613" builtinId="9" hidden="1"/>
    <cellStyle name="Followed Hyperlink" xfId="13618" builtinId="9" hidden="1"/>
    <cellStyle name="Followed Hyperlink" xfId="13623" builtinId="9" hidden="1"/>
    <cellStyle name="Followed Hyperlink" xfId="13627" builtinId="9" hidden="1"/>
    <cellStyle name="Followed Hyperlink" xfId="13631" builtinId="9" hidden="1"/>
    <cellStyle name="Followed Hyperlink" xfId="13635" builtinId="9" hidden="1"/>
    <cellStyle name="Followed Hyperlink" xfId="13639" builtinId="9" hidden="1"/>
    <cellStyle name="Followed Hyperlink" xfId="13646" builtinId="9" hidden="1"/>
    <cellStyle name="Followed Hyperlink" xfId="13654" builtinId="9" hidden="1"/>
    <cellStyle name="Followed Hyperlink" xfId="13702" builtinId="9" hidden="1"/>
    <cellStyle name="Followed Hyperlink" xfId="13688" builtinId="9" hidden="1"/>
    <cellStyle name="Followed Hyperlink" xfId="13672" builtinId="9" hidden="1"/>
    <cellStyle name="Followed Hyperlink" xfId="13665" builtinId="9" hidden="1"/>
    <cellStyle name="Followed Hyperlink" xfId="13671" builtinId="9" hidden="1"/>
    <cellStyle name="Followed Hyperlink" xfId="13679" builtinId="9" hidden="1"/>
    <cellStyle name="Followed Hyperlink" xfId="13687" builtinId="9" hidden="1"/>
    <cellStyle name="Followed Hyperlink" xfId="13695" builtinId="9" hidden="1"/>
    <cellStyle name="Followed Hyperlink" xfId="13705" builtinId="9" hidden="1"/>
    <cellStyle name="Followed Hyperlink" xfId="13713" builtinId="9" hidden="1"/>
    <cellStyle name="Followed Hyperlink" xfId="13721" builtinId="9" hidden="1"/>
    <cellStyle name="Followed Hyperlink" xfId="13729" builtinId="9" hidden="1"/>
    <cellStyle name="Followed Hyperlink" xfId="13739" builtinId="9" hidden="1"/>
    <cellStyle name="Followed Hyperlink" xfId="13744" builtinId="9" hidden="1"/>
    <cellStyle name="Followed Hyperlink" xfId="13749" builtinId="9" hidden="1"/>
    <cellStyle name="Followed Hyperlink" xfId="13753" builtinId="9" hidden="1"/>
    <cellStyle name="Followed Hyperlink" xfId="13757" builtinId="9" hidden="1"/>
    <cellStyle name="Followed Hyperlink" xfId="13761" builtinId="9" hidden="1"/>
    <cellStyle name="Followed Hyperlink" xfId="13765" builtinId="9" hidden="1"/>
    <cellStyle name="Followed Hyperlink" xfId="13772" builtinId="9" hidden="1"/>
    <cellStyle name="Followed Hyperlink" xfId="13780" builtinId="9" hidden="1"/>
    <cellStyle name="Followed Hyperlink" xfId="13828" builtinId="9" hidden="1"/>
    <cellStyle name="Followed Hyperlink" xfId="13814" builtinId="9" hidden="1"/>
    <cellStyle name="Followed Hyperlink" xfId="13798" builtinId="9" hidden="1"/>
    <cellStyle name="Followed Hyperlink" xfId="13791" builtinId="9" hidden="1"/>
    <cellStyle name="Followed Hyperlink" xfId="13797" builtinId="9" hidden="1"/>
    <cellStyle name="Followed Hyperlink" xfId="13805" builtinId="9" hidden="1"/>
    <cellStyle name="Followed Hyperlink" xfId="13813" builtinId="9" hidden="1"/>
    <cellStyle name="Followed Hyperlink" xfId="13821" builtinId="9" hidden="1"/>
    <cellStyle name="Followed Hyperlink" xfId="13831" builtinId="9" hidden="1"/>
    <cellStyle name="Followed Hyperlink" xfId="13839" builtinId="9" hidden="1"/>
    <cellStyle name="Followed Hyperlink" xfId="13847" builtinId="9" hidden="1"/>
    <cellStyle name="Followed Hyperlink" xfId="13855" builtinId="9" hidden="1"/>
    <cellStyle name="Followed Hyperlink" xfId="13865" builtinId="9" hidden="1"/>
    <cellStyle name="Followed Hyperlink" xfId="13870" builtinId="9" hidden="1"/>
    <cellStyle name="Followed Hyperlink" xfId="13875" builtinId="9" hidden="1"/>
    <cellStyle name="Followed Hyperlink" xfId="13879" builtinId="9" hidden="1"/>
    <cellStyle name="Followed Hyperlink" xfId="13883" builtinId="9" hidden="1"/>
    <cellStyle name="Followed Hyperlink" xfId="13887" builtinId="9" hidden="1"/>
    <cellStyle name="Followed Hyperlink" xfId="13891" builtinId="9" hidden="1"/>
    <cellStyle name="Followed Hyperlink" xfId="13898" builtinId="9" hidden="1"/>
    <cellStyle name="Followed Hyperlink" xfId="13906" builtinId="9" hidden="1"/>
    <cellStyle name="Followed Hyperlink" xfId="13954" builtinId="9" hidden="1"/>
    <cellStyle name="Followed Hyperlink" xfId="13940" builtinId="9" hidden="1"/>
    <cellStyle name="Followed Hyperlink" xfId="13924" builtinId="9" hidden="1"/>
    <cellStyle name="Followed Hyperlink" xfId="13917" builtinId="9" hidden="1"/>
    <cellStyle name="Followed Hyperlink" xfId="13923" builtinId="9" hidden="1"/>
    <cellStyle name="Followed Hyperlink" xfId="13931" builtinId="9" hidden="1"/>
    <cellStyle name="Followed Hyperlink" xfId="13939" builtinId="9" hidden="1"/>
    <cellStyle name="Followed Hyperlink" xfId="13947" builtinId="9" hidden="1"/>
    <cellStyle name="Followed Hyperlink" xfId="13957" builtinId="9" hidden="1"/>
    <cellStyle name="Followed Hyperlink" xfId="13965" builtinId="9" hidden="1"/>
    <cellStyle name="Followed Hyperlink" xfId="13973" builtinId="9" hidden="1"/>
    <cellStyle name="Followed Hyperlink" xfId="13981" builtinId="9" hidden="1"/>
    <cellStyle name="Followed Hyperlink" xfId="13991" builtinId="9" hidden="1"/>
    <cellStyle name="Followed Hyperlink" xfId="13996" builtinId="9" hidden="1"/>
    <cellStyle name="Followed Hyperlink" xfId="14001" builtinId="9" hidden="1"/>
    <cellStyle name="Followed Hyperlink" xfId="14005" builtinId="9" hidden="1"/>
    <cellStyle name="Followed Hyperlink" xfId="14009" builtinId="9" hidden="1"/>
    <cellStyle name="Followed Hyperlink" xfId="14013" builtinId="9" hidden="1"/>
    <cellStyle name="Followed Hyperlink" xfId="14017" builtinId="9" hidden="1"/>
    <cellStyle name="Followed Hyperlink" xfId="14024" builtinId="9" hidden="1"/>
    <cellStyle name="Followed Hyperlink" xfId="14032" builtinId="9" hidden="1"/>
    <cellStyle name="Followed Hyperlink" xfId="14080" builtinId="9" hidden="1"/>
    <cellStyle name="Followed Hyperlink" xfId="14066" builtinId="9" hidden="1"/>
    <cellStyle name="Followed Hyperlink" xfId="14050" builtinId="9" hidden="1"/>
    <cellStyle name="Followed Hyperlink" xfId="14043" builtinId="9" hidden="1"/>
    <cellStyle name="Followed Hyperlink" xfId="14049" builtinId="9" hidden="1"/>
    <cellStyle name="Followed Hyperlink" xfId="14057" builtinId="9" hidden="1"/>
    <cellStyle name="Followed Hyperlink" xfId="14065" builtinId="9" hidden="1"/>
    <cellStyle name="Followed Hyperlink" xfId="14073" builtinId="9" hidden="1"/>
    <cellStyle name="Followed Hyperlink" xfId="14083" builtinId="9" hidden="1"/>
    <cellStyle name="Followed Hyperlink" xfId="14091" builtinId="9" hidden="1"/>
    <cellStyle name="Followed Hyperlink" xfId="14099" builtinId="9" hidden="1"/>
    <cellStyle name="Followed Hyperlink" xfId="14107" builtinId="9" hidden="1"/>
    <cellStyle name="Followed Hyperlink" xfId="14117" builtinId="9" hidden="1"/>
    <cellStyle name="Followed Hyperlink" xfId="14122" builtinId="9" hidden="1"/>
    <cellStyle name="Followed Hyperlink" xfId="14127" builtinId="9" hidden="1"/>
    <cellStyle name="Followed Hyperlink" xfId="14131" builtinId="9" hidden="1"/>
    <cellStyle name="Followed Hyperlink" xfId="14135" builtinId="9" hidden="1"/>
    <cellStyle name="Followed Hyperlink" xfId="14139" builtinId="9" hidden="1"/>
    <cellStyle name="Followed Hyperlink" xfId="14143" builtinId="9" hidden="1"/>
    <cellStyle name="Followed Hyperlink" xfId="14150" builtinId="9" hidden="1"/>
    <cellStyle name="Followed Hyperlink" xfId="14158" builtinId="9" hidden="1"/>
    <cellStyle name="Followed Hyperlink" xfId="14206" builtinId="9" hidden="1"/>
    <cellStyle name="Followed Hyperlink" xfId="14192" builtinId="9" hidden="1"/>
    <cellStyle name="Followed Hyperlink" xfId="14176" builtinId="9" hidden="1"/>
    <cellStyle name="Followed Hyperlink" xfId="14169" builtinId="9" hidden="1"/>
    <cellStyle name="Followed Hyperlink" xfId="14175" builtinId="9" hidden="1"/>
    <cellStyle name="Followed Hyperlink" xfId="14183" builtinId="9" hidden="1"/>
    <cellStyle name="Followed Hyperlink" xfId="14191" builtinId="9" hidden="1"/>
    <cellStyle name="Followed Hyperlink" xfId="14199" builtinId="9" hidden="1"/>
    <cellStyle name="Followed Hyperlink" xfId="14209" builtinId="9" hidden="1"/>
    <cellStyle name="Followed Hyperlink" xfId="14217" builtinId="9" hidden="1"/>
    <cellStyle name="Followed Hyperlink" xfId="14225" builtinId="9" hidden="1"/>
    <cellStyle name="Followed Hyperlink" xfId="14233" builtinId="9" hidden="1"/>
    <cellStyle name="Followed Hyperlink" xfId="14243" builtinId="9" hidden="1"/>
    <cellStyle name="Followed Hyperlink" xfId="14248" builtinId="9" hidden="1"/>
    <cellStyle name="Followed Hyperlink" xfId="14253" builtinId="9" hidden="1"/>
    <cellStyle name="Followed Hyperlink" xfId="14257" builtinId="9" hidden="1"/>
    <cellStyle name="Followed Hyperlink" xfId="14261" builtinId="9" hidden="1"/>
    <cellStyle name="Followed Hyperlink" xfId="14265" builtinId="9" hidden="1"/>
    <cellStyle name="Followed Hyperlink" xfId="14269" builtinId="9" hidden="1"/>
    <cellStyle name="Followed Hyperlink" xfId="14276" builtinId="9" hidden="1"/>
    <cellStyle name="Followed Hyperlink" xfId="14284" builtinId="9" hidden="1"/>
    <cellStyle name="Followed Hyperlink" xfId="14332" builtinId="9" hidden="1"/>
    <cellStyle name="Followed Hyperlink" xfId="14318" builtinId="9" hidden="1"/>
    <cellStyle name="Followed Hyperlink" xfId="14302" builtinId="9" hidden="1"/>
    <cellStyle name="Followed Hyperlink" xfId="14295" builtinId="9" hidden="1"/>
    <cellStyle name="Followed Hyperlink" xfId="14301" builtinId="9" hidden="1"/>
    <cellStyle name="Followed Hyperlink" xfId="14309" builtinId="9" hidden="1"/>
    <cellStyle name="Followed Hyperlink" xfId="14317" builtinId="9" hidden="1"/>
    <cellStyle name="Followed Hyperlink" xfId="14325" builtinId="9" hidden="1"/>
    <cellStyle name="Followed Hyperlink" xfId="14335" builtinId="9" hidden="1"/>
    <cellStyle name="Followed Hyperlink" xfId="14343" builtinId="9" hidden="1"/>
    <cellStyle name="Followed Hyperlink" xfId="14351" builtinId="9" hidden="1"/>
    <cellStyle name="Followed Hyperlink" xfId="14359" builtinId="9" hidden="1"/>
    <cellStyle name="Followed Hyperlink" xfId="14369" builtinId="9" hidden="1"/>
    <cellStyle name="Followed Hyperlink" xfId="14374" builtinId="9" hidden="1"/>
    <cellStyle name="Followed Hyperlink" xfId="14379" builtinId="9" hidden="1"/>
    <cellStyle name="Followed Hyperlink" xfId="14383" builtinId="9" hidden="1"/>
    <cellStyle name="Followed Hyperlink" xfId="14387" builtinId="9" hidden="1"/>
    <cellStyle name="Followed Hyperlink" xfId="14391" builtinId="9" hidden="1"/>
    <cellStyle name="Followed Hyperlink" xfId="14395" builtinId="9" hidden="1"/>
    <cellStyle name="Followed Hyperlink" xfId="14402" builtinId="9" hidden="1"/>
    <cellStyle name="Followed Hyperlink" xfId="14410" builtinId="9" hidden="1"/>
    <cellStyle name="Followed Hyperlink" xfId="14458" builtinId="9" hidden="1"/>
    <cellStyle name="Followed Hyperlink" xfId="14444" builtinId="9" hidden="1"/>
    <cellStyle name="Followed Hyperlink" xfId="14428" builtinId="9" hidden="1"/>
    <cellStyle name="Followed Hyperlink" xfId="14421" builtinId="9" hidden="1"/>
    <cellStyle name="Followed Hyperlink" xfId="14427" builtinId="9" hidden="1"/>
    <cellStyle name="Followed Hyperlink" xfId="14435" builtinId="9" hidden="1"/>
    <cellStyle name="Followed Hyperlink" xfId="14443" builtinId="9" hidden="1"/>
    <cellStyle name="Followed Hyperlink" xfId="14451" builtinId="9" hidden="1"/>
    <cellStyle name="Followed Hyperlink" xfId="14461" builtinId="9" hidden="1"/>
    <cellStyle name="Followed Hyperlink" xfId="14469" builtinId="9" hidden="1"/>
    <cellStyle name="Followed Hyperlink" xfId="14477" builtinId="9" hidden="1"/>
    <cellStyle name="Followed Hyperlink" xfId="14485" builtinId="9" hidden="1"/>
    <cellStyle name="Followed Hyperlink" xfId="14495" builtinId="9" hidden="1"/>
    <cellStyle name="Followed Hyperlink" xfId="14500" builtinId="9" hidden="1"/>
    <cellStyle name="Followed Hyperlink" xfId="14505" builtinId="9" hidden="1"/>
    <cellStyle name="Followed Hyperlink" xfId="14509" builtinId="9" hidden="1"/>
    <cellStyle name="Followed Hyperlink" xfId="14513" builtinId="9" hidden="1"/>
    <cellStyle name="Followed Hyperlink" xfId="14517" builtinId="9" hidden="1"/>
    <cellStyle name="Followed Hyperlink" xfId="14521" builtinId="9" hidden="1"/>
    <cellStyle name="Followed Hyperlink" xfId="14528" builtinId="9" hidden="1"/>
    <cellStyle name="Followed Hyperlink" xfId="14536" builtinId="9" hidden="1"/>
    <cellStyle name="Followed Hyperlink" xfId="14584" builtinId="9" hidden="1"/>
    <cellStyle name="Followed Hyperlink" xfId="14570" builtinId="9" hidden="1"/>
    <cellStyle name="Followed Hyperlink" xfId="14554" builtinId="9" hidden="1"/>
    <cellStyle name="Followed Hyperlink" xfId="14547" builtinId="9" hidden="1"/>
    <cellStyle name="Followed Hyperlink" xfId="14553" builtinId="9" hidden="1"/>
    <cellStyle name="Followed Hyperlink" xfId="14561" builtinId="9" hidden="1"/>
    <cellStyle name="Followed Hyperlink" xfId="14569" builtinId="9" hidden="1"/>
    <cellStyle name="Followed Hyperlink" xfId="14577" builtinId="9" hidden="1"/>
    <cellStyle name="Followed Hyperlink" xfId="14587" builtinId="9" hidden="1"/>
    <cellStyle name="Followed Hyperlink" xfId="14595" builtinId="9" hidden="1"/>
    <cellStyle name="Followed Hyperlink" xfId="14603" builtinId="9" hidden="1"/>
    <cellStyle name="Followed Hyperlink" xfId="14611" builtinId="9" hidden="1"/>
    <cellStyle name="Followed Hyperlink" xfId="14621" builtinId="9" hidden="1"/>
    <cellStyle name="Followed Hyperlink" xfId="14626" builtinId="9" hidden="1"/>
    <cellStyle name="Followed Hyperlink" xfId="14631" builtinId="9" hidden="1"/>
    <cellStyle name="Followed Hyperlink" xfId="14635" builtinId="9" hidden="1"/>
    <cellStyle name="Followed Hyperlink" xfId="14639" builtinId="9" hidden="1"/>
    <cellStyle name="Followed Hyperlink" xfId="14643" builtinId="9" hidden="1"/>
    <cellStyle name="Followed Hyperlink" xfId="14647" builtinId="9" hidden="1"/>
    <cellStyle name="Followed Hyperlink" xfId="14654" builtinId="9" hidden="1"/>
    <cellStyle name="Followed Hyperlink" xfId="14662" builtinId="9" hidden="1"/>
    <cellStyle name="Followed Hyperlink" xfId="14710" builtinId="9" hidden="1"/>
    <cellStyle name="Followed Hyperlink" xfId="14696" builtinId="9" hidden="1"/>
    <cellStyle name="Followed Hyperlink" xfId="14680" builtinId="9" hidden="1"/>
    <cellStyle name="Followed Hyperlink" xfId="14673" builtinId="9" hidden="1"/>
    <cellStyle name="Followed Hyperlink" xfId="14679" builtinId="9" hidden="1"/>
    <cellStyle name="Followed Hyperlink" xfId="14687" builtinId="9" hidden="1"/>
    <cellStyle name="Followed Hyperlink" xfId="14695" builtinId="9" hidden="1"/>
    <cellStyle name="Followed Hyperlink" xfId="14703" builtinId="9" hidden="1"/>
    <cellStyle name="Followed Hyperlink" xfId="14713" builtinId="9" hidden="1"/>
    <cellStyle name="Followed Hyperlink" xfId="14721" builtinId="9" hidden="1"/>
    <cellStyle name="Followed Hyperlink" xfId="14729" builtinId="9" hidden="1"/>
    <cellStyle name="Followed Hyperlink" xfId="14737" builtinId="9" hidden="1"/>
    <cellStyle name="Followed Hyperlink" xfId="14747" builtinId="9" hidden="1"/>
    <cellStyle name="Followed Hyperlink" xfId="14752" builtinId="9" hidden="1"/>
    <cellStyle name="Followed Hyperlink" xfId="14757" builtinId="9" hidden="1"/>
    <cellStyle name="Followed Hyperlink" xfId="14761" builtinId="9" hidden="1"/>
    <cellStyle name="Followed Hyperlink" xfId="14765" builtinId="9" hidden="1"/>
    <cellStyle name="Followed Hyperlink" xfId="14769" builtinId="9" hidden="1"/>
    <cellStyle name="Followed Hyperlink" xfId="14773" builtinId="9" hidden="1"/>
    <cellStyle name="Followed Hyperlink" xfId="14780" builtinId="9" hidden="1"/>
    <cellStyle name="Followed Hyperlink" xfId="14788" builtinId="9" hidden="1"/>
    <cellStyle name="Followed Hyperlink" xfId="14836" builtinId="9" hidden="1"/>
    <cellStyle name="Followed Hyperlink" xfId="14822" builtinId="9" hidden="1"/>
    <cellStyle name="Followed Hyperlink" xfId="14806" builtinId="9" hidden="1"/>
    <cellStyle name="Followed Hyperlink" xfId="14799" builtinId="9" hidden="1"/>
    <cellStyle name="Followed Hyperlink" xfId="14805" builtinId="9" hidden="1"/>
    <cellStyle name="Followed Hyperlink" xfId="14813" builtinId="9" hidden="1"/>
    <cellStyle name="Followed Hyperlink" xfId="14821" builtinId="9" hidden="1"/>
    <cellStyle name="Followed Hyperlink" xfId="14829" builtinId="9" hidden="1"/>
    <cellStyle name="Followed Hyperlink" xfId="14839" builtinId="9" hidden="1"/>
    <cellStyle name="Followed Hyperlink" xfId="14847" builtinId="9" hidden="1"/>
    <cellStyle name="Followed Hyperlink" xfId="14855" builtinId="9" hidden="1"/>
    <cellStyle name="Followed Hyperlink" xfId="14863" builtinId="9" hidden="1"/>
    <cellStyle name="Followed Hyperlink" xfId="14873" builtinId="9" hidden="1"/>
    <cellStyle name="Followed Hyperlink" xfId="14878" builtinId="9" hidden="1"/>
    <cellStyle name="Followed Hyperlink" xfId="14883" builtinId="9" hidden="1"/>
    <cellStyle name="Followed Hyperlink" xfId="14887" builtinId="9" hidden="1"/>
    <cellStyle name="Followed Hyperlink" xfId="14891" builtinId="9" hidden="1"/>
    <cellStyle name="Followed Hyperlink" xfId="14895" builtinId="9" hidden="1"/>
    <cellStyle name="Followed Hyperlink" xfId="14899" builtinId="9" hidden="1"/>
    <cellStyle name="Followed Hyperlink" xfId="14906" builtinId="9" hidden="1"/>
    <cellStyle name="Followed Hyperlink" xfId="14914" builtinId="9" hidden="1"/>
    <cellStyle name="Followed Hyperlink" xfId="14962" builtinId="9" hidden="1"/>
    <cellStyle name="Followed Hyperlink" xfId="14948" builtinId="9" hidden="1"/>
    <cellStyle name="Followed Hyperlink" xfId="14932" builtinId="9" hidden="1"/>
    <cellStyle name="Followed Hyperlink" xfId="14925" builtinId="9" hidden="1"/>
    <cellStyle name="Followed Hyperlink" xfId="14931" builtinId="9" hidden="1"/>
    <cellStyle name="Followed Hyperlink" xfId="14939" builtinId="9" hidden="1"/>
    <cellStyle name="Followed Hyperlink" xfId="14947" builtinId="9" hidden="1"/>
    <cellStyle name="Followed Hyperlink" xfId="14955" builtinId="9" hidden="1"/>
    <cellStyle name="Followed Hyperlink" xfId="14965" builtinId="9" hidden="1"/>
    <cellStyle name="Followed Hyperlink" xfId="14973" builtinId="9" hidden="1"/>
    <cellStyle name="Followed Hyperlink" xfId="14981" builtinId="9" hidden="1"/>
    <cellStyle name="Followed Hyperlink" xfId="14989" builtinId="9" hidden="1"/>
    <cellStyle name="Followed Hyperlink" xfId="14999" builtinId="9" hidden="1"/>
    <cellStyle name="Followed Hyperlink" xfId="15004" builtinId="9" hidden="1"/>
    <cellStyle name="Followed Hyperlink" xfId="15009" builtinId="9" hidden="1"/>
    <cellStyle name="Followed Hyperlink" xfId="15013" builtinId="9" hidden="1"/>
    <cellStyle name="Followed Hyperlink" xfId="15017" builtinId="9" hidden="1"/>
    <cellStyle name="Followed Hyperlink" xfId="15021" builtinId="9" hidden="1"/>
    <cellStyle name="Followed Hyperlink" xfId="15025" builtinId="9" hidden="1"/>
    <cellStyle name="Followed Hyperlink" xfId="15032" builtinId="9" hidden="1"/>
    <cellStyle name="Followed Hyperlink" xfId="15040" builtinId="9" hidden="1"/>
    <cellStyle name="Followed Hyperlink" xfId="15088" builtinId="9" hidden="1"/>
    <cellStyle name="Followed Hyperlink" xfId="15074" builtinId="9" hidden="1"/>
    <cellStyle name="Followed Hyperlink" xfId="15058" builtinId="9" hidden="1"/>
    <cellStyle name="Followed Hyperlink" xfId="15051" builtinId="9" hidden="1"/>
    <cellStyle name="Followed Hyperlink" xfId="15057" builtinId="9" hidden="1"/>
    <cellStyle name="Followed Hyperlink" xfId="15065" builtinId="9" hidden="1"/>
    <cellStyle name="Followed Hyperlink" xfId="15073" builtinId="9" hidden="1"/>
    <cellStyle name="Followed Hyperlink" xfId="15081" builtinId="9" hidden="1"/>
    <cellStyle name="Followed Hyperlink" xfId="15091" builtinId="9" hidden="1"/>
    <cellStyle name="Followed Hyperlink" xfId="15099" builtinId="9" hidden="1"/>
    <cellStyle name="Followed Hyperlink" xfId="15107" builtinId="9" hidden="1"/>
    <cellStyle name="Followed Hyperlink" xfId="15115" builtinId="9" hidden="1"/>
    <cellStyle name="Followed Hyperlink" xfId="15125" builtinId="9" hidden="1"/>
    <cellStyle name="Followed Hyperlink" xfId="15130" builtinId="9" hidden="1"/>
    <cellStyle name="Followed Hyperlink" xfId="15135" builtinId="9" hidden="1"/>
    <cellStyle name="Followed Hyperlink" xfId="15139" builtinId="9" hidden="1"/>
    <cellStyle name="Followed Hyperlink" xfId="15143" builtinId="9" hidden="1"/>
    <cellStyle name="Followed Hyperlink" xfId="15147" builtinId="9" hidden="1"/>
    <cellStyle name="Followed Hyperlink" xfId="15151" builtinId="9" hidden="1"/>
    <cellStyle name="Followed Hyperlink" xfId="15158" builtinId="9" hidden="1"/>
    <cellStyle name="Followed Hyperlink" xfId="15166" builtinId="9" hidden="1"/>
    <cellStyle name="Followed Hyperlink" xfId="15214" builtinId="9" hidden="1"/>
    <cellStyle name="Followed Hyperlink" xfId="15200" builtinId="9" hidden="1"/>
    <cellStyle name="Followed Hyperlink" xfId="15184" builtinId="9" hidden="1"/>
    <cellStyle name="Followed Hyperlink" xfId="15177" builtinId="9" hidden="1"/>
    <cellStyle name="Followed Hyperlink" xfId="15183" builtinId="9" hidden="1"/>
    <cellStyle name="Followed Hyperlink" xfId="15191" builtinId="9" hidden="1"/>
    <cellStyle name="Followed Hyperlink" xfId="15199" builtinId="9" hidden="1"/>
    <cellStyle name="Followed Hyperlink" xfId="15207" builtinId="9" hidden="1"/>
    <cellStyle name="Followed Hyperlink" xfId="15217" builtinId="9" hidden="1"/>
    <cellStyle name="Followed Hyperlink" xfId="15225" builtinId="9" hidden="1"/>
    <cellStyle name="Followed Hyperlink" xfId="15233" builtinId="9" hidden="1"/>
    <cellStyle name="Followed Hyperlink" xfId="15241" builtinId="9" hidden="1"/>
    <cellStyle name="Followed Hyperlink" xfId="15251" builtinId="9" hidden="1"/>
    <cellStyle name="Followed Hyperlink" xfId="15256" builtinId="9" hidden="1"/>
    <cellStyle name="Followed Hyperlink" xfId="15261" builtinId="9" hidden="1"/>
    <cellStyle name="Followed Hyperlink" xfId="15265" builtinId="9" hidden="1"/>
    <cellStyle name="Followed Hyperlink" xfId="15269" builtinId="9" hidden="1"/>
    <cellStyle name="Followed Hyperlink" xfId="15273" builtinId="9" hidden="1"/>
    <cellStyle name="Followed Hyperlink" xfId="15277" builtinId="9" hidden="1"/>
    <cellStyle name="Followed Hyperlink" xfId="15284" builtinId="9" hidden="1"/>
    <cellStyle name="Followed Hyperlink" xfId="15292" builtinId="9" hidden="1"/>
    <cellStyle name="Followed Hyperlink" xfId="15340" builtinId="9" hidden="1"/>
    <cellStyle name="Followed Hyperlink" xfId="15326" builtinId="9" hidden="1"/>
    <cellStyle name="Followed Hyperlink" xfId="15310" builtinId="9" hidden="1"/>
    <cellStyle name="Followed Hyperlink" xfId="15303" builtinId="9" hidden="1"/>
    <cellStyle name="Followed Hyperlink" xfId="15309" builtinId="9" hidden="1"/>
    <cellStyle name="Followed Hyperlink" xfId="15317" builtinId="9" hidden="1"/>
    <cellStyle name="Followed Hyperlink" xfId="15325" builtinId="9" hidden="1"/>
    <cellStyle name="Followed Hyperlink" xfId="15333" builtinId="9" hidden="1"/>
    <cellStyle name="Followed Hyperlink" xfId="15343" builtinId="9" hidden="1"/>
    <cellStyle name="Followed Hyperlink" xfId="15351" builtinId="9" hidden="1"/>
    <cellStyle name="Followed Hyperlink" xfId="15359" builtinId="9" hidden="1"/>
    <cellStyle name="Followed Hyperlink" xfId="15367" builtinId="9" hidden="1"/>
    <cellStyle name="Followed Hyperlink" xfId="15377" builtinId="9" hidden="1"/>
    <cellStyle name="Followed Hyperlink" xfId="15382" builtinId="9" hidden="1"/>
    <cellStyle name="Followed Hyperlink" xfId="15387" builtinId="9" hidden="1"/>
    <cellStyle name="Followed Hyperlink" xfId="15391" builtinId="9" hidden="1"/>
    <cellStyle name="Followed Hyperlink" xfId="15395" builtinId="9" hidden="1"/>
    <cellStyle name="Followed Hyperlink" xfId="15399" builtinId="9" hidden="1"/>
    <cellStyle name="Followed Hyperlink" xfId="15403" builtinId="9" hidden="1"/>
    <cellStyle name="Followed Hyperlink" xfId="15410" builtinId="9" hidden="1"/>
    <cellStyle name="Followed Hyperlink" xfId="15418" builtinId="9" hidden="1"/>
    <cellStyle name="Followed Hyperlink" xfId="15466" builtinId="9" hidden="1"/>
    <cellStyle name="Followed Hyperlink" xfId="15452" builtinId="9" hidden="1"/>
    <cellStyle name="Followed Hyperlink" xfId="15436" builtinId="9" hidden="1"/>
    <cellStyle name="Followed Hyperlink" xfId="15429" builtinId="9" hidden="1"/>
    <cellStyle name="Followed Hyperlink" xfId="15435" builtinId="9" hidden="1"/>
    <cellStyle name="Followed Hyperlink" xfId="15443" builtinId="9" hidden="1"/>
    <cellStyle name="Followed Hyperlink" xfId="15451" builtinId="9" hidden="1"/>
    <cellStyle name="Followed Hyperlink" xfId="15459" builtinId="9" hidden="1"/>
    <cellStyle name="Followed Hyperlink" xfId="15469" builtinId="9" hidden="1"/>
    <cellStyle name="Followed Hyperlink" xfId="15477" builtinId="9" hidden="1"/>
    <cellStyle name="Followed Hyperlink" xfId="15485" builtinId="9" hidden="1"/>
    <cellStyle name="Followed Hyperlink" xfId="15493" builtinId="9" hidden="1"/>
    <cellStyle name="Followed Hyperlink" xfId="15503" builtinId="9" hidden="1"/>
    <cellStyle name="Followed Hyperlink" xfId="15508" builtinId="9" hidden="1"/>
    <cellStyle name="Followed Hyperlink" xfId="15513" builtinId="9" hidden="1"/>
    <cellStyle name="Followed Hyperlink" xfId="15517" builtinId="9" hidden="1"/>
    <cellStyle name="Followed Hyperlink" xfId="15521" builtinId="9" hidden="1"/>
    <cellStyle name="Followed Hyperlink" xfId="15525" builtinId="9" hidden="1"/>
    <cellStyle name="Followed Hyperlink" xfId="15529" builtinId="9" hidden="1"/>
    <cellStyle name="Followed Hyperlink" xfId="15536" builtinId="9" hidden="1"/>
    <cellStyle name="Followed Hyperlink" xfId="15544" builtinId="9" hidden="1"/>
    <cellStyle name="Followed Hyperlink" xfId="15592" builtinId="9" hidden="1"/>
    <cellStyle name="Followed Hyperlink" xfId="15578" builtinId="9" hidden="1"/>
    <cellStyle name="Followed Hyperlink" xfId="15562" builtinId="9" hidden="1"/>
    <cellStyle name="Followed Hyperlink" xfId="15555" builtinId="9" hidden="1"/>
    <cellStyle name="Followed Hyperlink" xfId="15561" builtinId="9" hidden="1"/>
    <cellStyle name="Followed Hyperlink" xfId="15569" builtinId="9" hidden="1"/>
    <cellStyle name="Followed Hyperlink" xfId="15577" builtinId="9" hidden="1"/>
    <cellStyle name="Followed Hyperlink" xfId="15585" builtinId="9" hidden="1"/>
    <cellStyle name="Followed Hyperlink" xfId="15595" builtinId="9" hidden="1"/>
    <cellStyle name="Followed Hyperlink" xfId="15603" builtinId="9" hidden="1"/>
    <cellStyle name="Followed Hyperlink" xfId="15611" builtinId="9" hidden="1"/>
    <cellStyle name="Followed Hyperlink" xfId="15619" builtinId="9" hidden="1"/>
    <cellStyle name="Followed Hyperlink" xfId="15629" builtinId="9" hidden="1"/>
    <cellStyle name="Followed Hyperlink" xfId="15634" builtinId="9" hidden="1"/>
    <cellStyle name="Followed Hyperlink" xfId="15639" builtinId="9" hidden="1"/>
    <cellStyle name="Followed Hyperlink" xfId="15643" builtinId="9" hidden="1"/>
    <cellStyle name="Followed Hyperlink" xfId="15647" builtinId="9" hidden="1"/>
    <cellStyle name="Followed Hyperlink" xfId="15651" builtinId="9" hidden="1"/>
    <cellStyle name="Followed Hyperlink" xfId="15655" builtinId="9" hidden="1"/>
    <cellStyle name="Followed Hyperlink" xfId="15662" builtinId="9" hidden="1"/>
    <cellStyle name="Followed Hyperlink" xfId="15670" builtinId="9" hidden="1"/>
    <cellStyle name="Followed Hyperlink" xfId="15718" builtinId="9" hidden="1"/>
    <cellStyle name="Followed Hyperlink" xfId="15704" builtinId="9" hidden="1"/>
    <cellStyle name="Followed Hyperlink" xfId="15688" builtinId="9" hidden="1"/>
    <cellStyle name="Followed Hyperlink" xfId="15681" builtinId="9" hidden="1"/>
    <cellStyle name="Followed Hyperlink" xfId="15687" builtinId="9" hidden="1"/>
    <cellStyle name="Followed Hyperlink" xfId="15695" builtinId="9" hidden="1"/>
    <cellStyle name="Followed Hyperlink" xfId="15703" builtinId="9" hidden="1"/>
    <cellStyle name="Followed Hyperlink" xfId="15711" builtinId="9" hidden="1"/>
    <cellStyle name="Followed Hyperlink" xfId="15721" builtinId="9" hidden="1"/>
    <cellStyle name="Followed Hyperlink" xfId="15729" builtinId="9" hidden="1"/>
    <cellStyle name="Followed Hyperlink" xfId="15737" builtinId="9" hidden="1"/>
    <cellStyle name="Followed Hyperlink" xfId="15745" builtinId="9" hidden="1"/>
    <cellStyle name="Followed Hyperlink" xfId="15755" builtinId="9" hidden="1"/>
    <cellStyle name="Followed Hyperlink" xfId="15760" builtinId="9" hidden="1"/>
    <cellStyle name="Followed Hyperlink" xfId="15765" builtinId="9" hidden="1"/>
    <cellStyle name="Followed Hyperlink" xfId="15769" builtinId="9" hidden="1"/>
    <cellStyle name="Followed Hyperlink" xfId="15773" builtinId="9" hidden="1"/>
    <cellStyle name="Followed Hyperlink" xfId="15777" builtinId="9" hidden="1"/>
    <cellStyle name="Followed Hyperlink" xfId="15781" builtinId="9" hidden="1"/>
    <cellStyle name="Followed Hyperlink" xfId="15788" builtinId="9" hidden="1"/>
    <cellStyle name="Followed Hyperlink" xfId="15796" builtinId="9" hidden="1"/>
    <cellStyle name="Followed Hyperlink" xfId="15844" builtinId="9" hidden="1"/>
    <cellStyle name="Followed Hyperlink" xfId="15830" builtinId="9" hidden="1"/>
    <cellStyle name="Followed Hyperlink" xfId="15814" builtinId="9" hidden="1"/>
    <cellStyle name="Followed Hyperlink" xfId="15807" builtinId="9" hidden="1"/>
    <cellStyle name="Followed Hyperlink" xfId="15813" builtinId="9" hidden="1"/>
    <cellStyle name="Followed Hyperlink" xfId="15821" builtinId="9" hidden="1"/>
    <cellStyle name="Followed Hyperlink" xfId="15829" builtinId="9" hidden="1"/>
    <cellStyle name="Followed Hyperlink" xfId="15837" builtinId="9" hidden="1"/>
    <cellStyle name="Followed Hyperlink" xfId="15847" builtinId="9" hidden="1"/>
    <cellStyle name="Followed Hyperlink" xfId="15855" builtinId="9" hidden="1"/>
    <cellStyle name="Followed Hyperlink" xfId="15863" builtinId="9" hidden="1"/>
    <cellStyle name="Followed Hyperlink" xfId="15871" builtinId="9" hidden="1"/>
    <cellStyle name="Followed Hyperlink" xfId="15881" builtinId="9" hidden="1"/>
    <cellStyle name="Followed Hyperlink" xfId="15886" builtinId="9" hidden="1"/>
    <cellStyle name="Followed Hyperlink" xfId="15891" builtinId="9" hidden="1"/>
    <cellStyle name="Followed Hyperlink" xfId="15895" builtinId="9" hidden="1"/>
    <cellStyle name="Followed Hyperlink" xfId="15899" builtinId="9" hidden="1"/>
    <cellStyle name="Followed Hyperlink" xfId="15903" builtinId="9" hidden="1"/>
    <cellStyle name="Followed Hyperlink" xfId="15907" builtinId="9" hidden="1"/>
    <cellStyle name="Followed Hyperlink" xfId="15914" builtinId="9" hidden="1"/>
    <cellStyle name="Followed Hyperlink" xfId="15922" builtinId="9" hidden="1"/>
    <cellStyle name="Followed Hyperlink" xfId="15970" builtinId="9" hidden="1"/>
    <cellStyle name="Followed Hyperlink" xfId="15956" builtinId="9" hidden="1"/>
    <cellStyle name="Followed Hyperlink" xfId="15940" builtinId="9" hidden="1"/>
    <cellStyle name="Followed Hyperlink" xfId="15933" builtinId="9" hidden="1"/>
    <cellStyle name="Followed Hyperlink" xfId="15939" builtinId="9" hidden="1"/>
    <cellStyle name="Followed Hyperlink" xfId="15947" builtinId="9" hidden="1"/>
    <cellStyle name="Followed Hyperlink" xfId="15955" builtinId="9" hidden="1"/>
    <cellStyle name="Followed Hyperlink" xfId="15963" builtinId="9" hidden="1"/>
    <cellStyle name="Followed Hyperlink" xfId="15973" builtinId="9" hidden="1"/>
    <cellStyle name="Followed Hyperlink" xfId="15981" builtinId="9" hidden="1"/>
    <cellStyle name="Followed Hyperlink" xfId="15989" builtinId="9" hidden="1"/>
    <cellStyle name="Followed Hyperlink" xfId="15997" builtinId="9" hidden="1"/>
    <cellStyle name="Followed Hyperlink" xfId="16007" builtinId="9" hidden="1"/>
    <cellStyle name="Followed Hyperlink" xfId="16012" builtinId="9" hidden="1"/>
    <cellStyle name="Followed Hyperlink" xfId="16017" builtinId="9" hidden="1"/>
    <cellStyle name="Followed Hyperlink" xfId="16021" builtinId="9" hidden="1"/>
    <cellStyle name="Followed Hyperlink" xfId="16025" builtinId="9" hidden="1"/>
    <cellStyle name="Followed Hyperlink" xfId="16029" builtinId="9" hidden="1"/>
    <cellStyle name="Followed Hyperlink" xfId="16033" builtinId="9" hidden="1"/>
    <cellStyle name="Followed Hyperlink" xfId="16040" builtinId="9" hidden="1"/>
    <cellStyle name="Followed Hyperlink" xfId="16048" builtinId="9" hidden="1"/>
    <cellStyle name="Followed Hyperlink" xfId="16096" builtinId="9" hidden="1"/>
    <cellStyle name="Followed Hyperlink" xfId="16082" builtinId="9" hidden="1"/>
    <cellStyle name="Followed Hyperlink" xfId="16066" builtinId="9" hidden="1"/>
    <cellStyle name="Followed Hyperlink" xfId="16059" builtinId="9" hidden="1"/>
    <cellStyle name="Followed Hyperlink" xfId="16065" builtinId="9" hidden="1"/>
    <cellStyle name="Followed Hyperlink" xfId="16073" builtinId="9" hidden="1"/>
    <cellStyle name="Followed Hyperlink" xfId="16081" builtinId="9" hidden="1"/>
    <cellStyle name="Followed Hyperlink" xfId="16089" builtinId="9" hidden="1"/>
    <cellStyle name="Followed Hyperlink" xfId="16099" builtinId="9" hidden="1"/>
    <cellStyle name="Followed Hyperlink" xfId="16107" builtinId="9" hidden="1"/>
    <cellStyle name="Followed Hyperlink" xfId="16115" builtinId="9" hidden="1"/>
    <cellStyle name="Followed Hyperlink" xfId="16123" builtinId="9" hidden="1"/>
    <cellStyle name="Followed Hyperlink" xfId="16133" builtinId="9" hidden="1"/>
    <cellStyle name="Followed Hyperlink" xfId="16138" builtinId="9" hidden="1"/>
    <cellStyle name="Followed Hyperlink" xfId="16143" builtinId="9" hidden="1"/>
    <cellStyle name="Followed Hyperlink" xfId="16147" builtinId="9" hidden="1"/>
    <cellStyle name="Followed Hyperlink" xfId="16151" builtinId="9" hidden="1"/>
    <cellStyle name="Followed Hyperlink" xfId="16155" builtinId="9" hidden="1"/>
    <cellStyle name="Followed Hyperlink" xfId="16159" builtinId="9" hidden="1"/>
    <cellStyle name="Followed Hyperlink" xfId="16166" builtinId="9" hidden="1"/>
    <cellStyle name="Followed Hyperlink" xfId="16174" builtinId="9" hidden="1"/>
    <cellStyle name="Followed Hyperlink" xfId="16222" builtinId="9" hidden="1"/>
    <cellStyle name="Followed Hyperlink" xfId="16208" builtinId="9" hidden="1"/>
    <cellStyle name="Followed Hyperlink" xfId="16192" builtinId="9" hidden="1"/>
    <cellStyle name="Followed Hyperlink" xfId="16185" builtinId="9" hidden="1"/>
    <cellStyle name="Followed Hyperlink" xfId="16191" builtinId="9" hidden="1"/>
    <cellStyle name="Followed Hyperlink" xfId="16199" builtinId="9" hidden="1"/>
    <cellStyle name="Followed Hyperlink" xfId="16207" builtinId="9" hidden="1"/>
    <cellStyle name="Followed Hyperlink" xfId="16215" builtinId="9" hidden="1"/>
    <cellStyle name="Followed Hyperlink" xfId="16225" builtinId="9" hidden="1"/>
    <cellStyle name="Followed Hyperlink" xfId="16233" builtinId="9" hidden="1"/>
    <cellStyle name="Followed Hyperlink" xfId="16241" builtinId="9" hidden="1"/>
    <cellStyle name="Followed Hyperlink" xfId="16249" builtinId="9" hidden="1"/>
    <cellStyle name="Followed Hyperlink" xfId="16259" builtinId="9" hidden="1"/>
    <cellStyle name="Followed Hyperlink" xfId="16264" builtinId="9" hidden="1"/>
    <cellStyle name="Followed Hyperlink" xfId="16269" builtinId="9" hidden="1"/>
    <cellStyle name="Followed Hyperlink" xfId="16273" builtinId="9" hidden="1"/>
    <cellStyle name="Followed Hyperlink" xfId="16277" builtinId="9" hidden="1"/>
    <cellStyle name="Followed Hyperlink" xfId="16281" builtinId="9" hidden="1"/>
    <cellStyle name="Followed Hyperlink" xfId="16285" builtinId="9" hidden="1"/>
    <cellStyle name="Followed Hyperlink" xfId="16292" builtinId="9" hidden="1"/>
    <cellStyle name="Followed Hyperlink" xfId="16300" builtinId="9" hidden="1"/>
    <cellStyle name="Followed Hyperlink" xfId="16348" builtinId="9" hidden="1"/>
    <cellStyle name="Followed Hyperlink" xfId="16334" builtinId="9" hidden="1"/>
    <cellStyle name="Followed Hyperlink" xfId="16318" builtinId="9" hidden="1"/>
    <cellStyle name="Followed Hyperlink" xfId="16311" builtinId="9" hidden="1"/>
    <cellStyle name="Followed Hyperlink" xfId="16317" builtinId="9" hidden="1"/>
    <cellStyle name="Followed Hyperlink" xfId="16325" builtinId="9" hidden="1"/>
    <cellStyle name="Followed Hyperlink" xfId="16333" builtinId="9" hidden="1"/>
    <cellStyle name="Followed Hyperlink" xfId="16341" builtinId="9" hidden="1"/>
    <cellStyle name="Followed Hyperlink" xfId="16351" builtinId="9" hidden="1"/>
    <cellStyle name="Followed Hyperlink" xfId="16359" builtinId="9" hidden="1"/>
    <cellStyle name="Followed Hyperlink" xfId="16367" builtinId="9" hidden="1"/>
    <cellStyle name="Followed Hyperlink" xfId="16375" builtinId="9" hidden="1"/>
    <cellStyle name="Followed Hyperlink" xfId="16385" builtinId="9" hidden="1"/>
    <cellStyle name="Followed Hyperlink" xfId="16390" builtinId="9" hidden="1"/>
    <cellStyle name="Followed Hyperlink" xfId="16395" builtinId="9" hidden="1"/>
    <cellStyle name="Followed Hyperlink" xfId="16399" builtinId="9" hidden="1"/>
    <cellStyle name="Followed Hyperlink" xfId="16403" builtinId="9" hidden="1"/>
    <cellStyle name="Followed Hyperlink" xfId="16407" builtinId="9" hidden="1"/>
    <cellStyle name="Followed Hyperlink" xfId="16411" builtinId="9" hidden="1"/>
    <cellStyle name="Followed Hyperlink" xfId="16418" builtinId="9" hidden="1"/>
    <cellStyle name="Followed Hyperlink" xfId="16426" builtinId="9" hidden="1"/>
    <cellStyle name="Followed Hyperlink" xfId="16474" builtinId="9" hidden="1"/>
    <cellStyle name="Followed Hyperlink" xfId="16460" builtinId="9" hidden="1"/>
    <cellStyle name="Followed Hyperlink" xfId="16444" builtinId="9" hidden="1"/>
    <cellStyle name="Followed Hyperlink" xfId="16437" builtinId="9" hidden="1"/>
    <cellStyle name="Followed Hyperlink" xfId="16443" builtinId="9" hidden="1"/>
    <cellStyle name="Followed Hyperlink" xfId="16451" builtinId="9" hidden="1"/>
    <cellStyle name="Followed Hyperlink" xfId="16459" builtinId="9" hidden="1"/>
    <cellStyle name="Followed Hyperlink" xfId="16467" builtinId="9" hidden="1"/>
    <cellStyle name="Followed Hyperlink" xfId="16477" builtinId="9" hidden="1"/>
    <cellStyle name="Followed Hyperlink" xfId="16485" builtinId="9" hidden="1"/>
    <cellStyle name="Followed Hyperlink" xfId="16493" builtinId="9" hidden="1"/>
    <cellStyle name="Followed Hyperlink" xfId="16501" builtinId="9" hidden="1"/>
    <cellStyle name="Followed Hyperlink" xfId="16511" builtinId="9" hidden="1"/>
    <cellStyle name="Followed Hyperlink" xfId="16516" builtinId="9" hidden="1"/>
    <cellStyle name="Followed Hyperlink" xfId="16521" builtinId="9" hidden="1"/>
    <cellStyle name="Followed Hyperlink" xfId="16525" builtinId="9" hidden="1"/>
    <cellStyle name="Followed Hyperlink" xfId="16529" builtinId="9" hidden="1"/>
    <cellStyle name="Followed Hyperlink" xfId="16533" builtinId="9" hidden="1"/>
    <cellStyle name="Followed Hyperlink" xfId="16537" builtinId="9" hidden="1"/>
    <cellStyle name="Followed Hyperlink" xfId="16544" builtinId="9" hidden="1"/>
    <cellStyle name="Followed Hyperlink" xfId="16552" builtinId="9" hidden="1"/>
    <cellStyle name="Followed Hyperlink" xfId="16600" builtinId="9" hidden="1"/>
    <cellStyle name="Followed Hyperlink" xfId="16586" builtinId="9" hidden="1"/>
    <cellStyle name="Followed Hyperlink" xfId="16570" builtinId="9" hidden="1"/>
    <cellStyle name="Followed Hyperlink" xfId="16563" builtinId="9" hidden="1"/>
    <cellStyle name="Followed Hyperlink" xfId="16569" builtinId="9" hidden="1"/>
    <cellStyle name="Followed Hyperlink" xfId="16577" builtinId="9" hidden="1"/>
    <cellStyle name="Followed Hyperlink" xfId="16585" builtinId="9" hidden="1"/>
    <cellStyle name="Followed Hyperlink" xfId="16593" builtinId="9" hidden="1"/>
    <cellStyle name="Followed Hyperlink" xfId="16603" builtinId="9" hidden="1"/>
    <cellStyle name="Followed Hyperlink" xfId="16611" builtinId="9" hidden="1"/>
    <cellStyle name="Followed Hyperlink" xfId="16619" builtinId="9" hidden="1"/>
    <cellStyle name="Followed Hyperlink" xfId="16627" builtinId="9" hidden="1"/>
    <cellStyle name="Followed Hyperlink" xfId="16637" builtinId="9" hidden="1"/>
    <cellStyle name="Followed Hyperlink" xfId="16642" builtinId="9" hidden="1"/>
    <cellStyle name="Followed Hyperlink" xfId="16647" builtinId="9" hidden="1"/>
    <cellStyle name="Followed Hyperlink" xfId="16651" builtinId="9" hidden="1"/>
    <cellStyle name="Followed Hyperlink" xfId="16655" builtinId="9" hidden="1"/>
    <cellStyle name="Followed Hyperlink" xfId="16659" builtinId="9" hidden="1"/>
    <cellStyle name="Followed Hyperlink" xfId="16663" builtinId="9" hidden="1"/>
    <cellStyle name="Followed Hyperlink" xfId="16670" builtinId="9" hidden="1"/>
    <cellStyle name="Followed Hyperlink" xfId="16678" builtinId="9" hidden="1"/>
    <cellStyle name="Followed Hyperlink" xfId="16726" builtinId="9" hidden="1"/>
    <cellStyle name="Followed Hyperlink" xfId="16712" builtinId="9" hidden="1"/>
    <cellStyle name="Followed Hyperlink" xfId="16696" builtinId="9" hidden="1"/>
    <cellStyle name="Followed Hyperlink" xfId="16689" builtinId="9" hidden="1"/>
    <cellStyle name="Followed Hyperlink" xfId="16695" builtinId="9" hidden="1"/>
    <cellStyle name="Followed Hyperlink" xfId="16703" builtinId="9" hidden="1"/>
    <cellStyle name="Followed Hyperlink" xfId="16711" builtinId="9" hidden="1"/>
    <cellStyle name="Followed Hyperlink" xfId="16719" builtinId="9" hidden="1"/>
    <cellStyle name="Followed Hyperlink" xfId="16729" builtinId="9" hidden="1"/>
    <cellStyle name="Followed Hyperlink" xfId="16737" builtinId="9" hidden="1"/>
    <cellStyle name="Followed Hyperlink" xfId="16745" builtinId="9" hidden="1"/>
    <cellStyle name="Followed Hyperlink" xfId="16753" builtinId="9" hidden="1"/>
    <cellStyle name="Followed Hyperlink" xfId="16763" builtinId="9" hidden="1"/>
    <cellStyle name="Followed Hyperlink" xfId="16768" builtinId="9" hidden="1"/>
    <cellStyle name="Followed Hyperlink" xfId="16773" builtinId="9" hidden="1"/>
    <cellStyle name="Followed Hyperlink" xfId="16777" builtinId="9" hidden="1"/>
    <cellStyle name="Followed Hyperlink" xfId="16781" builtinId="9" hidden="1"/>
    <cellStyle name="Followed Hyperlink" xfId="16785" builtinId="9" hidden="1"/>
    <cellStyle name="Followed Hyperlink" xfId="16789" builtinId="9" hidden="1"/>
    <cellStyle name="Followed Hyperlink" xfId="16796" builtinId="9" hidden="1"/>
    <cellStyle name="Followed Hyperlink" xfId="16804" builtinId="9" hidden="1"/>
    <cellStyle name="Followed Hyperlink" xfId="16852" builtinId="9" hidden="1"/>
    <cellStyle name="Followed Hyperlink" xfId="16838" builtinId="9" hidden="1"/>
    <cellStyle name="Followed Hyperlink" xfId="16822" builtinId="9" hidden="1"/>
    <cellStyle name="Followed Hyperlink" xfId="16815" builtinId="9" hidden="1"/>
    <cellStyle name="Followed Hyperlink" xfId="16821" builtinId="9" hidden="1"/>
    <cellStyle name="Followed Hyperlink" xfId="16829" builtinId="9" hidden="1"/>
    <cellStyle name="Followed Hyperlink" xfId="16837" builtinId="9" hidden="1"/>
    <cellStyle name="Followed Hyperlink" xfId="16845" builtinId="9" hidden="1"/>
    <cellStyle name="Followed Hyperlink" xfId="16855" builtinId="9" hidden="1"/>
    <cellStyle name="Followed Hyperlink" xfId="16863" builtinId="9" hidden="1"/>
    <cellStyle name="Followed Hyperlink" xfId="16871" builtinId="9" hidden="1"/>
    <cellStyle name="Followed Hyperlink" xfId="16879" builtinId="9" hidden="1"/>
    <cellStyle name="Followed Hyperlink" xfId="16889" builtinId="9" hidden="1"/>
    <cellStyle name="Followed Hyperlink" xfId="16894" builtinId="9" hidden="1"/>
    <cellStyle name="Followed Hyperlink" xfId="16899" builtinId="9" hidden="1"/>
    <cellStyle name="Followed Hyperlink" xfId="16903" builtinId="9" hidden="1"/>
    <cellStyle name="Followed Hyperlink" xfId="16907" builtinId="9" hidden="1"/>
    <cellStyle name="Followed Hyperlink" xfId="16911" builtinId="9" hidden="1"/>
    <cellStyle name="Followed Hyperlink" xfId="16915" builtinId="9" hidden="1"/>
    <cellStyle name="Followed Hyperlink" xfId="16922" builtinId="9" hidden="1"/>
    <cellStyle name="Followed Hyperlink" xfId="16930" builtinId="9" hidden="1"/>
    <cellStyle name="Followed Hyperlink" xfId="16978" builtinId="9" hidden="1"/>
    <cellStyle name="Followed Hyperlink" xfId="16964" builtinId="9" hidden="1"/>
    <cellStyle name="Followed Hyperlink" xfId="16948" builtinId="9" hidden="1"/>
    <cellStyle name="Followed Hyperlink" xfId="16941" builtinId="9" hidden="1"/>
    <cellStyle name="Followed Hyperlink" xfId="16947" builtinId="9" hidden="1"/>
    <cellStyle name="Followed Hyperlink" xfId="16955" builtinId="9" hidden="1"/>
    <cellStyle name="Followed Hyperlink" xfId="16963" builtinId="9" hidden="1"/>
    <cellStyle name="Followed Hyperlink" xfId="16971" builtinId="9" hidden="1"/>
    <cellStyle name="Followed Hyperlink" xfId="16981" builtinId="9" hidden="1"/>
    <cellStyle name="Followed Hyperlink" xfId="16989" builtinId="9" hidden="1"/>
    <cellStyle name="Followed Hyperlink" xfId="16997" builtinId="9" hidden="1"/>
    <cellStyle name="Followed Hyperlink" xfId="17005" builtinId="9" hidden="1"/>
    <cellStyle name="Followed Hyperlink" xfId="17015" builtinId="9" hidden="1"/>
    <cellStyle name="Followed Hyperlink" xfId="17020" builtinId="9" hidden="1"/>
    <cellStyle name="Followed Hyperlink" xfId="17025" builtinId="9" hidden="1"/>
    <cellStyle name="Followed Hyperlink" xfId="17029" builtinId="9" hidden="1"/>
    <cellStyle name="Followed Hyperlink" xfId="17033" builtinId="9" hidden="1"/>
    <cellStyle name="Followed Hyperlink" xfId="17037" builtinId="9" hidden="1"/>
    <cellStyle name="Followed Hyperlink" xfId="17041" builtinId="9" hidden="1"/>
    <cellStyle name="Followed Hyperlink" xfId="17048" builtinId="9" hidden="1"/>
    <cellStyle name="Followed Hyperlink" xfId="17056" builtinId="9" hidden="1"/>
    <cellStyle name="Followed Hyperlink" xfId="17104" builtinId="9" hidden="1"/>
    <cellStyle name="Followed Hyperlink" xfId="17090" builtinId="9" hidden="1"/>
    <cellStyle name="Followed Hyperlink" xfId="17074" builtinId="9" hidden="1"/>
    <cellStyle name="Followed Hyperlink" xfId="17067" builtinId="9" hidden="1"/>
    <cellStyle name="Followed Hyperlink" xfId="17073" builtinId="9" hidden="1"/>
    <cellStyle name="Followed Hyperlink" xfId="17081" builtinId="9" hidden="1"/>
    <cellStyle name="Followed Hyperlink" xfId="17089" builtinId="9" hidden="1"/>
    <cellStyle name="Followed Hyperlink" xfId="17097" builtinId="9" hidden="1"/>
    <cellStyle name="Followed Hyperlink" xfId="17107" builtinId="9" hidden="1"/>
    <cellStyle name="Followed Hyperlink" xfId="17115" builtinId="9" hidden="1"/>
    <cellStyle name="Followed Hyperlink" xfId="17123" builtinId="9" hidden="1"/>
    <cellStyle name="Followed Hyperlink" xfId="17131" builtinId="9" hidden="1"/>
    <cellStyle name="Followed Hyperlink" xfId="17141" builtinId="9" hidden="1"/>
    <cellStyle name="Followed Hyperlink" xfId="17146" builtinId="9" hidden="1"/>
    <cellStyle name="Followed Hyperlink" xfId="17151" builtinId="9" hidden="1"/>
    <cellStyle name="Followed Hyperlink" xfId="17155" builtinId="9" hidden="1"/>
    <cellStyle name="Followed Hyperlink" xfId="17159" builtinId="9" hidden="1"/>
    <cellStyle name="Followed Hyperlink" xfId="17163" builtinId="9" hidden="1"/>
    <cellStyle name="Followed Hyperlink" xfId="17167" builtinId="9" hidden="1"/>
    <cellStyle name="Followed Hyperlink" xfId="17174" builtinId="9" hidden="1"/>
    <cellStyle name="Followed Hyperlink" xfId="17182" builtinId="9" hidden="1"/>
    <cellStyle name="Followed Hyperlink" xfId="17230" builtinId="9" hidden="1"/>
    <cellStyle name="Followed Hyperlink" xfId="17216" builtinId="9" hidden="1"/>
    <cellStyle name="Followed Hyperlink" xfId="17200" builtinId="9" hidden="1"/>
    <cellStyle name="Followed Hyperlink" xfId="17193" builtinId="9" hidden="1"/>
    <cellStyle name="Followed Hyperlink" xfId="17199" builtinId="9" hidden="1"/>
    <cellStyle name="Followed Hyperlink" xfId="17207" builtinId="9" hidden="1"/>
    <cellStyle name="Followed Hyperlink" xfId="17215" builtinId="9" hidden="1"/>
    <cellStyle name="Followed Hyperlink" xfId="17223" builtinId="9" hidden="1"/>
    <cellStyle name="Followed Hyperlink" xfId="17233" builtinId="9" hidden="1"/>
    <cellStyle name="Followed Hyperlink" xfId="17241" builtinId="9" hidden="1"/>
    <cellStyle name="Followed Hyperlink" xfId="17249" builtinId="9" hidden="1"/>
    <cellStyle name="Followed Hyperlink" xfId="17257" builtinId="9" hidden="1"/>
    <cellStyle name="Followed Hyperlink" xfId="17267" builtinId="9" hidden="1"/>
    <cellStyle name="Followed Hyperlink" xfId="17272" builtinId="9" hidden="1"/>
    <cellStyle name="Followed Hyperlink" xfId="17277" builtinId="9" hidden="1"/>
    <cellStyle name="Followed Hyperlink" xfId="17281" builtinId="9" hidden="1"/>
    <cellStyle name="Followed Hyperlink" xfId="17285" builtinId="9" hidden="1"/>
    <cellStyle name="Followed Hyperlink" xfId="17289" builtinId="9" hidden="1"/>
    <cellStyle name="Followed Hyperlink" xfId="17293" builtinId="9" hidden="1"/>
    <cellStyle name="Followed Hyperlink" xfId="17300" builtinId="9" hidden="1"/>
    <cellStyle name="Followed Hyperlink" xfId="17308" builtinId="9" hidden="1"/>
    <cellStyle name="Followed Hyperlink" xfId="17356" builtinId="9" hidden="1"/>
    <cellStyle name="Followed Hyperlink" xfId="17342" builtinId="9" hidden="1"/>
    <cellStyle name="Followed Hyperlink" xfId="17326" builtinId="9" hidden="1"/>
    <cellStyle name="Followed Hyperlink" xfId="17319" builtinId="9" hidden="1"/>
    <cellStyle name="Followed Hyperlink" xfId="17325" builtinId="9" hidden="1"/>
    <cellStyle name="Followed Hyperlink" xfId="17333" builtinId="9" hidden="1"/>
    <cellStyle name="Followed Hyperlink" xfId="17341" builtinId="9" hidden="1"/>
    <cellStyle name="Followed Hyperlink" xfId="17349" builtinId="9" hidden="1"/>
    <cellStyle name="Followed Hyperlink" xfId="17359" builtinId="9" hidden="1"/>
    <cellStyle name="Followed Hyperlink" xfId="17367" builtinId="9" hidden="1"/>
    <cellStyle name="Followed Hyperlink" xfId="17375" builtinId="9" hidden="1"/>
    <cellStyle name="Followed Hyperlink" xfId="17383" builtinId="9" hidden="1"/>
    <cellStyle name="Followed Hyperlink" xfId="17393" builtinId="9" hidden="1"/>
    <cellStyle name="Followed Hyperlink" xfId="17398" builtinId="9" hidden="1"/>
    <cellStyle name="Followed Hyperlink" xfId="17403" builtinId="9" hidden="1"/>
    <cellStyle name="Followed Hyperlink" xfId="17407" builtinId="9" hidden="1"/>
    <cellStyle name="Followed Hyperlink" xfId="17411" builtinId="9" hidden="1"/>
    <cellStyle name="Followed Hyperlink" xfId="17415" builtinId="9" hidden="1"/>
    <cellStyle name="Followed Hyperlink" xfId="17419" builtinId="9" hidden="1"/>
    <cellStyle name="Followed Hyperlink" xfId="17426" builtinId="9" hidden="1"/>
    <cellStyle name="Followed Hyperlink" xfId="17434" builtinId="9" hidden="1"/>
    <cellStyle name="Followed Hyperlink" xfId="17482" builtinId="9" hidden="1"/>
    <cellStyle name="Followed Hyperlink" xfId="17468" builtinId="9" hidden="1"/>
    <cellStyle name="Followed Hyperlink" xfId="17452" builtinId="9" hidden="1"/>
    <cellStyle name="Followed Hyperlink" xfId="17445" builtinId="9" hidden="1"/>
    <cellStyle name="Followed Hyperlink" xfId="17451" builtinId="9" hidden="1"/>
    <cellStyle name="Followed Hyperlink" xfId="17459" builtinId="9" hidden="1"/>
    <cellStyle name="Followed Hyperlink" xfId="17467" builtinId="9" hidden="1"/>
    <cellStyle name="Followed Hyperlink" xfId="17475" builtinId="9" hidden="1"/>
    <cellStyle name="Followed Hyperlink" xfId="17485" builtinId="9" hidden="1"/>
    <cellStyle name="Followed Hyperlink" xfId="17493" builtinId="9" hidden="1"/>
    <cellStyle name="Followed Hyperlink" xfId="17501" builtinId="9" hidden="1"/>
    <cellStyle name="Followed Hyperlink" xfId="17509" builtinId="9" hidden="1"/>
    <cellStyle name="Followed Hyperlink" xfId="17519" builtinId="9" hidden="1"/>
    <cellStyle name="Followed Hyperlink" xfId="17524" builtinId="9" hidden="1"/>
    <cellStyle name="Followed Hyperlink" xfId="17529" builtinId="9" hidden="1"/>
    <cellStyle name="Followed Hyperlink" xfId="17533" builtinId="9" hidden="1"/>
    <cellStyle name="Followed Hyperlink" xfId="17537" builtinId="9" hidden="1"/>
    <cellStyle name="Followed Hyperlink" xfId="17541" builtinId="9" hidden="1"/>
    <cellStyle name="Followed Hyperlink" xfId="17545" builtinId="9" hidden="1"/>
    <cellStyle name="Followed Hyperlink" xfId="17552" builtinId="9" hidden="1"/>
    <cellStyle name="Followed Hyperlink" xfId="17560" builtinId="9" hidden="1"/>
    <cellStyle name="Followed Hyperlink" xfId="17608" builtinId="9" hidden="1"/>
    <cellStyle name="Followed Hyperlink" xfId="17594" builtinId="9" hidden="1"/>
    <cellStyle name="Followed Hyperlink" xfId="17578" builtinId="9" hidden="1"/>
    <cellStyle name="Followed Hyperlink" xfId="17571" builtinId="9" hidden="1"/>
    <cellStyle name="Followed Hyperlink" xfId="17577" builtinId="9" hidden="1"/>
    <cellStyle name="Followed Hyperlink" xfId="17585" builtinId="9" hidden="1"/>
    <cellStyle name="Followed Hyperlink" xfId="17593" builtinId="9" hidden="1"/>
    <cellStyle name="Followed Hyperlink" xfId="17601" builtinId="9" hidden="1"/>
    <cellStyle name="Followed Hyperlink" xfId="17611" builtinId="9" hidden="1"/>
    <cellStyle name="Followed Hyperlink" xfId="17619" builtinId="9" hidden="1"/>
    <cellStyle name="Followed Hyperlink" xfId="17627" builtinId="9" hidden="1"/>
    <cellStyle name="Followed Hyperlink" xfId="17635" builtinId="9" hidden="1"/>
    <cellStyle name="Followed Hyperlink" xfId="17645" builtinId="9" hidden="1"/>
    <cellStyle name="Followed Hyperlink" xfId="17650" builtinId="9" hidden="1"/>
    <cellStyle name="Followed Hyperlink" xfId="17655" builtinId="9" hidden="1"/>
    <cellStyle name="Followed Hyperlink" xfId="17659" builtinId="9" hidden="1"/>
    <cellStyle name="Followed Hyperlink" xfId="17663" builtinId="9" hidden="1"/>
    <cellStyle name="Followed Hyperlink" xfId="17667" builtinId="9" hidden="1"/>
    <cellStyle name="Followed Hyperlink" xfId="17671" builtinId="9" hidden="1"/>
    <cellStyle name="Followed Hyperlink" xfId="17678" builtinId="9" hidden="1"/>
    <cellStyle name="Followed Hyperlink" xfId="17686" builtinId="9" hidden="1"/>
    <cellStyle name="Followed Hyperlink" xfId="17734" builtinId="9" hidden="1"/>
    <cellStyle name="Followed Hyperlink" xfId="17720" builtinId="9" hidden="1"/>
    <cellStyle name="Followed Hyperlink" xfId="17704" builtinId="9" hidden="1"/>
    <cellStyle name="Followed Hyperlink" xfId="17697" builtinId="9" hidden="1"/>
    <cellStyle name="Followed Hyperlink" xfId="17703" builtinId="9" hidden="1"/>
    <cellStyle name="Followed Hyperlink" xfId="17711" builtinId="9" hidden="1"/>
    <cellStyle name="Followed Hyperlink" xfId="17719" builtinId="9" hidden="1"/>
    <cellStyle name="Followed Hyperlink" xfId="17727" builtinId="9" hidden="1"/>
    <cellStyle name="Followed Hyperlink" xfId="17737" builtinId="9" hidden="1"/>
    <cellStyle name="Followed Hyperlink" xfId="17745" builtinId="9" hidden="1"/>
    <cellStyle name="Followed Hyperlink" xfId="17753" builtinId="9" hidden="1"/>
    <cellStyle name="Followed Hyperlink" xfId="17761" builtinId="9" hidden="1"/>
    <cellStyle name="Followed Hyperlink" xfId="17771" builtinId="9" hidden="1"/>
    <cellStyle name="Followed Hyperlink" xfId="17776" builtinId="9" hidden="1"/>
    <cellStyle name="Followed Hyperlink" xfId="17781" builtinId="9" hidden="1"/>
    <cellStyle name="Followed Hyperlink" xfId="17785" builtinId="9" hidden="1"/>
    <cellStyle name="Followed Hyperlink" xfId="17789" builtinId="9" hidden="1"/>
    <cellStyle name="Followed Hyperlink" xfId="17793" builtinId="9" hidden="1"/>
    <cellStyle name="Followed Hyperlink" xfId="17797" builtinId="9" hidden="1"/>
    <cellStyle name="Followed Hyperlink" xfId="17804" builtinId="9" hidden="1"/>
    <cellStyle name="Followed Hyperlink" xfId="17812" builtinId="9" hidden="1"/>
    <cellStyle name="Followed Hyperlink" xfId="17860" builtinId="9" hidden="1"/>
    <cellStyle name="Followed Hyperlink" xfId="17846" builtinId="9" hidden="1"/>
    <cellStyle name="Followed Hyperlink" xfId="17830" builtinId="9" hidden="1"/>
    <cellStyle name="Followed Hyperlink" xfId="17823" builtinId="9" hidden="1"/>
    <cellStyle name="Followed Hyperlink" xfId="17829" builtinId="9" hidden="1"/>
    <cellStyle name="Followed Hyperlink" xfId="17837" builtinId="9" hidden="1"/>
    <cellStyle name="Followed Hyperlink" xfId="17845" builtinId="9" hidden="1"/>
    <cellStyle name="Followed Hyperlink" xfId="17853" builtinId="9" hidden="1"/>
    <cellStyle name="Followed Hyperlink" xfId="17863" builtinId="9" hidden="1"/>
    <cellStyle name="Followed Hyperlink" xfId="17871" builtinId="9" hidden="1"/>
    <cellStyle name="Followed Hyperlink" xfId="17879" builtinId="9" hidden="1"/>
    <cellStyle name="Followed Hyperlink" xfId="17887" builtinId="9" hidden="1"/>
    <cellStyle name="Followed Hyperlink" xfId="17897" builtinId="9" hidden="1"/>
    <cellStyle name="Followed Hyperlink" xfId="17902" builtinId="9" hidden="1"/>
    <cellStyle name="Followed Hyperlink" xfId="17907" builtinId="9" hidden="1"/>
    <cellStyle name="Followed Hyperlink" xfId="17911" builtinId="9" hidden="1"/>
    <cellStyle name="Followed Hyperlink" xfId="17915" builtinId="9" hidden="1"/>
    <cellStyle name="Followed Hyperlink" xfId="17919" builtinId="9" hidden="1"/>
    <cellStyle name="Followed Hyperlink" xfId="17923" builtinId="9" hidden="1"/>
    <cellStyle name="Followed Hyperlink" xfId="17930" builtinId="9" hidden="1"/>
    <cellStyle name="Followed Hyperlink" xfId="17938" builtinId="9" hidden="1"/>
    <cellStyle name="Followed Hyperlink" xfId="17986" builtinId="9" hidden="1"/>
    <cellStyle name="Followed Hyperlink" xfId="17972" builtinId="9" hidden="1"/>
    <cellStyle name="Followed Hyperlink" xfId="17956" builtinId="9" hidden="1"/>
    <cellStyle name="Followed Hyperlink" xfId="17949" builtinId="9" hidden="1"/>
    <cellStyle name="Followed Hyperlink" xfId="17955" builtinId="9" hidden="1"/>
    <cellStyle name="Followed Hyperlink" xfId="17963" builtinId="9" hidden="1"/>
    <cellStyle name="Followed Hyperlink" xfId="17971" builtinId="9" hidden="1"/>
    <cellStyle name="Followed Hyperlink" xfId="17979" builtinId="9" hidden="1"/>
    <cellStyle name="Followed Hyperlink" xfId="17989" builtinId="9" hidden="1"/>
    <cellStyle name="Followed Hyperlink" xfId="17997" builtinId="9" hidden="1"/>
    <cellStyle name="Followed Hyperlink" xfId="18005" builtinId="9" hidden="1"/>
    <cellStyle name="Followed Hyperlink" xfId="18013" builtinId="9" hidden="1"/>
    <cellStyle name="Followed Hyperlink" xfId="18023" builtinId="9" hidden="1"/>
    <cellStyle name="Followed Hyperlink" xfId="18028" builtinId="9" hidden="1"/>
    <cellStyle name="Followed Hyperlink" xfId="18033" builtinId="9" hidden="1"/>
    <cellStyle name="Followed Hyperlink" xfId="18037" builtinId="9" hidden="1"/>
    <cellStyle name="Followed Hyperlink" xfId="18041" builtinId="9" hidden="1"/>
    <cellStyle name="Followed Hyperlink" xfId="18045" builtinId="9" hidden="1"/>
    <cellStyle name="Followed Hyperlink" xfId="18049" builtinId="9" hidden="1"/>
    <cellStyle name="Followed Hyperlink" xfId="18056" builtinId="9" hidden="1"/>
    <cellStyle name="Followed Hyperlink" xfId="18064" builtinId="9" hidden="1"/>
    <cellStyle name="Followed Hyperlink" xfId="18112" builtinId="9" hidden="1"/>
    <cellStyle name="Followed Hyperlink" xfId="18098" builtinId="9" hidden="1"/>
    <cellStyle name="Followed Hyperlink" xfId="18082" builtinId="9" hidden="1"/>
    <cellStyle name="Followed Hyperlink" xfId="18075" builtinId="9" hidden="1"/>
    <cellStyle name="Followed Hyperlink" xfId="18081" builtinId="9" hidden="1"/>
    <cellStyle name="Followed Hyperlink" xfId="18089" builtinId="9" hidden="1"/>
    <cellStyle name="Followed Hyperlink" xfId="18097" builtinId="9" hidden="1"/>
    <cellStyle name="Followed Hyperlink" xfId="18105" builtinId="9" hidden="1"/>
    <cellStyle name="Followed Hyperlink" xfId="18115" builtinId="9" hidden="1"/>
    <cellStyle name="Followed Hyperlink" xfId="18123" builtinId="9" hidden="1"/>
    <cellStyle name="Followed Hyperlink" xfId="18131" builtinId="9" hidden="1"/>
    <cellStyle name="Followed Hyperlink" xfId="18139" builtinId="9" hidden="1"/>
    <cellStyle name="Followed Hyperlink" xfId="18149" builtinId="9" hidden="1"/>
    <cellStyle name="Followed Hyperlink" xfId="18154" builtinId="9" hidden="1"/>
    <cellStyle name="Followed Hyperlink" xfId="18159" builtinId="9" hidden="1"/>
    <cellStyle name="Followed Hyperlink" xfId="18163" builtinId="9" hidden="1"/>
    <cellStyle name="Followed Hyperlink" xfId="18167" builtinId="9" hidden="1"/>
    <cellStyle name="Followed Hyperlink" xfId="18171" builtinId="9" hidden="1"/>
    <cellStyle name="Followed Hyperlink" xfId="18175" builtinId="9" hidden="1"/>
    <cellStyle name="Followed Hyperlink" xfId="18182" builtinId="9" hidden="1"/>
    <cellStyle name="Followed Hyperlink" xfId="18190" builtinId="9" hidden="1"/>
    <cellStyle name="Followed Hyperlink" xfId="18238" builtinId="9" hidden="1"/>
    <cellStyle name="Followed Hyperlink" xfId="18224" builtinId="9" hidden="1"/>
    <cellStyle name="Followed Hyperlink" xfId="18208" builtinId="9" hidden="1"/>
    <cellStyle name="Followed Hyperlink" xfId="18201" builtinId="9" hidden="1"/>
    <cellStyle name="Followed Hyperlink" xfId="18207" builtinId="9" hidden="1"/>
    <cellStyle name="Followed Hyperlink" xfId="18215" builtinId="9" hidden="1"/>
    <cellStyle name="Followed Hyperlink" xfId="18223" builtinId="9" hidden="1"/>
    <cellStyle name="Followed Hyperlink" xfId="18231" builtinId="9" hidden="1"/>
    <cellStyle name="Followed Hyperlink" xfId="18241" builtinId="9" hidden="1"/>
    <cellStyle name="Followed Hyperlink" xfId="18249" builtinId="9" hidden="1"/>
    <cellStyle name="Followed Hyperlink" xfId="18257" builtinId="9" hidden="1"/>
    <cellStyle name="Followed Hyperlink" xfId="18265" builtinId="9" hidden="1"/>
    <cellStyle name="Followed Hyperlink" xfId="18275" builtinId="9" hidden="1"/>
    <cellStyle name="Followed Hyperlink" xfId="18280" builtinId="9" hidden="1"/>
    <cellStyle name="Followed Hyperlink" xfId="18285" builtinId="9" hidden="1"/>
    <cellStyle name="Followed Hyperlink" xfId="18289" builtinId="9" hidden="1"/>
    <cellStyle name="Followed Hyperlink" xfId="18293" builtinId="9" hidden="1"/>
    <cellStyle name="Followed Hyperlink" xfId="18297" builtinId="9" hidden="1"/>
    <cellStyle name="Followed Hyperlink" xfId="18301" builtinId="9" hidden="1"/>
    <cellStyle name="Followed Hyperlink" xfId="18308" builtinId="9" hidden="1"/>
    <cellStyle name="Followed Hyperlink" xfId="18316" builtinId="9" hidden="1"/>
    <cellStyle name="Followed Hyperlink" xfId="18364" builtinId="9" hidden="1"/>
    <cellStyle name="Followed Hyperlink" xfId="18350" builtinId="9" hidden="1"/>
    <cellStyle name="Followed Hyperlink" xfId="18334" builtinId="9" hidden="1"/>
    <cellStyle name="Followed Hyperlink" xfId="18327" builtinId="9" hidden="1"/>
    <cellStyle name="Followed Hyperlink" xfId="18333" builtinId="9" hidden="1"/>
    <cellStyle name="Followed Hyperlink" xfId="18341" builtinId="9" hidden="1"/>
    <cellStyle name="Followed Hyperlink" xfId="18349" builtinId="9" hidden="1"/>
    <cellStyle name="Followed Hyperlink" xfId="18357" builtinId="9" hidden="1"/>
    <cellStyle name="Followed Hyperlink" xfId="18367" builtinId="9" hidden="1"/>
    <cellStyle name="Followed Hyperlink" xfId="18375" builtinId="9" hidden="1"/>
    <cellStyle name="Followed Hyperlink" xfId="18383" builtinId="9" hidden="1"/>
    <cellStyle name="Followed Hyperlink" xfId="18391" builtinId="9" hidden="1"/>
    <cellStyle name="Followed Hyperlink" xfId="18401" builtinId="9" hidden="1"/>
    <cellStyle name="Followed Hyperlink" xfId="18406" builtinId="9" hidden="1"/>
    <cellStyle name="Followed Hyperlink" xfId="18411" builtinId="9" hidden="1"/>
    <cellStyle name="Followed Hyperlink" xfId="18415" builtinId="9" hidden="1"/>
    <cellStyle name="Followed Hyperlink" xfId="18419" builtinId="9" hidden="1"/>
    <cellStyle name="Followed Hyperlink" xfId="18423" builtinId="9" hidden="1"/>
    <cellStyle name="Followed Hyperlink" xfId="18427" builtinId="9" hidden="1"/>
    <cellStyle name="Followed Hyperlink" xfId="18434" builtinId="9" hidden="1"/>
    <cellStyle name="Followed Hyperlink" xfId="18442" builtinId="9" hidden="1"/>
    <cellStyle name="Followed Hyperlink" xfId="18490" builtinId="9" hidden="1"/>
    <cellStyle name="Followed Hyperlink" xfId="18476" builtinId="9" hidden="1"/>
    <cellStyle name="Followed Hyperlink" xfId="18460" builtinId="9" hidden="1"/>
    <cellStyle name="Followed Hyperlink" xfId="18453" builtinId="9" hidden="1"/>
    <cellStyle name="Followed Hyperlink" xfId="18459" builtinId="9" hidden="1"/>
    <cellStyle name="Followed Hyperlink" xfId="18467" builtinId="9" hidden="1"/>
    <cellStyle name="Followed Hyperlink" xfId="18475" builtinId="9" hidden="1"/>
    <cellStyle name="Followed Hyperlink" xfId="18483" builtinId="9" hidden="1"/>
    <cellStyle name="Followed Hyperlink" xfId="18493" builtinId="9" hidden="1"/>
    <cellStyle name="Followed Hyperlink" xfId="18501" builtinId="9" hidden="1"/>
    <cellStyle name="Followed Hyperlink" xfId="18509" builtinId="9" hidden="1"/>
    <cellStyle name="Followed Hyperlink" xfId="18517" builtinId="9" hidden="1"/>
    <cellStyle name="Followed Hyperlink" xfId="18527" builtinId="9" hidden="1"/>
    <cellStyle name="Followed Hyperlink" xfId="18532" builtinId="9" hidden="1"/>
    <cellStyle name="Followed Hyperlink" xfId="18537" builtinId="9" hidden="1"/>
    <cellStyle name="Followed Hyperlink" xfId="18541" builtinId="9" hidden="1"/>
    <cellStyle name="Followed Hyperlink" xfId="18545" builtinId="9" hidden="1"/>
    <cellStyle name="Followed Hyperlink" xfId="18549" builtinId="9" hidden="1"/>
    <cellStyle name="Followed Hyperlink" xfId="18553" builtinId="9" hidden="1"/>
    <cellStyle name="Followed Hyperlink" xfId="18560" builtinId="9" hidden="1"/>
    <cellStyle name="Followed Hyperlink" xfId="18568" builtinId="9" hidden="1"/>
    <cellStyle name="Followed Hyperlink" xfId="18616" builtinId="9" hidden="1"/>
    <cellStyle name="Followed Hyperlink" xfId="18602" builtinId="9" hidden="1"/>
    <cellStyle name="Followed Hyperlink" xfId="18586" builtinId="9" hidden="1"/>
    <cellStyle name="Followed Hyperlink" xfId="18579" builtinId="9" hidden="1"/>
    <cellStyle name="Followed Hyperlink" xfId="18585" builtinId="9" hidden="1"/>
    <cellStyle name="Followed Hyperlink" xfId="18593" builtinId="9" hidden="1"/>
    <cellStyle name="Followed Hyperlink" xfId="18601" builtinId="9" hidden="1"/>
    <cellStyle name="Followed Hyperlink" xfId="18609" builtinId="9" hidden="1"/>
    <cellStyle name="Followed Hyperlink" xfId="18619" builtinId="9" hidden="1"/>
    <cellStyle name="Followed Hyperlink" xfId="18627" builtinId="9" hidden="1"/>
    <cellStyle name="Followed Hyperlink" xfId="18635" builtinId="9" hidden="1"/>
    <cellStyle name="Followed Hyperlink" xfId="18643" builtinId="9" hidden="1"/>
    <cellStyle name="Followed Hyperlink" xfId="18653" builtinId="9" hidden="1"/>
    <cellStyle name="Followed Hyperlink" xfId="18658" builtinId="9" hidden="1"/>
    <cellStyle name="Followed Hyperlink" xfId="18663" builtinId="9" hidden="1"/>
    <cellStyle name="Followed Hyperlink" xfId="18667" builtinId="9" hidden="1"/>
    <cellStyle name="Followed Hyperlink" xfId="18671" builtinId="9" hidden="1"/>
    <cellStyle name="Followed Hyperlink" xfId="18675" builtinId="9" hidden="1"/>
    <cellStyle name="Followed Hyperlink" xfId="18679" builtinId="9" hidden="1"/>
    <cellStyle name="Followed Hyperlink" xfId="18686" builtinId="9" hidden="1"/>
    <cellStyle name="Followed Hyperlink" xfId="18694" builtinId="9" hidden="1"/>
    <cellStyle name="Followed Hyperlink" xfId="18742" builtinId="9" hidden="1"/>
    <cellStyle name="Followed Hyperlink" xfId="18728" builtinId="9" hidden="1"/>
    <cellStyle name="Followed Hyperlink" xfId="18712" builtinId="9" hidden="1"/>
    <cellStyle name="Followed Hyperlink" xfId="18705" builtinId="9" hidden="1"/>
    <cellStyle name="Followed Hyperlink" xfId="18711" builtinId="9" hidden="1"/>
    <cellStyle name="Followed Hyperlink" xfId="18719" builtinId="9" hidden="1"/>
    <cellStyle name="Followed Hyperlink" xfId="18727" builtinId="9" hidden="1"/>
    <cellStyle name="Followed Hyperlink" xfId="18735" builtinId="9" hidden="1"/>
    <cellStyle name="Followed Hyperlink" xfId="18745" builtinId="9" hidden="1"/>
    <cellStyle name="Followed Hyperlink" xfId="18753" builtinId="9" hidden="1"/>
    <cellStyle name="Followed Hyperlink" xfId="18761" builtinId="9" hidden="1"/>
    <cellStyle name="Followed Hyperlink" xfId="18769" builtinId="9" hidden="1"/>
    <cellStyle name="Followed Hyperlink" xfId="18779" builtinId="9" hidden="1"/>
    <cellStyle name="Followed Hyperlink" xfId="18784" builtinId="9" hidden="1"/>
    <cellStyle name="Followed Hyperlink" xfId="18789" builtinId="9" hidden="1"/>
    <cellStyle name="Followed Hyperlink" xfId="18793" builtinId="9" hidden="1"/>
    <cellStyle name="Followed Hyperlink" xfId="18797" builtinId="9" hidden="1"/>
    <cellStyle name="Followed Hyperlink" xfId="18801" builtinId="9" hidden="1"/>
    <cellStyle name="Followed Hyperlink" xfId="18805" builtinId="9" hidden="1"/>
    <cellStyle name="Followed Hyperlink" xfId="18812" builtinId="9" hidden="1"/>
    <cellStyle name="Followed Hyperlink" xfId="18820" builtinId="9" hidden="1"/>
    <cellStyle name="Followed Hyperlink" xfId="18868" builtinId="9" hidden="1"/>
    <cellStyle name="Followed Hyperlink" xfId="18854" builtinId="9" hidden="1"/>
    <cellStyle name="Followed Hyperlink" xfId="18838" builtinId="9" hidden="1"/>
    <cellStyle name="Followed Hyperlink" xfId="18831" builtinId="9" hidden="1"/>
    <cellStyle name="Followed Hyperlink" xfId="18837" builtinId="9" hidden="1"/>
    <cellStyle name="Followed Hyperlink" xfId="18845" builtinId="9" hidden="1"/>
    <cellStyle name="Followed Hyperlink" xfId="18853" builtinId="9" hidden="1"/>
    <cellStyle name="Followed Hyperlink" xfId="18861" builtinId="9" hidden="1"/>
    <cellStyle name="Followed Hyperlink" xfId="18871" builtinId="9" hidden="1"/>
    <cellStyle name="Followed Hyperlink" xfId="18879" builtinId="9" hidden="1"/>
    <cellStyle name="Followed Hyperlink" xfId="18887" builtinId="9" hidden="1"/>
    <cellStyle name="Followed Hyperlink" xfId="18895" builtinId="9" hidden="1"/>
    <cellStyle name="Followed Hyperlink" xfId="18905" builtinId="9" hidden="1"/>
    <cellStyle name="Followed Hyperlink" xfId="18910" builtinId="9" hidden="1"/>
    <cellStyle name="Followed Hyperlink" xfId="18915" builtinId="9" hidden="1"/>
    <cellStyle name="Followed Hyperlink" xfId="18919" builtinId="9" hidden="1"/>
    <cellStyle name="Followed Hyperlink" xfId="18923" builtinId="9" hidden="1"/>
    <cellStyle name="Followed Hyperlink" xfId="18927" builtinId="9" hidden="1"/>
    <cellStyle name="Followed Hyperlink" xfId="18931" builtinId="9" hidden="1"/>
    <cellStyle name="Followed Hyperlink" xfId="18938" builtinId="9" hidden="1"/>
    <cellStyle name="Followed Hyperlink" xfId="18946" builtinId="9" hidden="1"/>
    <cellStyle name="Followed Hyperlink" xfId="18994" builtinId="9" hidden="1"/>
    <cellStyle name="Followed Hyperlink" xfId="18980" builtinId="9" hidden="1"/>
    <cellStyle name="Followed Hyperlink" xfId="18964" builtinId="9" hidden="1"/>
    <cellStyle name="Followed Hyperlink" xfId="18957" builtinId="9" hidden="1"/>
    <cellStyle name="Followed Hyperlink" xfId="18963" builtinId="9" hidden="1"/>
    <cellStyle name="Followed Hyperlink" xfId="18971" builtinId="9" hidden="1"/>
    <cellStyle name="Followed Hyperlink" xfId="18979" builtinId="9" hidden="1"/>
    <cellStyle name="Followed Hyperlink" xfId="18987" builtinId="9" hidden="1"/>
    <cellStyle name="Followed Hyperlink" xfId="18997" builtinId="9" hidden="1"/>
    <cellStyle name="Followed Hyperlink" xfId="19005" builtinId="9" hidden="1"/>
    <cellStyle name="Followed Hyperlink" xfId="19013" builtinId="9" hidden="1"/>
    <cellStyle name="Followed Hyperlink" xfId="19021" builtinId="9" hidden="1"/>
    <cellStyle name="Followed Hyperlink" xfId="19031" builtinId="9" hidden="1"/>
    <cellStyle name="Followed Hyperlink" xfId="19036" builtinId="9" hidden="1"/>
    <cellStyle name="Followed Hyperlink" xfId="19041" builtinId="9" hidden="1"/>
    <cellStyle name="Followed Hyperlink" xfId="19045" builtinId="9" hidden="1"/>
    <cellStyle name="Followed Hyperlink" xfId="19049" builtinId="9" hidden="1"/>
    <cellStyle name="Followed Hyperlink" xfId="19053" builtinId="9" hidden="1"/>
    <cellStyle name="Followed Hyperlink" xfId="19057" builtinId="9" hidden="1"/>
    <cellStyle name="Followed Hyperlink" xfId="19064" builtinId="9" hidden="1"/>
    <cellStyle name="Followed Hyperlink" xfId="19072" builtinId="9" hidden="1"/>
    <cellStyle name="Followed Hyperlink" xfId="19120" builtinId="9" hidden="1"/>
    <cellStyle name="Followed Hyperlink" xfId="19106" builtinId="9" hidden="1"/>
    <cellStyle name="Followed Hyperlink" xfId="19090" builtinId="9" hidden="1"/>
    <cellStyle name="Followed Hyperlink" xfId="19083" builtinId="9" hidden="1"/>
    <cellStyle name="Followed Hyperlink" xfId="19089" builtinId="9" hidden="1"/>
    <cellStyle name="Followed Hyperlink" xfId="19097" builtinId="9" hidden="1"/>
    <cellStyle name="Followed Hyperlink" xfId="19105" builtinId="9" hidden="1"/>
    <cellStyle name="Followed Hyperlink" xfId="19113" builtinId="9" hidden="1"/>
    <cellStyle name="Followed Hyperlink" xfId="19123" builtinId="9" hidden="1"/>
    <cellStyle name="Followed Hyperlink" xfId="19131" builtinId="9" hidden="1"/>
    <cellStyle name="Followed Hyperlink" xfId="19139" builtinId="9" hidden="1"/>
    <cellStyle name="Followed Hyperlink" xfId="19147" builtinId="9" hidden="1"/>
    <cellStyle name="Followed Hyperlink" xfId="19157" builtinId="9" hidden="1"/>
    <cellStyle name="Followed Hyperlink" xfId="19162" builtinId="9" hidden="1"/>
    <cellStyle name="Followed Hyperlink" xfId="19167" builtinId="9" hidden="1"/>
    <cellStyle name="Followed Hyperlink" xfId="19171" builtinId="9" hidden="1"/>
    <cellStyle name="Followed Hyperlink" xfId="19175" builtinId="9" hidden="1"/>
    <cellStyle name="Followed Hyperlink" xfId="19179" builtinId="9" hidden="1"/>
    <cellStyle name="Followed Hyperlink" xfId="19183" builtinId="9" hidden="1"/>
    <cellStyle name="Followed Hyperlink" xfId="19190" builtinId="9" hidden="1"/>
    <cellStyle name="Followed Hyperlink" xfId="19198" builtinId="9" hidden="1"/>
    <cellStyle name="Followed Hyperlink" xfId="19246" builtinId="9" hidden="1"/>
    <cellStyle name="Followed Hyperlink" xfId="19232" builtinId="9" hidden="1"/>
    <cellStyle name="Followed Hyperlink" xfId="19216" builtinId="9" hidden="1"/>
    <cellStyle name="Followed Hyperlink" xfId="19209" builtinId="9" hidden="1"/>
    <cellStyle name="Followed Hyperlink" xfId="19215" builtinId="9" hidden="1"/>
    <cellStyle name="Followed Hyperlink" xfId="19223" builtinId="9" hidden="1"/>
    <cellStyle name="Followed Hyperlink" xfId="19231" builtinId="9" hidden="1"/>
    <cellStyle name="Followed Hyperlink" xfId="19239" builtinId="9" hidden="1"/>
    <cellStyle name="Followed Hyperlink" xfId="19249" builtinId="9" hidden="1"/>
    <cellStyle name="Followed Hyperlink" xfId="19257" builtinId="9" hidden="1"/>
    <cellStyle name="Followed Hyperlink" xfId="19265" builtinId="9" hidden="1"/>
    <cellStyle name="Followed Hyperlink" xfId="19273" builtinId="9" hidden="1"/>
    <cellStyle name="Followed Hyperlink" xfId="19283" builtinId="9" hidden="1"/>
    <cellStyle name="Followed Hyperlink" xfId="19288" builtinId="9" hidden="1"/>
    <cellStyle name="Followed Hyperlink" xfId="19293" builtinId="9" hidden="1"/>
    <cellStyle name="Followed Hyperlink" xfId="19297" builtinId="9" hidden="1"/>
    <cellStyle name="Followed Hyperlink" xfId="19301" builtinId="9" hidden="1"/>
    <cellStyle name="Followed Hyperlink" xfId="19305" builtinId="9" hidden="1"/>
    <cellStyle name="Followed Hyperlink" xfId="19309" builtinId="9" hidden="1"/>
    <cellStyle name="Followed Hyperlink" xfId="19316" builtinId="9" hidden="1"/>
    <cellStyle name="Followed Hyperlink" xfId="19324" builtinId="9" hidden="1"/>
    <cellStyle name="Followed Hyperlink" xfId="19372" builtinId="9" hidden="1"/>
    <cellStyle name="Followed Hyperlink" xfId="19358" builtinId="9" hidden="1"/>
    <cellStyle name="Followed Hyperlink" xfId="19342" builtinId="9" hidden="1"/>
    <cellStyle name="Followed Hyperlink" xfId="19335" builtinId="9" hidden="1"/>
    <cellStyle name="Followed Hyperlink" xfId="19341" builtinId="9" hidden="1"/>
    <cellStyle name="Followed Hyperlink" xfId="19349" builtinId="9" hidden="1"/>
    <cellStyle name="Followed Hyperlink" xfId="19357" builtinId="9" hidden="1"/>
    <cellStyle name="Followed Hyperlink" xfId="19365" builtinId="9" hidden="1"/>
    <cellStyle name="Followed Hyperlink" xfId="19375" builtinId="9" hidden="1"/>
    <cellStyle name="Followed Hyperlink" xfId="19383" builtinId="9" hidden="1"/>
    <cellStyle name="Followed Hyperlink" xfId="19391" builtinId="9" hidden="1"/>
    <cellStyle name="Followed Hyperlink" xfId="19399" builtinId="9" hidden="1"/>
    <cellStyle name="Followed Hyperlink" xfId="19409" builtinId="9" hidden="1"/>
    <cellStyle name="Followed Hyperlink" xfId="19414" builtinId="9" hidden="1"/>
    <cellStyle name="Followed Hyperlink" xfId="19419" builtinId="9" hidden="1"/>
    <cellStyle name="Followed Hyperlink" xfId="19423" builtinId="9" hidden="1"/>
    <cellStyle name="Followed Hyperlink" xfId="19427" builtinId="9" hidden="1"/>
    <cellStyle name="Followed Hyperlink" xfId="19431" builtinId="9" hidden="1"/>
    <cellStyle name="Followed Hyperlink" xfId="19435" builtinId="9" hidden="1"/>
    <cellStyle name="Followed Hyperlink" xfId="19442" builtinId="9" hidden="1"/>
    <cellStyle name="Followed Hyperlink" xfId="19450" builtinId="9" hidden="1"/>
    <cellStyle name="Followed Hyperlink" xfId="19498" builtinId="9" hidden="1"/>
    <cellStyle name="Followed Hyperlink" xfId="19484" builtinId="9" hidden="1"/>
    <cellStyle name="Followed Hyperlink" xfId="19468" builtinId="9" hidden="1"/>
    <cellStyle name="Followed Hyperlink" xfId="19461" builtinId="9" hidden="1"/>
    <cellStyle name="Followed Hyperlink" xfId="19467" builtinId="9" hidden="1"/>
    <cellStyle name="Followed Hyperlink" xfId="19475" builtinId="9" hidden="1"/>
    <cellStyle name="Followed Hyperlink" xfId="19483" builtinId="9" hidden="1"/>
    <cellStyle name="Followed Hyperlink" xfId="19491" builtinId="9" hidden="1"/>
    <cellStyle name="Followed Hyperlink" xfId="19501" builtinId="9" hidden="1"/>
    <cellStyle name="Followed Hyperlink" xfId="19509" builtinId="9" hidden="1"/>
    <cellStyle name="Followed Hyperlink" xfId="19517" builtinId="9" hidden="1"/>
    <cellStyle name="Followed Hyperlink" xfId="19525" builtinId="9" hidden="1"/>
    <cellStyle name="Followed Hyperlink" xfId="19535" builtinId="9" hidden="1"/>
    <cellStyle name="Followed Hyperlink" xfId="19540" builtinId="9" hidden="1"/>
    <cellStyle name="Followed Hyperlink" xfId="19545" builtinId="9" hidden="1"/>
    <cellStyle name="Followed Hyperlink" xfId="19549" builtinId="9" hidden="1"/>
    <cellStyle name="Followed Hyperlink" xfId="19553" builtinId="9" hidden="1"/>
    <cellStyle name="Followed Hyperlink" xfId="19557" builtinId="9" hidden="1"/>
    <cellStyle name="Followed Hyperlink" xfId="19561" builtinId="9" hidden="1"/>
    <cellStyle name="Followed Hyperlink" xfId="19568" builtinId="9" hidden="1"/>
    <cellStyle name="Followed Hyperlink" xfId="19576" builtinId="9" hidden="1"/>
    <cellStyle name="Followed Hyperlink" xfId="19624" builtinId="9" hidden="1"/>
    <cellStyle name="Followed Hyperlink" xfId="19610" builtinId="9" hidden="1"/>
    <cellStyle name="Followed Hyperlink" xfId="19594" builtinId="9" hidden="1"/>
    <cellStyle name="Followed Hyperlink" xfId="19587" builtinId="9" hidden="1"/>
    <cellStyle name="Followed Hyperlink" xfId="19593" builtinId="9" hidden="1"/>
    <cellStyle name="Followed Hyperlink" xfId="19601" builtinId="9" hidden="1"/>
    <cellStyle name="Followed Hyperlink" xfId="19609" builtinId="9" hidden="1"/>
    <cellStyle name="Followed Hyperlink" xfId="19617" builtinId="9" hidden="1"/>
    <cellStyle name="Followed Hyperlink" xfId="19627" builtinId="9" hidden="1"/>
    <cellStyle name="Followed Hyperlink" xfId="19635" builtinId="9" hidden="1"/>
    <cellStyle name="Followed Hyperlink" xfId="19643" builtinId="9" hidden="1"/>
    <cellStyle name="Followed Hyperlink" xfId="19651" builtinId="9" hidden="1"/>
    <cellStyle name="Followed Hyperlink" xfId="19661" builtinId="9" hidden="1"/>
    <cellStyle name="Followed Hyperlink" xfId="19666" builtinId="9" hidden="1"/>
    <cellStyle name="Followed Hyperlink" xfId="19671" builtinId="9" hidden="1"/>
    <cellStyle name="Followed Hyperlink" xfId="19675" builtinId="9" hidden="1"/>
    <cellStyle name="Followed Hyperlink" xfId="19679" builtinId="9" hidden="1"/>
    <cellStyle name="Followed Hyperlink" xfId="19683" builtinId="9" hidden="1"/>
    <cellStyle name="Followed Hyperlink" xfId="19687" builtinId="9" hidden="1"/>
    <cellStyle name="Followed Hyperlink" xfId="19694" builtinId="9" hidden="1"/>
    <cellStyle name="Followed Hyperlink" xfId="19702" builtinId="9" hidden="1"/>
    <cellStyle name="Followed Hyperlink" xfId="19750" builtinId="9" hidden="1"/>
    <cellStyle name="Followed Hyperlink" xfId="19736" builtinId="9" hidden="1"/>
    <cellStyle name="Followed Hyperlink" xfId="19720" builtinId="9" hidden="1"/>
    <cellStyle name="Followed Hyperlink" xfId="19713" builtinId="9" hidden="1"/>
    <cellStyle name="Followed Hyperlink" xfId="19719" builtinId="9" hidden="1"/>
    <cellStyle name="Followed Hyperlink" xfId="19727" builtinId="9" hidden="1"/>
    <cellStyle name="Followed Hyperlink" xfId="19735" builtinId="9" hidden="1"/>
    <cellStyle name="Followed Hyperlink" xfId="19743" builtinId="9" hidden="1"/>
    <cellStyle name="Followed Hyperlink" xfId="19753" builtinId="9" hidden="1"/>
    <cellStyle name="Followed Hyperlink" xfId="19761" builtinId="9" hidden="1"/>
    <cellStyle name="Followed Hyperlink" xfId="19769" builtinId="9" hidden="1"/>
    <cellStyle name="Followed Hyperlink" xfId="19777" builtinId="9" hidden="1"/>
    <cellStyle name="Followed Hyperlink" xfId="19787" builtinId="9" hidden="1"/>
    <cellStyle name="Followed Hyperlink" xfId="19792" builtinId="9" hidden="1"/>
    <cellStyle name="Followed Hyperlink" xfId="19797" builtinId="9" hidden="1"/>
    <cellStyle name="Followed Hyperlink" xfId="19801" builtinId="9" hidden="1"/>
    <cellStyle name="Followed Hyperlink" xfId="19805" builtinId="9" hidden="1"/>
    <cellStyle name="Followed Hyperlink" xfId="19809" builtinId="9" hidden="1"/>
    <cellStyle name="Followed Hyperlink" xfId="19813" builtinId="9" hidden="1"/>
    <cellStyle name="Followed Hyperlink" xfId="19820" builtinId="9" hidden="1"/>
    <cellStyle name="Followed Hyperlink" xfId="19828" builtinId="9" hidden="1"/>
    <cellStyle name="Followed Hyperlink" xfId="19876" builtinId="9" hidden="1"/>
    <cellStyle name="Followed Hyperlink" xfId="19862" builtinId="9" hidden="1"/>
    <cellStyle name="Followed Hyperlink" xfId="19846" builtinId="9" hidden="1"/>
    <cellStyle name="Followed Hyperlink" xfId="19839" builtinId="9" hidden="1"/>
    <cellStyle name="Followed Hyperlink" xfId="19845" builtinId="9" hidden="1"/>
    <cellStyle name="Followed Hyperlink" xfId="19853" builtinId="9" hidden="1"/>
    <cellStyle name="Followed Hyperlink" xfId="19861" builtinId="9" hidden="1"/>
    <cellStyle name="Followed Hyperlink" xfId="19869" builtinId="9" hidden="1"/>
    <cellStyle name="Followed Hyperlink" xfId="19879" builtinId="9" hidden="1"/>
    <cellStyle name="Followed Hyperlink" xfId="19887" builtinId="9" hidden="1"/>
    <cellStyle name="Followed Hyperlink" xfId="19895" builtinId="9" hidden="1"/>
    <cellStyle name="Followed Hyperlink" xfId="19903" builtinId="9" hidden="1"/>
    <cellStyle name="Followed Hyperlink" xfId="19913" builtinId="9" hidden="1"/>
    <cellStyle name="Followed Hyperlink" xfId="19918" builtinId="9" hidden="1"/>
    <cellStyle name="Followed Hyperlink" xfId="19923" builtinId="9" hidden="1"/>
    <cellStyle name="Followed Hyperlink" xfId="19927" builtinId="9" hidden="1"/>
    <cellStyle name="Followed Hyperlink" xfId="19931" builtinId="9" hidden="1"/>
    <cellStyle name="Followed Hyperlink" xfId="19935" builtinId="9" hidden="1"/>
    <cellStyle name="Followed Hyperlink" xfId="19939" builtinId="9" hidden="1"/>
    <cellStyle name="Followed Hyperlink" xfId="19946" builtinId="9" hidden="1"/>
    <cellStyle name="Followed Hyperlink" xfId="19954" builtinId="9" hidden="1"/>
    <cellStyle name="Followed Hyperlink" xfId="20002" builtinId="9" hidden="1"/>
    <cellStyle name="Followed Hyperlink" xfId="19988" builtinId="9" hidden="1"/>
    <cellStyle name="Followed Hyperlink" xfId="19972" builtinId="9" hidden="1"/>
    <cellStyle name="Followed Hyperlink" xfId="19965" builtinId="9" hidden="1"/>
    <cellStyle name="Followed Hyperlink" xfId="19971" builtinId="9" hidden="1"/>
    <cellStyle name="Followed Hyperlink" xfId="19979" builtinId="9" hidden="1"/>
    <cellStyle name="Followed Hyperlink" xfId="19987" builtinId="9" hidden="1"/>
    <cellStyle name="Followed Hyperlink" xfId="19995" builtinId="9" hidden="1"/>
    <cellStyle name="Followed Hyperlink" xfId="20005" builtinId="9" hidden="1"/>
    <cellStyle name="Followed Hyperlink" xfId="20013" builtinId="9" hidden="1"/>
    <cellStyle name="Followed Hyperlink" xfId="20021" builtinId="9" hidden="1"/>
    <cellStyle name="Followed Hyperlink" xfId="20029" builtinId="9" hidden="1"/>
    <cellStyle name="Followed Hyperlink" xfId="20039" builtinId="9" hidden="1"/>
    <cellStyle name="Followed Hyperlink" xfId="20044" builtinId="9" hidden="1"/>
    <cellStyle name="Followed Hyperlink" xfId="20049" builtinId="9" hidden="1"/>
    <cellStyle name="Followed Hyperlink" xfId="20053" builtinId="9" hidden="1"/>
    <cellStyle name="Followed Hyperlink" xfId="20057" builtinId="9" hidden="1"/>
    <cellStyle name="Followed Hyperlink" xfId="20061" builtinId="9" hidden="1"/>
    <cellStyle name="Followed Hyperlink" xfId="20065" builtinId="9" hidden="1"/>
    <cellStyle name="Followed Hyperlink" xfId="20072" builtinId="9" hidden="1"/>
    <cellStyle name="Followed Hyperlink" xfId="20080" builtinId="9" hidden="1"/>
    <cellStyle name="Followed Hyperlink" xfId="20128" builtinId="9" hidden="1"/>
    <cellStyle name="Followed Hyperlink" xfId="20114" builtinId="9" hidden="1"/>
    <cellStyle name="Followed Hyperlink" xfId="20098" builtinId="9" hidden="1"/>
    <cellStyle name="Followed Hyperlink" xfId="20091" builtinId="9" hidden="1"/>
    <cellStyle name="Followed Hyperlink" xfId="20097" builtinId="9" hidden="1"/>
    <cellStyle name="Followed Hyperlink" xfId="20105" builtinId="9" hidden="1"/>
    <cellStyle name="Followed Hyperlink" xfId="20113" builtinId="9" hidden="1"/>
    <cellStyle name="Followed Hyperlink" xfId="20121" builtinId="9" hidden="1"/>
    <cellStyle name="Followed Hyperlink" xfId="20131" builtinId="9" hidden="1"/>
    <cellStyle name="Followed Hyperlink" xfId="20139" builtinId="9" hidden="1"/>
    <cellStyle name="Followed Hyperlink" xfId="20147" builtinId="9" hidden="1"/>
    <cellStyle name="Followed Hyperlink" xfId="20155" builtinId="9" hidden="1"/>
    <cellStyle name="Followed Hyperlink" xfId="20165" builtinId="9" hidden="1"/>
    <cellStyle name="Followed Hyperlink" xfId="20170" builtinId="9" hidden="1"/>
    <cellStyle name="Followed Hyperlink" xfId="20175" builtinId="9" hidden="1"/>
    <cellStyle name="Followed Hyperlink" xfId="20179" builtinId="9" hidden="1"/>
    <cellStyle name="Followed Hyperlink" xfId="20183" builtinId="9" hidden="1"/>
    <cellStyle name="Followed Hyperlink" xfId="20187" builtinId="9" hidden="1"/>
    <cellStyle name="Followed Hyperlink" xfId="20191" builtinId="9" hidden="1"/>
    <cellStyle name="Followed Hyperlink" xfId="20198" builtinId="9" hidden="1"/>
    <cellStyle name="Followed Hyperlink" xfId="20206" builtinId="9" hidden="1"/>
    <cellStyle name="Followed Hyperlink" xfId="20254" builtinId="9" hidden="1"/>
    <cellStyle name="Followed Hyperlink" xfId="20240" builtinId="9" hidden="1"/>
    <cellStyle name="Followed Hyperlink" xfId="20224" builtinId="9" hidden="1"/>
    <cellStyle name="Followed Hyperlink" xfId="20217" builtinId="9" hidden="1"/>
    <cellStyle name="Followed Hyperlink" xfId="20223" builtinId="9" hidden="1"/>
    <cellStyle name="Followed Hyperlink" xfId="20231" builtinId="9" hidden="1"/>
    <cellStyle name="Followed Hyperlink" xfId="20239" builtinId="9" hidden="1"/>
    <cellStyle name="Followed Hyperlink" xfId="20247" builtinId="9" hidden="1"/>
    <cellStyle name="Followed Hyperlink" xfId="20257" builtinId="9" hidden="1"/>
    <cellStyle name="Followed Hyperlink" xfId="20265" builtinId="9" hidden="1"/>
    <cellStyle name="Followed Hyperlink" xfId="20273" builtinId="9" hidden="1"/>
    <cellStyle name="Followed Hyperlink" xfId="20281" builtinId="9" hidden="1"/>
    <cellStyle name="Followed Hyperlink" xfId="20291" builtinId="9" hidden="1"/>
    <cellStyle name="Followed Hyperlink" xfId="20296" builtinId="9" hidden="1"/>
    <cellStyle name="Followed Hyperlink" xfId="20301" builtinId="9" hidden="1"/>
    <cellStyle name="Followed Hyperlink" xfId="20305" builtinId="9" hidden="1"/>
    <cellStyle name="Followed Hyperlink" xfId="20309" builtinId="9" hidden="1"/>
    <cellStyle name="Followed Hyperlink" xfId="20313" builtinId="9" hidden="1"/>
    <cellStyle name="Followed Hyperlink" xfId="20317" builtinId="9" hidden="1"/>
    <cellStyle name="Followed Hyperlink" xfId="20324" builtinId="9" hidden="1"/>
    <cellStyle name="Followed Hyperlink" xfId="20332" builtinId="9" hidden="1"/>
    <cellStyle name="Followed Hyperlink" xfId="20380" builtinId="9" hidden="1"/>
    <cellStyle name="Followed Hyperlink" xfId="20366" builtinId="9" hidden="1"/>
    <cellStyle name="Followed Hyperlink" xfId="20350" builtinId="9" hidden="1"/>
    <cellStyle name="Followed Hyperlink" xfId="20343" builtinId="9" hidden="1"/>
    <cellStyle name="Followed Hyperlink" xfId="20349" builtinId="9" hidden="1"/>
    <cellStyle name="Followed Hyperlink" xfId="20357" builtinId="9" hidden="1"/>
    <cellStyle name="Followed Hyperlink" xfId="20365" builtinId="9" hidden="1"/>
    <cellStyle name="Followed Hyperlink" xfId="20373" builtinId="9" hidden="1"/>
    <cellStyle name="Followed Hyperlink" xfId="20383" builtinId="9" hidden="1"/>
    <cellStyle name="Followed Hyperlink" xfId="20391" builtinId="9" hidden="1"/>
    <cellStyle name="Followed Hyperlink" xfId="20399" builtinId="9" hidden="1"/>
    <cellStyle name="Followed Hyperlink" xfId="20407" builtinId="9" hidden="1"/>
    <cellStyle name="Followed Hyperlink" xfId="20417" builtinId="9" hidden="1"/>
    <cellStyle name="Followed Hyperlink" xfId="20422" builtinId="9" hidden="1"/>
    <cellStyle name="Followed Hyperlink" xfId="20427" builtinId="9" hidden="1"/>
    <cellStyle name="Followed Hyperlink" xfId="20431" builtinId="9" hidden="1"/>
    <cellStyle name="Followed Hyperlink" xfId="20435" builtinId="9" hidden="1"/>
    <cellStyle name="Followed Hyperlink" xfId="20439" builtinId="9" hidden="1"/>
    <cellStyle name="Followed Hyperlink" xfId="20443" builtinId="9" hidden="1"/>
    <cellStyle name="Followed Hyperlink" xfId="20450" builtinId="9" hidden="1"/>
    <cellStyle name="Followed Hyperlink" xfId="20458" builtinId="9" hidden="1"/>
    <cellStyle name="Followed Hyperlink" xfId="20506" builtinId="9" hidden="1"/>
    <cellStyle name="Followed Hyperlink" xfId="20492" builtinId="9" hidden="1"/>
    <cellStyle name="Followed Hyperlink" xfId="20476" builtinId="9" hidden="1"/>
    <cellStyle name="Followed Hyperlink" xfId="20469" builtinId="9" hidden="1"/>
    <cellStyle name="Followed Hyperlink" xfId="20475" builtinId="9" hidden="1"/>
    <cellStyle name="Followed Hyperlink" xfId="20483" builtinId="9" hidden="1"/>
    <cellStyle name="Followed Hyperlink" xfId="20491" builtinId="9" hidden="1"/>
    <cellStyle name="Followed Hyperlink" xfId="20499" builtinId="9" hidden="1"/>
    <cellStyle name="Followed Hyperlink" xfId="20509" builtinId="9" hidden="1"/>
    <cellStyle name="Followed Hyperlink" xfId="20517" builtinId="9" hidden="1"/>
    <cellStyle name="Followed Hyperlink" xfId="20525" builtinId="9" hidden="1"/>
    <cellStyle name="Followed Hyperlink" xfId="20533" builtinId="9" hidden="1"/>
    <cellStyle name="Followed Hyperlink" xfId="20543" builtinId="9" hidden="1"/>
    <cellStyle name="Followed Hyperlink" xfId="20548" builtinId="9" hidden="1"/>
    <cellStyle name="Followed Hyperlink" xfId="20553" builtinId="9" hidden="1"/>
    <cellStyle name="Followed Hyperlink" xfId="20557" builtinId="9" hidden="1"/>
    <cellStyle name="Followed Hyperlink" xfId="20561" builtinId="9" hidden="1"/>
    <cellStyle name="Followed Hyperlink" xfId="20565" builtinId="9" hidden="1"/>
    <cellStyle name="Followed Hyperlink" xfId="20569" builtinId="9" hidden="1"/>
    <cellStyle name="Followed Hyperlink" xfId="20576" builtinId="9" hidden="1"/>
    <cellStyle name="Followed Hyperlink" xfId="20584" builtinId="9" hidden="1"/>
    <cellStyle name="Followed Hyperlink" xfId="20632" builtinId="9" hidden="1"/>
    <cellStyle name="Followed Hyperlink" xfId="20618" builtinId="9" hidden="1"/>
    <cellStyle name="Followed Hyperlink" xfId="20602" builtinId="9" hidden="1"/>
    <cellStyle name="Followed Hyperlink" xfId="20595" builtinId="9" hidden="1"/>
    <cellStyle name="Followed Hyperlink" xfId="20601" builtinId="9" hidden="1"/>
    <cellStyle name="Followed Hyperlink" xfId="20609" builtinId="9" hidden="1"/>
    <cellStyle name="Followed Hyperlink" xfId="20617" builtinId="9" hidden="1"/>
    <cellStyle name="Followed Hyperlink" xfId="20625" builtinId="9" hidden="1"/>
    <cellStyle name="Followed Hyperlink" xfId="20635" builtinId="9" hidden="1"/>
    <cellStyle name="Followed Hyperlink" xfId="20643" builtinId="9" hidden="1"/>
    <cellStyle name="Followed Hyperlink" xfId="20651" builtinId="9" hidden="1"/>
    <cellStyle name="Followed Hyperlink" xfId="20659" builtinId="9" hidden="1"/>
    <cellStyle name="Followed Hyperlink" xfId="20669" builtinId="9" hidden="1"/>
    <cellStyle name="Followed Hyperlink" xfId="20674" builtinId="9" hidden="1"/>
    <cellStyle name="Followed Hyperlink" xfId="20679" builtinId="9" hidden="1"/>
    <cellStyle name="Followed Hyperlink" xfId="20683" builtinId="9" hidden="1"/>
    <cellStyle name="Followed Hyperlink" xfId="20687" builtinId="9" hidden="1"/>
    <cellStyle name="Followed Hyperlink" xfId="20691" builtinId="9" hidden="1"/>
    <cellStyle name="Followed Hyperlink" xfId="20695" builtinId="9" hidden="1"/>
    <cellStyle name="Followed Hyperlink" xfId="20702" builtinId="9" hidden="1"/>
    <cellStyle name="Followed Hyperlink" xfId="20710" builtinId="9" hidden="1"/>
    <cellStyle name="Followed Hyperlink" xfId="20758" builtinId="9" hidden="1"/>
    <cellStyle name="Followed Hyperlink" xfId="20744" builtinId="9" hidden="1"/>
    <cellStyle name="Followed Hyperlink" xfId="20728" builtinId="9" hidden="1"/>
    <cellStyle name="Followed Hyperlink" xfId="20721" builtinId="9" hidden="1"/>
    <cellStyle name="Followed Hyperlink" xfId="20727" builtinId="9" hidden="1"/>
    <cellStyle name="Followed Hyperlink" xfId="20735" builtinId="9" hidden="1"/>
    <cellStyle name="Followed Hyperlink" xfId="20743" builtinId="9" hidden="1"/>
    <cellStyle name="Followed Hyperlink" xfId="20751" builtinId="9" hidden="1"/>
    <cellStyle name="Followed Hyperlink" xfId="20761" builtinId="9" hidden="1"/>
    <cellStyle name="Followed Hyperlink" xfId="20769" builtinId="9" hidden="1"/>
    <cellStyle name="Followed Hyperlink" xfId="20777" builtinId="9" hidden="1"/>
    <cellStyle name="Followed Hyperlink" xfId="20785" builtinId="9" hidden="1"/>
    <cellStyle name="Followed Hyperlink" xfId="20795" builtinId="9" hidden="1"/>
    <cellStyle name="Followed Hyperlink" xfId="20800" builtinId="9" hidden="1"/>
    <cellStyle name="Followed Hyperlink" xfId="20805" builtinId="9" hidden="1"/>
    <cellStyle name="Followed Hyperlink" xfId="20809" builtinId="9" hidden="1"/>
    <cellStyle name="Followed Hyperlink" xfId="20813" builtinId="9" hidden="1"/>
    <cellStyle name="Followed Hyperlink" xfId="20817" builtinId="9" hidden="1"/>
    <cellStyle name="Followed Hyperlink" xfId="20821" builtinId="9" hidden="1"/>
    <cellStyle name="Followed Hyperlink" xfId="20828" builtinId="9" hidden="1"/>
    <cellStyle name="Followed Hyperlink" xfId="20836" builtinId="9" hidden="1"/>
    <cellStyle name="Followed Hyperlink" xfId="20884" builtinId="9" hidden="1"/>
    <cellStyle name="Followed Hyperlink" xfId="20870" builtinId="9" hidden="1"/>
    <cellStyle name="Followed Hyperlink" xfId="20854" builtinId="9" hidden="1"/>
    <cellStyle name="Followed Hyperlink" xfId="20847" builtinId="9" hidden="1"/>
    <cellStyle name="Followed Hyperlink" xfId="20853" builtinId="9" hidden="1"/>
    <cellStyle name="Followed Hyperlink" xfId="20861" builtinId="9" hidden="1"/>
    <cellStyle name="Followed Hyperlink" xfId="20869" builtinId="9" hidden="1"/>
    <cellStyle name="Followed Hyperlink" xfId="20877" builtinId="9" hidden="1"/>
    <cellStyle name="Followed Hyperlink" xfId="20887" builtinId="9" hidden="1"/>
    <cellStyle name="Followed Hyperlink" xfId="20895" builtinId="9" hidden="1"/>
    <cellStyle name="Followed Hyperlink" xfId="20903" builtinId="9" hidden="1"/>
    <cellStyle name="Followed Hyperlink" xfId="20911" builtinId="9" hidden="1"/>
    <cellStyle name="Followed Hyperlink" xfId="20921" builtinId="9" hidden="1"/>
    <cellStyle name="Followed Hyperlink" xfId="20926" builtinId="9" hidden="1"/>
    <cellStyle name="Followed Hyperlink" xfId="20931" builtinId="9" hidden="1"/>
    <cellStyle name="Followed Hyperlink" xfId="20935" builtinId="9" hidden="1"/>
    <cellStyle name="Followed Hyperlink" xfId="20939" builtinId="9" hidden="1"/>
    <cellStyle name="Followed Hyperlink" xfId="20943" builtinId="9" hidden="1"/>
    <cellStyle name="Followed Hyperlink" xfId="20947" builtinId="9" hidden="1"/>
    <cellStyle name="Followed Hyperlink" xfId="20954" builtinId="9" hidden="1"/>
    <cellStyle name="Followed Hyperlink" xfId="20962" builtinId="9" hidden="1"/>
    <cellStyle name="Followed Hyperlink" xfId="21010" builtinId="9" hidden="1"/>
    <cellStyle name="Followed Hyperlink" xfId="20996" builtinId="9" hidden="1"/>
    <cellStyle name="Followed Hyperlink" xfId="20980" builtinId="9" hidden="1"/>
    <cellStyle name="Followed Hyperlink" xfId="20973" builtinId="9" hidden="1"/>
    <cellStyle name="Followed Hyperlink" xfId="20979" builtinId="9" hidden="1"/>
    <cellStyle name="Followed Hyperlink" xfId="20987" builtinId="9" hidden="1"/>
    <cellStyle name="Followed Hyperlink" xfId="20995" builtinId="9" hidden="1"/>
    <cellStyle name="Followed Hyperlink" xfId="21003" builtinId="9" hidden="1"/>
    <cellStyle name="Followed Hyperlink" xfId="21013" builtinId="9" hidden="1"/>
    <cellStyle name="Followed Hyperlink" xfId="21021" builtinId="9" hidden="1"/>
    <cellStyle name="Followed Hyperlink" xfId="21029" builtinId="9" hidden="1"/>
    <cellStyle name="Followed Hyperlink" xfId="21037" builtinId="9" hidden="1"/>
    <cellStyle name="Followed Hyperlink" xfId="21047" builtinId="9" hidden="1"/>
    <cellStyle name="Followed Hyperlink" xfId="21052" builtinId="9" hidden="1"/>
    <cellStyle name="Followed Hyperlink" xfId="21057" builtinId="9" hidden="1"/>
    <cellStyle name="Followed Hyperlink" xfId="21061" builtinId="9" hidden="1"/>
    <cellStyle name="Followed Hyperlink" xfId="21065" builtinId="9" hidden="1"/>
    <cellStyle name="Followed Hyperlink" xfId="21069" builtinId="9" hidden="1"/>
    <cellStyle name="Followed Hyperlink" xfId="21073" builtinId="9" hidden="1"/>
    <cellStyle name="Followed Hyperlink" xfId="21080" builtinId="9" hidden="1"/>
    <cellStyle name="Followed Hyperlink" xfId="21088" builtinId="9" hidden="1"/>
    <cellStyle name="Followed Hyperlink" xfId="21136" builtinId="9" hidden="1"/>
    <cellStyle name="Followed Hyperlink" xfId="21122" builtinId="9" hidden="1"/>
    <cellStyle name="Followed Hyperlink" xfId="21106" builtinId="9" hidden="1"/>
    <cellStyle name="Followed Hyperlink" xfId="21099" builtinId="9" hidden="1"/>
    <cellStyle name="Followed Hyperlink" xfId="21105" builtinId="9" hidden="1"/>
    <cellStyle name="Followed Hyperlink" xfId="21113" builtinId="9" hidden="1"/>
    <cellStyle name="Followed Hyperlink" xfId="21121" builtinId="9" hidden="1"/>
    <cellStyle name="Followed Hyperlink" xfId="21129" builtinId="9" hidden="1"/>
    <cellStyle name="Followed Hyperlink" xfId="21139" builtinId="9" hidden="1"/>
    <cellStyle name="Followed Hyperlink" xfId="21147" builtinId="9" hidden="1"/>
    <cellStyle name="Followed Hyperlink" xfId="21155" builtinId="9" hidden="1"/>
    <cellStyle name="Followed Hyperlink" xfId="21163" builtinId="9" hidden="1"/>
    <cellStyle name="Followed Hyperlink" xfId="21173" builtinId="9" hidden="1"/>
    <cellStyle name="Followed Hyperlink" xfId="21178" builtinId="9" hidden="1"/>
    <cellStyle name="Followed Hyperlink" xfId="21183" builtinId="9" hidden="1"/>
    <cellStyle name="Followed Hyperlink" xfId="21187" builtinId="9" hidden="1"/>
    <cellStyle name="Followed Hyperlink" xfId="21191" builtinId="9" hidden="1"/>
    <cellStyle name="Followed Hyperlink" xfId="21195" builtinId="9" hidden="1"/>
    <cellStyle name="Followed Hyperlink" xfId="21199" builtinId="9" hidden="1"/>
    <cellStyle name="Followed Hyperlink" xfId="21206" builtinId="9" hidden="1"/>
    <cellStyle name="Followed Hyperlink" xfId="21214" builtinId="9" hidden="1"/>
    <cellStyle name="Followed Hyperlink" xfId="21262" builtinId="9" hidden="1"/>
    <cellStyle name="Followed Hyperlink" xfId="21248" builtinId="9" hidden="1"/>
    <cellStyle name="Followed Hyperlink" xfId="21232" builtinId="9" hidden="1"/>
    <cellStyle name="Followed Hyperlink" xfId="21225" builtinId="9" hidden="1"/>
    <cellStyle name="Followed Hyperlink" xfId="21231" builtinId="9" hidden="1"/>
    <cellStyle name="Followed Hyperlink" xfId="21239" builtinId="9" hidden="1"/>
    <cellStyle name="Followed Hyperlink" xfId="21247" builtinId="9" hidden="1"/>
    <cellStyle name="Followed Hyperlink" xfId="21255" builtinId="9" hidden="1"/>
    <cellStyle name="Followed Hyperlink" xfId="21265" builtinId="9" hidden="1"/>
    <cellStyle name="Followed Hyperlink" xfId="21273" builtinId="9" hidden="1"/>
    <cellStyle name="Followed Hyperlink" xfId="21281" builtinId="9" hidden="1"/>
    <cellStyle name="Followed Hyperlink" xfId="21289" builtinId="9" hidden="1"/>
    <cellStyle name="Followed Hyperlink" xfId="21299" builtinId="9" hidden="1"/>
    <cellStyle name="Followed Hyperlink" xfId="21304" builtinId="9" hidden="1"/>
    <cellStyle name="Followed Hyperlink" xfId="21309" builtinId="9" hidden="1"/>
    <cellStyle name="Followed Hyperlink" xfId="21313" builtinId="9" hidden="1"/>
    <cellStyle name="Followed Hyperlink" xfId="21317" builtinId="9" hidden="1"/>
    <cellStyle name="Followed Hyperlink" xfId="21321" builtinId="9" hidden="1"/>
    <cellStyle name="Followed Hyperlink" xfId="21325" builtinId="9" hidden="1"/>
    <cellStyle name="Followed Hyperlink" xfId="21332" builtinId="9" hidden="1"/>
    <cellStyle name="Followed Hyperlink" xfId="21340" builtinId="9" hidden="1"/>
    <cellStyle name="Followed Hyperlink" xfId="21388" builtinId="9" hidden="1"/>
    <cellStyle name="Followed Hyperlink" xfId="21374" builtinId="9" hidden="1"/>
    <cellStyle name="Followed Hyperlink" xfId="21358" builtinId="9" hidden="1"/>
    <cellStyle name="Followed Hyperlink" xfId="21351" builtinId="9" hidden="1"/>
    <cellStyle name="Followed Hyperlink" xfId="21357" builtinId="9" hidden="1"/>
    <cellStyle name="Followed Hyperlink" xfId="21365" builtinId="9" hidden="1"/>
    <cellStyle name="Followed Hyperlink" xfId="21373" builtinId="9" hidden="1"/>
    <cellStyle name="Followed Hyperlink" xfId="21381" builtinId="9" hidden="1"/>
    <cellStyle name="Followed Hyperlink" xfId="21391" builtinId="9" hidden="1"/>
    <cellStyle name="Followed Hyperlink" xfId="21399" builtinId="9" hidden="1"/>
    <cellStyle name="Followed Hyperlink" xfId="21407" builtinId="9" hidden="1"/>
    <cellStyle name="Followed Hyperlink" xfId="21415" builtinId="9" hidden="1"/>
    <cellStyle name="Followed Hyperlink" xfId="21425" builtinId="9" hidden="1"/>
    <cellStyle name="Followed Hyperlink" xfId="21430" builtinId="9" hidden="1"/>
    <cellStyle name="Followed Hyperlink" xfId="21435" builtinId="9" hidden="1"/>
    <cellStyle name="Followed Hyperlink" xfId="21439" builtinId="9" hidden="1"/>
    <cellStyle name="Followed Hyperlink" xfId="21443" builtinId="9" hidden="1"/>
    <cellStyle name="Followed Hyperlink" xfId="21447" builtinId="9" hidden="1"/>
    <cellStyle name="Followed Hyperlink" xfId="21451" builtinId="9" hidden="1"/>
    <cellStyle name="Followed Hyperlink" xfId="21458" builtinId="9" hidden="1"/>
    <cellStyle name="Followed Hyperlink" xfId="21466" builtinId="9" hidden="1"/>
    <cellStyle name="Followed Hyperlink" xfId="21514" builtinId="9" hidden="1"/>
    <cellStyle name="Followed Hyperlink" xfId="21500" builtinId="9" hidden="1"/>
    <cellStyle name="Followed Hyperlink" xfId="21484" builtinId="9" hidden="1"/>
    <cellStyle name="Followed Hyperlink" xfId="21477" builtinId="9" hidden="1"/>
    <cellStyle name="Followed Hyperlink" xfId="21483" builtinId="9" hidden="1"/>
    <cellStyle name="Followed Hyperlink" xfId="21491" builtinId="9" hidden="1"/>
    <cellStyle name="Followed Hyperlink" xfId="21499" builtinId="9" hidden="1"/>
    <cellStyle name="Followed Hyperlink" xfId="21507" builtinId="9" hidden="1"/>
    <cellStyle name="Followed Hyperlink" xfId="21517" builtinId="9" hidden="1"/>
    <cellStyle name="Followed Hyperlink" xfId="21525" builtinId="9" hidden="1"/>
    <cellStyle name="Followed Hyperlink" xfId="21533" builtinId="9" hidden="1"/>
    <cellStyle name="Followed Hyperlink" xfId="21541" builtinId="9" hidden="1"/>
    <cellStyle name="Followed Hyperlink" xfId="21551" builtinId="9" hidden="1"/>
    <cellStyle name="Followed Hyperlink" xfId="21556" builtinId="9" hidden="1"/>
    <cellStyle name="Followed Hyperlink" xfId="21561" builtinId="9" hidden="1"/>
    <cellStyle name="Followed Hyperlink" xfId="21565" builtinId="9" hidden="1"/>
    <cellStyle name="Followed Hyperlink" xfId="21569" builtinId="9" hidden="1"/>
    <cellStyle name="Followed Hyperlink" xfId="21573" builtinId="9" hidden="1"/>
    <cellStyle name="Followed Hyperlink" xfId="21577" builtinId="9" hidden="1"/>
    <cellStyle name="Followed Hyperlink" xfId="21584" builtinId="9" hidden="1"/>
    <cellStyle name="Followed Hyperlink" xfId="21592" builtinId="9" hidden="1"/>
    <cellStyle name="Followed Hyperlink" xfId="21640" builtinId="9" hidden="1"/>
    <cellStyle name="Followed Hyperlink" xfId="21626" builtinId="9" hidden="1"/>
    <cellStyle name="Followed Hyperlink" xfId="21610" builtinId="9" hidden="1"/>
    <cellStyle name="Followed Hyperlink" xfId="21603" builtinId="9" hidden="1"/>
    <cellStyle name="Followed Hyperlink" xfId="21609" builtinId="9" hidden="1"/>
    <cellStyle name="Followed Hyperlink" xfId="21617" builtinId="9" hidden="1"/>
    <cellStyle name="Followed Hyperlink" xfId="21625" builtinId="9" hidden="1"/>
    <cellStyle name="Followed Hyperlink" xfId="21633" builtinId="9" hidden="1"/>
    <cellStyle name="Followed Hyperlink" xfId="21643" builtinId="9" hidden="1"/>
    <cellStyle name="Followed Hyperlink" xfId="21651" builtinId="9" hidden="1"/>
    <cellStyle name="Followed Hyperlink" xfId="21659" builtinId="9" hidden="1"/>
    <cellStyle name="Followed Hyperlink" xfId="21667" builtinId="9" hidden="1"/>
    <cellStyle name="Followed Hyperlink" xfId="21677" builtinId="9" hidden="1"/>
    <cellStyle name="Followed Hyperlink" xfId="21682" builtinId="9" hidden="1"/>
    <cellStyle name="Followed Hyperlink" xfId="21687" builtinId="9" hidden="1"/>
    <cellStyle name="Followed Hyperlink" xfId="21691" builtinId="9" hidden="1"/>
    <cellStyle name="Followed Hyperlink" xfId="21695" builtinId="9" hidden="1"/>
    <cellStyle name="Followed Hyperlink" xfId="21699" builtinId="9" hidden="1"/>
    <cellStyle name="Followed Hyperlink" xfId="21703" builtinId="9" hidden="1"/>
    <cellStyle name="Followed Hyperlink" xfId="21710" builtinId="9" hidden="1"/>
    <cellStyle name="Followed Hyperlink" xfId="21718" builtinId="9" hidden="1"/>
    <cellStyle name="Followed Hyperlink" xfId="21766" builtinId="9" hidden="1"/>
    <cellStyle name="Followed Hyperlink" xfId="21752" builtinId="9" hidden="1"/>
    <cellStyle name="Followed Hyperlink" xfId="21736" builtinId="9" hidden="1"/>
    <cellStyle name="Followed Hyperlink" xfId="21729" builtinId="9" hidden="1"/>
    <cellStyle name="Followed Hyperlink" xfId="21735" builtinId="9" hidden="1"/>
    <cellStyle name="Followed Hyperlink" xfId="21743" builtinId="9" hidden="1"/>
    <cellStyle name="Followed Hyperlink" xfId="21751" builtinId="9" hidden="1"/>
    <cellStyle name="Followed Hyperlink" xfId="21759" builtinId="9" hidden="1"/>
    <cellStyle name="Followed Hyperlink" xfId="21769" builtinId="9" hidden="1"/>
    <cellStyle name="Followed Hyperlink" xfId="21777" builtinId="9" hidden="1"/>
    <cellStyle name="Followed Hyperlink" xfId="21785" builtinId="9" hidden="1"/>
    <cellStyle name="Followed Hyperlink" xfId="21793" builtinId="9" hidden="1"/>
    <cellStyle name="Followed Hyperlink" xfId="21803" builtinId="9" hidden="1"/>
    <cellStyle name="Followed Hyperlink" xfId="21808" builtinId="9" hidden="1"/>
    <cellStyle name="Followed Hyperlink" xfId="21813" builtinId="9" hidden="1"/>
    <cellStyle name="Followed Hyperlink" xfId="21817" builtinId="9" hidden="1"/>
    <cellStyle name="Followed Hyperlink" xfId="21821" builtinId="9" hidden="1"/>
    <cellStyle name="Followed Hyperlink" xfId="21825" builtinId="9" hidden="1"/>
    <cellStyle name="Followed Hyperlink" xfId="21829" builtinId="9" hidden="1"/>
    <cellStyle name="Followed Hyperlink" xfId="21836" builtinId="9" hidden="1"/>
    <cellStyle name="Followed Hyperlink" xfId="21844" builtinId="9" hidden="1"/>
    <cellStyle name="Followed Hyperlink" xfId="21892" builtinId="9" hidden="1"/>
    <cellStyle name="Followed Hyperlink" xfId="21878" builtinId="9" hidden="1"/>
    <cellStyle name="Followed Hyperlink" xfId="21862" builtinId="9" hidden="1"/>
    <cellStyle name="Followed Hyperlink" xfId="21855" builtinId="9" hidden="1"/>
    <cellStyle name="Followed Hyperlink" xfId="21861" builtinId="9" hidden="1"/>
    <cellStyle name="Followed Hyperlink" xfId="21869" builtinId="9" hidden="1"/>
    <cellStyle name="Followed Hyperlink" xfId="21877" builtinId="9" hidden="1"/>
    <cellStyle name="Followed Hyperlink" xfId="21885" builtinId="9" hidden="1"/>
    <cellStyle name="Followed Hyperlink" xfId="21895" builtinId="9" hidden="1"/>
    <cellStyle name="Followed Hyperlink" xfId="21903" builtinId="9" hidden="1"/>
    <cellStyle name="Followed Hyperlink" xfId="21911" builtinId="9" hidden="1"/>
    <cellStyle name="Followed Hyperlink" xfId="21919" builtinId="9" hidden="1"/>
    <cellStyle name="Followed Hyperlink" xfId="21929" builtinId="9" hidden="1"/>
    <cellStyle name="Followed Hyperlink" xfId="21934" builtinId="9" hidden="1"/>
    <cellStyle name="Followed Hyperlink" xfId="21939" builtinId="9" hidden="1"/>
    <cellStyle name="Followed Hyperlink" xfId="21943" builtinId="9" hidden="1"/>
    <cellStyle name="Followed Hyperlink" xfId="21947" builtinId="9" hidden="1"/>
    <cellStyle name="Followed Hyperlink" xfId="21951" builtinId="9" hidden="1"/>
    <cellStyle name="Followed Hyperlink" xfId="21955" builtinId="9" hidden="1"/>
    <cellStyle name="Followed Hyperlink" xfId="21962" builtinId="9" hidden="1"/>
    <cellStyle name="Followed Hyperlink" xfId="21970" builtinId="9" hidden="1"/>
    <cellStyle name="Followed Hyperlink" xfId="22018" builtinId="9" hidden="1"/>
    <cellStyle name="Followed Hyperlink" xfId="22004" builtinId="9" hidden="1"/>
    <cellStyle name="Followed Hyperlink" xfId="21988" builtinId="9" hidden="1"/>
    <cellStyle name="Followed Hyperlink" xfId="21981" builtinId="9" hidden="1"/>
    <cellStyle name="Followed Hyperlink" xfId="21987" builtinId="9" hidden="1"/>
    <cellStyle name="Followed Hyperlink" xfId="21995" builtinId="9" hidden="1"/>
    <cellStyle name="Followed Hyperlink" xfId="22003" builtinId="9" hidden="1"/>
    <cellStyle name="Followed Hyperlink" xfId="22011" builtinId="9" hidden="1"/>
    <cellStyle name="Followed Hyperlink" xfId="22021" builtinId="9" hidden="1"/>
    <cellStyle name="Followed Hyperlink" xfId="22029" builtinId="9" hidden="1"/>
    <cellStyle name="Followed Hyperlink" xfId="22037" builtinId="9" hidden="1"/>
    <cellStyle name="Followed Hyperlink" xfId="22045" builtinId="9" hidden="1"/>
    <cellStyle name="Followed Hyperlink" xfId="22055" builtinId="9" hidden="1"/>
    <cellStyle name="Followed Hyperlink" xfId="22060" builtinId="9" hidden="1"/>
    <cellStyle name="Followed Hyperlink" xfId="22065" builtinId="9" hidden="1"/>
    <cellStyle name="Followed Hyperlink" xfId="22069" builtinId="9" hidden="1"/>
    <cellStyle name="Followed Hyperlink" xfId="22073" builtinId="9" hidden="1"/>
    <cellStyle name="Followed Hyperlink" xfId="22077" builtinId="9" hidden="1"/>
    <cellStyle name="Followed Hyperlink" xfId="22081" builtinId="9" hidden="1"/>
    <cellStyle name="Followed Hyperlink" xfId="22088" builtinId="9" hidden="1"/>
    <cellStyle name="Followed Hyperlink" xfId="22096" builtinId="9" hidden="1"/>
    <cellStyle name="Followed Hyperlink" xfId="22144" builtinId="9" hidden="1"/>
    <cellStyle name="Followed Hyperlink" xfId="22130" builtinId="9" hidden="1"/>
    <cellStyle name="Followed Hyperlink" xfId="22114" builtinId="9" hidden="1"/>
    <cellStyle name="Followed Hyperlink" xfId="22107" builtinId="9" hidden="1"/>
    <cellStyle name="Followed Hyperlink" xfId="22113" builtinId="9" hidden="1"/>
    <cellStyle name="Followed Hyperlink" xfId="22121" builtinId="9" hidden="1"/>
    <cellStyle name="Followed Hyperlink" xfId="22129" builtinId="9" hidden="1"/>
    <cellStyle name="Followed Hyperlink" xfId="22137" builtinId="9" hidden="1"/>
    <cellStyle name="Followed Hyperlink" xfId="22147" builtinId="9" hidden="1"/>
    <cellStyle name="Followed Hyperlink" xfId="22155" builtinId="9" hidden="1"/>
    <cellStyle name="Followed Hyperlink" xfId="22163" builtinId="9" hidden="1"/>
    <cellStyle name="Followed Hyperlink" xfId="22171" builtinId="9" hidden="1"/>
    <cellStyle name="Followed Hyperlink" xfId="22181" builtinId="9" hidden="1"/>
    <cellStyle name="Followed Hyperlink" xfId="22186" builtinId="9" hidden="1"/>
    <cellStyle name="Followed Hyperlink" xfId="22191" builtinId="9" hidden="1"/>
    <cellStyle name="Followed Hyperlink" xfId="22195" builtinId="9" hidden="1"/>
    <cellStyle name="Followed Hyperlink" xfId="22199" builtinId="9" hidden="1"/>
    <cellStyle name="Followed Hyperlink" xfId="22203" builtinId="9" hidden="1"/>
    <cellStyle name="Followed Hyperlink" xfId="22207" builtinId="9" hidden="1"/>
    <cellStyle name="Followed Hyperlink" xfId="22214" builtinId="9" hidden="1"/>
    <cellStyle name="Followed Hyperlink" xfId="22222" builtinId="9" hidden="1"/>
    <cellStyle name="Followed Hyperlink" xfId="22270" builtinId="9" hidden="1"/>
    <cellStyle name="Followed Hyperlink" xfId="22256" builtinId="9" hidden="1"/>
    <cellStyle name="Followed Hyperlink" xfId="22240" builtinId="9" hidden="1"/>
    <cellStyle name="Followed Hyperlink" xfId="22233" builtinId="9" hidden="1"/>
    <cellStyle name="Followed Hyperlink" xfId="22239" builtinId="9" hidden="1"/>
    <cellStyle name="Followed Hyperlink" xfId="22247" builtinId="9" hidden="1"/>
    <cellStyle name="Followed Hyperlink" xfId="22255" builtinId="9" hidden="1"/>
    <cellStyle name="Followed Hyperlink" xfId="22263" builtinId="9" hidden="1"/>
    <cellStyle name="Followed Hyperlink" xfId="22273" builtinId="9" hidden="1"/>
    <cellStyle name="Followed Hyperlink" xfId="22281" builtinId="9" hidden="1"/>
    <cellStyle name="Followed Hyperlink" xfId="22289" builtinId="9" hidden="1"/>
    <cellStyle name="Followed Hyperlink" xfId="22297" builtinId="9" hidden="1"/>
    <cellStyle name="Followed Hyperlink" xfId="22307" builtinId="9" hidden="1"/>
    <cellStyle name="Followed Hyperlink" xfId="22312" builtinId="9" hidden="1"/>
    <cellStyle name="Followed Hyperlink" xfId="22317" builtinId="9" hidden="1"/>
    <cellStyle name="Followed Hyperlink" xfId="22321" builtinId="9" hidden="1"/>
    <cellStyle name="Followed Hyperlink" xfId="22325" builtinId="9" hidden="1"/>
    <cellStyle name="Followed Hyperlink" xfId="22329" builtinId="9" hidden="1"/>
    <cellStyle name="Followed Hyperlink" xfId="22333" builtinId="9" hidden="1"/>
    <cellStyle name="Followed Hyperlink" xfId="22340" builtinId="9" hidden="1"/>
    <cellStyle name="Followed Hyperlink" xfId="22348" builtinId="9" hidden="1"/>
    <cellStyle name="Followed Hyperlink" xfId="22396" builtinId="9" hidden="1"/>
    <cellStyle name="Followed Hyperlink" xfId="22382" builtinId="9" hidden="1"/>
    <cellStyle name="Followed Hyperlink" xfId="22366" builtinId="9" hidden="1"/>
    <cellStyle name="Followed Hyperlink" xfId="22359" builtinId="9" hidden="1"/>
    <cellStyle name="Followed Hyperlink" xfId="22365" builtinId="9" hidden="1"/>
    <cellStyle name="Followed Hyperlink" xfId="22373" builtinId="9" hidden="1"/>
    <cellStyle name="Followed Hyperlink" xfId="22381" builtinId="9" hidden="1"/>
    <cellStyle name="Followed Hyperlink" xfId="22389" builtinId="9" hidden="1"/>
    <cellStyle name="Followed Hyperlink" xfId="22399" builtinId="9" hidden="1"/>
    <cellStyle name="Followed Hyperlink" xfId="22407" builtinId="9" hidden="1"/>
    <cellStyle name="Followed Hyperlink" xfId="22415" builtinId="9" hidden="1"/>
    <cellStyle name="Followed Hyperlink" xfId="22423" builtinId="9" hidden="1"/>
    <cellStyle name="Followed Hyperlink" xfId="22433" builtinId="9" hidden="1"/>
    <cellStyle name="Followed Hyperlink" xfId="22438" builtinId="9" hidden="1"/>
    <cellStyle name="Followed Hyperlink" xfId="22443" builtinId="9" hidden="1"/>
    <cellStyle name="Followed Hyperlink" xfId="22447" builtinId="9" hidden="1"/>
    <cellStyle name="Followed Hyperlink" xfId="22451" builtinId="9" hidden="1"/>
    <cellStyle name="Followed Hyperlink" xfId="22455" builtinId="9" hidden="1"/>
    <cellStyle name="Followed Hyperlink" xfId="22459" builtinId="9" hidden="1"/>
    <cellStyle name="Followed Hyperlink" xfId="22466" builtinId="9" hidden="1"/>
    <cellStyle name="Followed Hyperlink" xfId="22474" builtinId="9" hidden="1"/>
    <cellStyle name="Followed Hyperlink" xfId="22522" builtinId="9" hidden="1"/>
    <cellStyle name="Followed Hyperlink" xfId="22508" builtinId="9" hidden="1"/>
    <cellStyle name="Followed Hyperlink" xfId="22492" builtinId="9" hidden="1"/>
    <cellStyle name="Followed Hyperlink" xfId="22485" builtinId="9" hidden="1"/>
    <cellStyle name="Followed Hyperlink" xfId="22491" builtinId="9" hidden="1"/>
    <cellStyle name="Followed Hyperlink" xfId="22499" builtinId="9" hidden="1"/>
    <cellStyle name="Followed Hyperlink" xfId="22507" builtinId="9" hidden="1"/>
    <cellStyle name="Followed Hyperlink" xfId="22515" builtinId="9" hidden="1"/>
    <cellStyle name="Followed Hyperlink" xfId="22525" builtinId="9" hidden="1"/>
    <cellStyle name="Followed Hyperlink" xfId="22533" builtinId="9" hidden="1"/>
    <cellStyle name="Followed Hyperlink" xfId="22541" builtinId="9" hidden="1"/>
    <cellStyle name="Followed Hyperlink" xfId="22549" builtinId="9" hidden="1"/>
    <cellStyle name="Followed Hyperlink" xfId="22559" builtinId="9" hidden="1"/>
    <cellStyle name="Followed Hyperlink" xfId="22564" builtinId="9" hidden="1"/>
    <cellStyle name="Followed Hyperlink" xfId="22569" builtinId="9" hidden="1"/>
    <cellStyle name="Followed Hyperlink" xfId="22573" builtinId="9" hidden="1"/>
    <cellStyle name="Followed Hyperlink" xfId="22577" builtinId="9" hidden="1"/>
    <cellStyle name="Followed Hyperlink" xfId="22581" builtinId="9" hidden="1"/>
    <cellStyle name="Followed Hyperlink" xfId="22585" builtinId="9" hidden="1"/>
    <cellStyle name="Followed Hyperlink" xfId="22592" builtinId="9" hidden="1"/>
    <cellStyle name="Followed Hyperlink" xfId="22600" builtinId="9" hidden="1"/>
    <cellStyle name="Followed Hyperlink" xfId="22648" builtinId="9" hidden="1"/>
    <cellStyle name="Followed Hyperlink" xfId="22634" builtinId="9" hidden="1"/>
    <cellStyle name="Followed Hyperlink" xfId="22618" builtinId="9" hidden="1"/>
    <cellStyle name="Followed Hyperlink" xfId="22611" builtinId="9" hidden="1"/>
    <cellStyle name="Followed Hyperlink" xfId="22617" builtinId="9" hidden="1"/>
    <cellStyle name="Followed Hyperlink" xfId="22625" builtinId="9" hidden="1"/>
    <cellStyle name="Followed Hyperlink" xfId="22633" builtinId="9" hidden="1"/>
    <cellStyle name="Followed Hyperlink" xfId="22641" builtinId="9" hidden="1"/>
    <cellStyle name="Followed Hyperlink" xfId="22651" builtinId="9" hidden="1"/>
    <cellStyle name="Followed Hyperlink" xfId="22659" builtinId="9" hidden="1"/>
    <cellStyle name="Followed Hyperlink" xfId="22667" builtinId="9" hidden="1"/>
    <cellStyle name="Followed Hyperlink" xfId="22675" builtinId="9" hidden="1"/>
    <cellStyle name="Followed Hyperlink" xfId="22685" builtinId="9" hidden="1"/>
    <cellStyle name="Followed Hyperlink" xfId="22690" builtinId="9" hidden="1"/>
    <cellStyle name="Followed Hyperlink" xfId="22695" builtinId="9" hidden="1"/>
    <cellStyle name="Followed Hyperlink" xfId="22699" builtinId="9" hidden="1"/>
    <cellStyle name="Followed Hyperlink" xfId="22703" builtinId="9" hidden="1"/>
    <cellStyle name="Followed Hyperlink" xfId="22707" builtinId="9" hidden="1"/>
    <cellStyle name="Followed Hyperlink" xfId="22711" builtinId="9" hidden="1"/>
    <cellStyle name="Followed Hyperlink" xfId="22718" builtinId="9" hidden="1"/>
    <cellStyle name="Followed Hyperlink" xfId="22726" builtinId="9" hidden="1"/>
    <cellStyle name="Followed Hyperlink" xfId="22774" builtinId="9" hidden="1"/>
    <cellStyle name="Followed Hyperlink" xfId="22760" builtinId="9" hidden="1"/>
    <cellStyle name="Followed Hyperlink" xfId="22744" builtinId="9" hidden="1"/>
    <cellStyle name="Followed Hyperlink" xfId="22737" builtinId="9" hidden="1"/>
    <cellStyle name="Followed Hyperlink" xfId="22743" builtinId="9" hidden="1"/>
    <cellStyle name="Followed Hyperlink" xfId="22751" builtinId="9" hidden="1"/>
    <cellStyle name="Followed Hyperlink" xfId="22759" builtinId="9" hidden="1"/>
    <cellStyle name="Followed Hyperlink" xfId="22767" builtinId="9" hidden="1"/>
    <cellStyle name="Followed Hyperlink" xfId="22777" builtinId="9" hidden="1"/>
    <cellStyle name="Followed Hyperlink" xfId="22785" builtinId="9" hidden="1"/>
    <cellStyle name="Followed Hyperlink" xfId="22793" builtinId="9" hidden="1"/>
    <cellStyle name="Followed Hyperlink" xfId="22801" builtinId="9" hidden="1"/>
    <cellStyle name="Followed Hyperlink" xfId="22811" builtinId="9" hidden="1"/>
    <cellStyle name="Followed Hyperlink" xfId="22816" builtinId="9" hidden="1"/>
    <cellStyle name="Followed Hyperlink" xfId="22821" builtinId="9" hidden="1"/>
    <cellStyle name="Followed Hyperlink" xfId="22825" builtinId="9" hidden="1"/>
    <cellStyle name="Followed Hyperlink" xfId="22829" builtinId="9" hidden="1"/>
    <cellStyle name="Followed Hyperlink" xfId="22833" builtinId="9" hidden="1"/>
    <cellStyle name="Followed Hyperlink" xfId="22837" builtinId="9" hidden="1"/>
    <cellStyle name="Followed Hyperlink" xfId="22844" builtinId="9" hidden="1"/>
    <cellStyle name="Followed Hyperlink" xfId="22852" builtinId="9" hidden="1"/>
    <cellStyle name="Followed Hyperlink" xfId="22900" builtinId="9" hidden="1"/>
    <cellStyle name="Followed Hyperlink" xfId="22886" builtinId="9" hidden="1"/>
    <cellStyle name="Followed Hyperlink" xfId="22870" builtinId="9" hidden="1"/>
    <cellStyle name="Followed Hyperlink" xfId="22863" builtinId="9" hidden="1"/>
    <cellStyle name="Followed Hyperlink" xfId="22869" builtinId="9" hidden="1"/>
    <cellStyle name="Followed Hyperlink" xfId="22877" builtinId="9" hidden="1"/>
    <cellStyle name="Followed Hyperlink" xfId="22885" builtinId="9" hidden="1"/>
    <cellStyle name="Followed Hyperlink" xfId="22893" builtinId="9" hidden="1"/>
    <cellStyle name="Followed Hyperlink" xfId="22903" builtinId="9" hidden="1"/>
    <cellStyle name="Followed Hyperlink" xfId="22911" builtinId="9" hidden="1"/>
    <cellStyle name="Followed Hyperlink" xfId="22919" builtinId="9" hidden="1"/>
    <cellStyle name="Followed Hyperlink" xfId="22927" builtinId="9" hidden="1"/>
    <cellStyle name="Followed Hyperlink" xfId="22937" builtinId="9" hidden="1"/>
    <cellStyle name="Followed Hyperlink" xfId="22942" builtinId="9" hidden="1"/>
    <cellStyle name="Followed Hyperlink" xfId="22947" builtinId="9" hidden="1"/>
    <cellStyle name="Followed Hyperlink" xfId="22951" builtinId="9" hidden="1"/>
    <cellStyle name="Followed Hyperlink" xfId="22955" builtinId="9" hidden="1"/>
    <cellStyle name="Followed Hyperlink" xfId="22959" builtinId="9" hidden="1"/>
    <cellStyle name="Followed Hyperlink" xfId="22963" builtinId="9" hidden="1"/>
    <cellStyle name="Followed Hyperlink" xfId="22970" builtinId="9" hidden="1"/>
    <cellStyle name="Followed Hyperlink" xfId="22978" builtinId="9" hidden="1"/>
    <cellStyle name="Followed Hyperlink" xfId="23026" builtinId="9" hidden="1"/>
    <cellStyle name="Followed Hyperlink" xfId="23012" builtinId="9" hidden="1"/>
    <cellStyle name="Followed Hyperlink" xfId="22996" builtinId="9" hidden="1"/>
    <cellStyle name="Followed Hyperlink" xfId="22989" builtinId="9" hidden="1"/>
    <cellStyle name="Followed Hyperlink" xfId="22995" builtinId="9" hidden="1"/>
    <cellStyle name="Followed Hyperlink" xfId="23003" builtinId="9" hidden="1"/>
    <cellStyle name="Followed Hyperlink" xfId="23011" builtinId="9" hidden="1"/>
    <cellStyle name="Followed Hyperlink" xfId="23019" builtinId="9" hidden="1"/>
    <cellStyle name="Followed Hyperlink" xfId="23029" builtinId="9" hidden="1"/>
    <cellStyle name="Followed Hyperlink" xfId="23037" builtinId="9" hidden="1"/>
    <cellStyle name="Followed Hyperlink" xfId="23045" builtinId="9" hidden="1"/>
    <cellStyle name="Followed Hyperlink" xfId="23053" builtinId="9" hidden="1"/>
    <cellStyle name="Followed Hyperlink" xfId="23063" builtinId="9" hidden="1"/>
    <cellStyle name="Followed Hyperlink" xfId="23068" builtinId="9" hidden="1"/>
    <cellStyle name="Followed Hyperlink" xfId="23073" builtinId="9" hidden="1"/>
    <cellStyle name="Followed Hyperlink" xfId="23077" builtinId="9" hidden="1"/>
    <cellStyle name="Followed Hyperlink" xfId="23081" builtinId="9" hidden="1"/>
    <cellStyle name="Followed Hyperlink" xfId="23085" builtinId="9" hidden="1"/>
    <cellStyle name="Followed Hyperlink" xfId="23089" builtinId="9" hidden="1"/>
    <cellStyle name="Followed Hyperlink" xfId="23096" builtinId="9" hidden="1"/>
    <cellStyle name="Followed Hyperlink" xfId="23104" builtinId="9" hidden="1"/>
    <cellStyle name="Followed Hyperlink" xfId="23152" builtinId="9" hidden="1"/>
    <cellStyle name="Followed Hyperlink" xfId="23138" builtinId="9" hidden="1"/>
    <cellStyle name="Followed Hyperlink" xfId="23122" builtinId="9" hidden="1"/>
    <cellStyle name="Followed Hyperlink" xfId="23115" builtinId="9" hidden="1"/>
    <cellStyle name="Followed Hyperlink" xfId="23121" builtinId="9" hidden="1"/>
    <cellStyle name="Followed Hyperlink" xfId="23129" builtinId="9" hidden="1"/>
    <cellStyle name="Followed Hyperlink" xfId="23137" builtinId="9" hidden="1"/>
    <cellStyle name="Followed Hyperlink" xfId="23145" builtinId="9" hidden="1"/>
    <cellStyle name="Followed Hyperlink" xfId="23155" builtinId="9" hidden="1"/>
    <cellStyle name="Followed Hyperlink" xfId="23163" builtinId="9" hidden="1"/>
    <cellStyle name="Followed Hyperlink" xfId="23171" builtinId="9" hidden="1"/>
    <cellStyle name="Followed Hyperlink" xfId="23179" builtinId="9" hidden="1"/>
    <cellStyle name="Followed Hyperlink" xfId="23189" builtinId="9" hidden="1"/>
    <cellStyle name="Followed Hyperlink" xfId="23194" builtinId="9" hidden="1"/>
    <cellStyle name="Followed Hyperlink" xfId="23199" builtinId="9" hidden="1"/>
    <cellStyle name="Followed Hyperlink" xfId="23203" builtinId="9" hidden="1"/>
    <cellStyle name="Followed Hyperlink" xfId="23207" builtinId="9" hidden="1"/>
    <cellStyle name="Followed Hyperlink" xfId="23211" builtinId="9" hidden="1"/>
    <cellStyle name="Followed Hyperlink" xfId="23215" builtinId="9" hidden="1"/>
    <cellStyle name="Followed Hyperlink" xfId="23222" builtinId="9" hidden="1"/>
    <cellStyle name="Followed Hyperlink" xfId="23230" builtinId="9" hidden="1"/>
    <cellStyle name="Followed Hyperlink" xfId="23278" builtinId="9" hidden="1"/>
    <cellStyle name="Followed Hyperlink" xfId="23264" builtinId="9" hidden="1"/>
    <cellStyle name="Followed Hyperlink" xfId="23248" builtinId="9" hidden="1"/>
    <cellStyle name="Followed Hyperlink" xfId="23241" builtinId="9" hidden="1"/>
    <cellStyle name="Followed Hyperlink" xfId="23247" builtinId="9" hidden="1"/>
    <cellStyle name="Followed Hyperlink" xfId="23255" builtinId="9" hidden="1"/>
    <cellStyle name="Followed Hyperlink" xfId="23263" builtinId="9" hidden="1"/>
    <cellStyle name="Followed Hyperlink" xfId="23271" builtinId="9" hidden="1"/>
    <cellStyle name="Followed Hyperlink" xfId="23281" builtinId="9" hidden="1"/>
    <cellStyle name="Followed Hyperlink" xfId="23289" builtinId="9" hidden="1"/>
    <cellStyle name="Followed Hyperlink" xfId="23297" builtinId="9" hidden="1"/>
    <cellStyle name="Followed Hyperlink" xfId="23305" builtinId="9" hidden="1"/>
    <cellStyle name="Followed Hyperlink" xfId="23315" builtinId="9" hidden="1"/>
    <cellStyle name="Followed Hyperlink" xfId="23320" builtinId="9" hidden="1"/>
    <cellStyle name="Followed Hyperlink" xfId="23325" builtinId="9" hidden="1"/>
    <cellStyle name="Followed Hyperlink" xfId="23329" builtinId="9" hidden="1"/>
    <cellStyle name="Followed Hyperlink" xfId="23333" builtinId="9" hidden="1"/>
    <cellStyle name="Followed Hyperlink" xfId="23337" builtinId="9" hidden="1"/>
    <cellStyle name="Followed Hyperlink" xfId="23341" builtinId="9" hidden="1"/>
    <cellStyle name="Followed Hyperlink" xfId="23348" builtinId="9" hidden="1"/>
    <cellStyle name="Followed Hyperlink" xfId="23356" builtinId="9" hidden="1"/>
    <cellStyle name="Followed Hyperlink" xfId="23404" builtinId="9" hidden="1"/>
    <cellStyle name="Followed Hyperlink" xfId="23390" builtinId="9" hidden="1"/>
    <cellStyle name="Followed Hyperlink" xfId="23374" builtinId="9" hidden="1"/>
    <cellStyle name="Followed Hyperlink" xfId="23367" builtinId="9" hidden="1"/>
    <cellStyle name="Followed Hyperlink" xfId="23373" builtinId="9" hidden="1"/>
    <cellStyle name="Followed Hyperlink" xfId="23381" builtinId="9" hidden="1"/>
    <cellStyle name="Followed Hyperlink" xfId="23389" builtinId="9" hidden="1"/>
    <cellStyle name="Followed Hyperlink" xfId="23397" builtinId="9" hidden="1"/>
    <cellStyle name="Followed Hyperlink" xfId="23407" builtinId="9" hidden="1"/>
    <cellStyle name="Followed Hyperlink" xfId="23415" builtinId="9" hidden="1"/>
    <cellStyle name="Followed Hyperlink" xfId="23423" builtinId="9" hidden="1"/>
    <cellStyle name="Followed Hyperlink" xfId="23431" builtinId="9" hidden="1"/>
    <cellStyle name="Followed Hyperlink" xfId="23441" builtinId="9" hidden="1"/>
    <cellStyle name="Followed Hyperlink" xfId="23446" builtinId="9" hidden="1"/>
    <cellStyle name="Followed Hyperlink" xfId="23451" builtinId="9" hidden="1"/>
    <cellStyle name="Followed Hyperlink" xfId="23455" builtinId="9" hidden="1"/>
    <cellStyle name="Followed Hyperlink" xfId="23459" builtinId="9" hidden="1"/>
    <cellStyle name="Followed Hyperlink" xfId="23463" builtinId="9" hidden="1"/>
    <cellStyle name="Followed Hyperlink" xfId="23467" builtinId="9" hidden="1"/>
    <cellStyle name="Followed Hyperlink" xfId="23474" builtinId="9" hidden="1"/>
    <cellStyle name="Followed Hyperlink" xfId="23482" builtinId="9" hidden="1"/>
    <cellStyle name="Followed Hyperlink" xfId="23530" builtinId="9" hidden="1"/>
    <cellStyle name="Followed Hyperlink" xfId="23516" builtinId="9" hidden="1"/>
    <cellStyle name="Followed Hyperlink" xfId="23500" builtinId="9" hidden="1"/>
    <cellStyle name="Followed Hyperlink" xfId="23493" builtinId="9" hidden="1"/>
    <cellStyle name="Followed Hyperlink" xfId="23499" builtinId="9" hidden="1"/>
    <cellStyle name="Followed Hyperlink" xfId="23507" builtinId="9" hidden="1"/>
    <cellStyle name="Followed Hyperlink" xfId="23515" builtinId="9" hidden="1"/>
    <cellStyle name="Followed Hyperlink" xfId="23523" builtinId="9" hidden="1"/>
    <cellStyle name="Followed Hyperlink" xfId="23533" builtinId="9" hidden="1"/>
    <cellStyle name="Followed Hyperlink" xfId="23541" builtinId="9" hidden="1"/>
    <cellStyle name="Followed Hyperlink" xfId="23549" builtinId="9" hidden="1"/>
    <cellStyle name="Followed Hyperlink" xfId="23557" builtinId="9" hidden="1"/>
    <cellStyle name="Followed Hyperlink" xfId="23567" builtinId="9" hidden="1"/>
    <cellStyle name="Followed Hyperlink" xfId="23572" builtinId="9" hidden="1"/>
    <cellStyle name="Followed Hyperlink" xfId="23577" builtinId="9" hidden="1"/>
    <cellStyle name="Followed Hyperlink" xfId="23581" builtinId="9" hidden="1"/>
    <cellStyle name="Followed Hyperlink" xfId="23585" builtinId="9" hidden="1"/>
    <cellStyle name="Followed Hyperlink" xfId="23589" builtinId="9" hidden="1"/>
    <cellStyle name="Followed Hyperlink" xfId="23593" builtinId="9" hidden="1"/>
    <cellStyle name="Followed Hyperlink" xfId="23600" builtinId="9" hidden="1"/>
    <cellStyle name="Followed Hyperlink" xfId="23608" builtinId="9" hidden="1"/>
    <cellStyle name="Followed Hyperlink" xfId="23656" builtinId="9" hidden="1"/>
    <cellStyle name="Followed Hyperlink" xfId="23642" builtinId="9" hidden="1"/>
    <cellStyle name="Followed Hyperlink" xfId="23626" builtinId="9" hidden="1"/>
    <cellStyle name="Followed Hyperlink" xfId="23619" builtinId="9" hidden="1"/>
    <cellStyle name="Followed Hyperlink" xfId="23625" builtinId="9" hidden="1"/>
    <cellStyle name="Followed Hyperlink" xfId="23633" builtinId="9" hidden="1"/>
    <cellStyle name="Followed Hyperlink" xfId="23641" builtinId="9" hidden="1"/>
    <cellStyle name="Followed Hyperlink" xfId="23649" builtinId="9" hidden="1"/>
    <cellStyle name="Followed Hyperlink" xfId="23659" builtinId="9" hidden="1"/>
    <cellStyle name="Followed Hyperlink" xfId="23667" builtinId="9" hidden="1"/>
    <cellStyle name="Followed Hyperlink" xfId="23675" builtinId="9" hidden="1"/>
    <cellStyle name="Followed Hyperlink" xfId="23683" builtinId="9" hidden="1"/>
    <cellStyle name="Followed Hyperlink" xfId="23693" builtinId="9" hidden="1"/>
    <cellStyle name="Followed Hyperlink" xfId="23698" builtinId="9" hidden="1"/>
    <cellStyle name="Followed Hyperlink" xfId="23703" builtinId="9" hidden="1"/>
    <cellStyle name="Followed Hyperlink" xfId="23707" builtinId="9" hidden="1"/>
    <cellStyle name="Followed Hyperlink" xfId="23711" builtinId="9" hidden="1"/>
    <cellStyle name="Followed Hyperlink" xfId="23715" builtinId="9" hidden="1"/>
    <cellStyle name="Followed Hyperlink" xfId="23719" builtinId="9" hidden="1"/>
    <cellStyle name="Followed Hyperlink" xfId="23726" builtinId="9" hidden="1"/>
    <cellStyle name="Followed Hyperlink" xfId="23734" builtinId="9" hidden="1"/>
    <cellStyle name="Followed Hyperlink" xfId="23782" builtinId="9" hidden="1"/>
    <cellStyle name="Followed Hyperlink" xfId="23768" builtinId="9" hidden="1"/>
    <cellStyle name="Followed Hyperlink" xfId="23752" builtinId="9" hidden="1"/>
    <cellStyle name="Followed Hyperlink" xfId="23745" builtinId="9" hidden="1"/>
    <cellStyle name="Followed Hyperlink" xfId="23751" builtinId="9" hidden="1"/>
    <cellStyle name="Followed Hyperlink" xfId="23759" builtinId="9" hidden="1"/>
    <cellStyle name="Followed Hyperlink" xfId="23767" builtinId="9" hidden="1"/>
    <cellStyle name="Followed Hyperlink" xfId="23775" builtinId="9" hidden="1"/>
    <cellStyle name="Followed Hyperlink" xfId="23785" builtinId="9" hidden="1"/>
    <cellStyle name="Followed Hyperlink" xfId="23793" builtinId="9" hidden="1"/>
    <cellStyle name="Followed Hyperlink" xfId="23801" builtinId="9" hidden="1"/>
    <cellStyle name="Followed Hyperlink" xfId="23809" builtinId="9" hidden="1"/>
    <cellStyle name="Followed Hyperlink" xfId="23819" builtinId="9" hidden="1"/>
    <cellStyle name="Followed Hyperlink" xfId="23824" builtinId="9" hidden="1"/>
    <cellStyle name="Followed Hyperlink" xfId="23829" builtinId="9" hidden="1"/>
    <cellStyle name="Followed Hyperlink" xfId="23833" builtinId="9" hidden="1"/>
    <cellStyle name="Followed Hyperlink" xfId="23837" builtinId="9" hidden="1"/>
    <cellStyle name="Followed Hyperlink" xfId="23841" builtinId="9" hidden="1"/>
    <cellStyle name="Followed Hyperlink" xfId="23845" builtinId="9" hidden="1"/>
    <cellStyle name="Followed Hyperlink" xfId="23852" builtinId="9" hidden="1"/>
    <cellStyle name="Followed Hyperlink" xfId="23860" builtinId="9" hidden="1"/>
    <cellStyle name="Followed Hyperlink" xfId="23908" builtinId="9" hidden="1"/>
    <cellStyle name="Followed Hyperlink" xfId="23894" builtinId="9" hidden="1"/>
    <cellStyle name="Followed Hyperlink" xfId="23878" builtinId="9" hidden="1"/>
    <cellStyle name="Followed Hyperlink" xfId="23871" builtinId="9" hidden="1"/>
    <cellStyle name="Followed Hyperlink" xfId="23877" builtinId="9" hidden="1"/>
    <cellStyle name="Followed Hyperlink" xfId="23885" builtinId="9" hidden="1"/>
    <cellStyle name="Followed Hyperlink" xfId="23893" builtinId="9" hidden="1"/>
    <cellStyle name="Followed Hyperlink" xfId="23901" builtinId="9" hidden="1"/>
    <cellStyle name="Followed Hyperlink" xfId="23911" builtinId="9" hidden="1"/>
    <cellStyle name="Followed Hyperlink" xfId="23919" builtinId="9" hidden="1"/>
    <cellStyle name="Followed Hyperlink" xfId="23927" builtinId="9" hidden="1"/>
    <cellStyle name="Followed Hyperlink" xfId="23935" builtinId="9" hidden="1"/>
    <cellStyle name="Followed Hyperlink" xfId="23945" builtinId="9" hidden="1"/>
    <cellStyle name="Followed Hyperlink" xfId="23950" builtinId="9" hidden="1"/>
    <cellStyle name="Followed Hyperlink" xfId="23955" builtinId="9" hidden="1"/>
    <cellStyle name="Followed Hyperlink" xfId="23959" builtinId="9" hidden="1"/>
    <cellStyle name="Followed Hyperlink" xfId="23963" builtinId="9" hidden="1"/>
    <cellStyle name="Followed Hyperlink" xfId="23967" builtinId="9" hidden="1"/>
    <cellStyle name="Followed Hyperlink" xfId="23971" builtinId="9" hidden="1"/>
    <cellStyle name="Followed Hyperlink" xfId="23978" builtinId="9" hidden="1"/>
    <cellStyle name="Followed Hyperlink" xfId="23986" builtinId="9" hidden="1"/>
    <cellStyle name="Followed Hyperlink" xfId="24034" builtinId="9" hidden="1"/>
    <cellStyle name="Followed Hyperlink" xfId="24020" builtinId="9" hidden="1"/>
    <cellStyle name="Followed Hyperlink" xfId="24004" builtinId="9" hidden="1"/>
    <cellStyle name="Followed Hyperlink" xfId="23997" builtinId="9" hidden="1"/>
    <cellStyle name="Followed Hyperlink" xfId="24003" builtinId="9" hidden="1"/>
    <cellStyle name="Followed Hyperlink" xfId="24011" builtinId="9" hidden="1"/>
    <cellStyle name="Followed Hyperlink" xfId="24019" builtinId="9" hidden="1"/>
    <cellStyle name="Followed Hyperlink" xfId="24027" builtinId="9" hidden="1"/>
    <cellStyle name="Followed Hyperlink" xfId="24037" builtinId="9" hidden="1"/>
    <cellStyle name="Followed Hyperlink" xfId="24045" builtinId="9" hidden="1"/>
    <cellStyle name="Followed Hyperlink" xfId="24053" builtinId="9" hidden="1"/>
    <cellStyle name="Followed Hyperlink" xfId="24061" builtinId="9" hidden="1"/>
    <cellStyle name="Followed Hyperlink" xfId="24071" builtinId="9" hidden="1"/>
    <cellStyle name="Followed Hyperlink" xfId="24076" builtinId="9" hidden="1"/>
    <cellStyle name="Followed Hyperlink" xfId="24081" builtinId="9" hidden="1"/>
    <cellStyle name="Followed Hyperlink" xfId="24085" builtinId="9" hidden="1"/>
    <cellStyle name="Followed Hyperlink" xfId="24089" builtinId="9" hidden="1"/>
    <cellStyle name="Followed Hyperlink" xfId="24093" builtinId="9" hidden="1"/>
    <cellStyle name="Followed Hyperlink" xfId="24097" builtinId="9" hidden="1"/>
    <cellStyle name="Followed Hyperlink" xfId="24104" builtinId="9" hidden="1"/>
    <cellStyle name="Followed Hyperlink" xfId="24112" builtinId="9" hidden="1"/>
    <cellStyle name="Followed Hyperlink" xfId="24160" builtinId="9" hidden="1"/>
    <cellStyle name="Followed Hyperlink" xfId="24146" builtinId="9" hidden="1"/>
    <cellStyle name="Followed Hyperlink" xfId="24130" builtinId="9" hidden="1"/>
    <cellStyle name="Followed Hyperlink" xfId="24123" builtinId="9" hidden="1"/>
    <cellStyle name="Followed Hyperlink" xfId="24129" builtinId="9" hidden="1"/>
    <cellStyle name="Followed Hyperlink" xfId="24137" builtinId="9" hidden="1"/>
    <cellStyle name="Followed Hyperlink" xfId="24145" builtinId="9" hidden="1"/>
    <cellStyle name="Followed Hyperlink" xfId="24153" builtinId="9" hidden="1"/>
    <cellStyle name="Followed Hyperlink" xfId="24163" builtinId="9" hidden="1"/>
    <cellStyle name="Followed Hyperlink" xfId="24171" builtinId="9" hidden="1"/>
    <cellStyle name="Followed Hyperlink" xfId="24179" builtinId="9" hidden="1"/>
    <cellStyle name="Followed Hyperlink" xfId="24187" builtinId="9" hidden="1"/>
    <cellStyle name="Followed Hyperlink" xfId="24197" builtinId="9" hidden="1"/>
    <cellStyle name="Followed Hyperlink" xfId="24202" builtinId="9" hidden="1"/>
    <cellStyle name="Followed Hyperlink" xfId="24207" builtinId="9" hidden="1"/>
    <cellStyle name="Followed Hyperlink" xfId="24211" builtinId="9" hidden="1"/>
    <cellStyle name="Followed Hyperlink" xfId="24215" builtinId="9" hidden="1"/>
    <cellStyle name="Followed Hyperlink" xfId="24219" builtinId="9" hidden="1"/>
    <cellStyle name="Followed Hyperlink" xfId="24223" builtinId="9" hidden="1"/>
    <cellStyle name="Followed Hyperlink" xfId="24230" builtinId="9" hidden="1"/>
    <cellStyle name="Followed Hyperlink" xfId="24238" builtinId="9" hidden="1"/>
    <cellStyle name="Followed Hyperlink" xfId="24286" builtinId="9" hidden="1"/>
    <cellStyle name="Followed Hyperlink" xfId="24272" builtinId="9" hidden="1"/>
    <cellStyle name="Followed Hyperlink" xfId="24256" builtinId="9" hidden="1"/>
    <cellStyle name="Followed Hyperlink" xfId="24249" builtinId="9" hidden="1"/>
    <cellStyle name="Followed Hyperlink" xfId="24255" builtinId="9" hidden="1"/>
    <cellStyle name="Followed Hyperlink" xfId="24263" builtinId="9" hidden="1"/>
    <cellStyle name="Followed Hyperlink" xfId="24271" builtinId="9" hidden="1"/>
    <cellStyle name="Followed Hyperlink" xfId="24279" builtinId="9" hidden="1"/>
    <cellStyle name="Followed Hyperlink" xfId="24289" builtinId="9" hidden="1"/>
    <cellStyle name="Followed Hyperlink" xfId="24297" builtinId="9" hidden="1"/>
    <cellStyle name="Followed Hyperlink" xfId="24305" builtinId="9" hidden="1"/>
    <cellStyle name="Followed Hyperlink" xfId="24313" builtinId="9" hidden="1"/>
    <cellStyle name="Followed Hyperlink" xfId="24323" builtinId="9" hidden="1"/>
    <cellStyle name="Followed Hyperlink" xfId="24328" builtinId="9" hidden="1"/>
    <cellStyle name="Followed Hyperlink" xfId="24333" builtinId="9" hidden="1"/>
    <cellStyle name="Followed Hyperlink" xfId="24337" builtinId="9" hidden="1"/>
    <cellStyle name="Followed Hyperlink" xfId="24341" builtinId="9" hidden="1"/>
    <cellStyle name="Followed Hyperlink" xfId="24345" builtinId="9" hidden="1"/>
    <cellStyle name="Followed Hyperlink" xfId="24349" builtinId="9" hidden="1"/>
    <cellStyle name="Followed Hyperlink" xfId="24356" builtinId="9" hidden="1"/>
    <cellStyle name="Followed Hyperlink" xfId="24364" builtinId="9" hidden="1"/>
    <cellStyle name="Followed Hyperlink" xfId="24412" builtinId="9" hidden="1"/>
    <cellStyle name="Followed Hyperlink" xfId="24398" builtinId="9" hidden="1"/>
    <cellStyle name="Followed Hyperlink" xfId="24382" builtinId="9" hidden="1"/>
    <cellStyle name="Followed Hyperlink" xfId="24375" builtinId="9" hidden="1"/>
    <cellStyle name="Followed Hyperlink" xfId="24381" builtinId="9" hidden="1"/>
    <cellStyle name="Followed Hyperlink" xfId="24389" builtinId="9" hidden="1"/>
    <cellStyle name="Followed Hyperlink" xfId="24397" builtinId="9" hidden="1"/>
    <cellStyle name="Followed Hyperlink" xfId="24405" builtinId="9" hidden="1"/>
    <cellStyle name="Followed Hyperlink" xfId="24415" builtinId="9" hidden="1"/>
    <cellStyle name="Followed Hyperlink" xfId="24423" builtinId="9" hidden="1"/>
    <cellStyle name="Followed Hyperlink" xfId="24431" builtinId="9" hidden="1"/>
    <cellStyle name="Followed Hyperlink" xfId="24439" builtinId="9" hidden="1"/>
    <cellStyle name="Followed Hyperlink" xfId="24449" builtinId="9" hidden="1"/>
    <cellStyle name="Followed Hyperlink" xfId="24454" builtinId="9" hidden="1"/>
    <cellStyle name="Followed Hyperlink" xfId="24459" builtinId="9" hidden="1"/>
    <cellStyle name="Followed Hyperlink" xfId="24463" builtinId="9" hidden="1"/>
    <cellStyle name="Followed Hyperlink" xfId="24467" builtinId="9" hidden="1"/>
    <cellStyle name="Followed Hyperlink" xfId="24471" builtinId="9" hidden="1"/>
    <cellStyle name="Followed Hyperlink" xfId="24475" builtinId="9" hidden="1"/>
    <cellStyle name="Followed Hyperlink" xfId="24482" builtinId="9" hidden="1"/>
    <cellStyle name="Followed Hyperlink" xfId="24490" builtinId="9" hidden="1"/>
    <cellStyle name="Followed Hyperlink" xfId="24538" builtinId="9" hidden="1"/>
    <cellStyle name="Followed Hyperlink" xfId="24524" builtinId="9" hidden="1"/>
    <cellStyle name="Followed Hyperlink" xfId="24508" builtinId="9" hidden="1"/>
    <cellStyle name="Followed Hyperlink" xfId="24501" builtinId="9" hidden="1"/>
    <cellStyle name="Followed Hyperlink" xfId="24507" builtinId="9" hidden="1"/>
    <cellStyle name="Followed Hyperlink" xfId="24515" builtinId="9" hidden="1"/>
    <cellStyle name="Followed Hyperlink" xfId="24523" builtinId="9" hidden="1"/>
    <cellStyle name="Followed Hyperlink" xfId="24531" builtinId="9" hidden="1"/>
    <cellStyle name="Followed Hyperlink" xfId="24541" builtinId="9" hidden="1"/>
    <cellStyle name="Followed Hyperlink" xfId="24549" builtinId="9" hidden="1"/>
    <cellStyle name="Followed Hyperlink" xfId="24557" builtinId="9" hidden="1"/>
    <cellStyle name="Followed Hyperlink" xfId="24565" builtinId="9" hidden="1"/>
    <cellStyle name="Followed Hyperlink" xfId="24575" builtinId="9" hidden="1"/>
    <cellStyle name="Followed Hyperlink" xfId="24580" builtinId="9" hidden="1"/>
    <cellStyle name="Followed Hyperlink" xfId="24585" builtinId="9" hidden="1"/>
    <cellStyle name="Followed Hyperlink" xfId="24589" builtinId="9" hidden="1"/>
    <cellStyle name="Followed Hyperlink" xfId="24593" builtinId="9" hidden="1"/>
    <cellStyle name="Followed Hyperlink" xfId="24597" builtinId="9" hidden="1"/>
    <cellStyle name="Followed Hyperlink" xfId="24601" builtinId="9" hidden="1"/>
    <cellStyle name="Followed Hyperlink" xfId="24608" builtinId="9" hidden="1"/>
    <cellStyle name="Followed Hyperlink" xfId="24616" builtinId="9" hidden="1"/>
    <cellStyle name="Followed Hyperlink" xfId="24664" builtinId="9" hidden="1"/>
    <cellStyle name="Followed Hyperlink" xfId="24650" builtinId="9" hidden="1"/>
    <cellStyle name="Followed Hyperlink" xfId="24634" builtinId="9" hidden="1"/>
    <cellStyle name="Followed Hyperlink" xfId="24627" builtinId="9" hidden="1"/>
    <cellStyle name="Followed Hyperlink" xfId="24633" builtinId="9" hidden="1"/>
    <cellStyle name="Followed Hyperlink" xfId="24641" builtinId="9" hidden="1"/>
    <cellStyle name="Followed Hyperlink" xfId="24649" builtinId="9" hidden="1"/>
    <cellStyle name="Followed Hyperlink" xfId="24657" builtinId="9" hidden="1"/>
    <cellStyle name="Followed Hyperlink" xfId="24667" builtinId="9" hidden="1"/>
    <cellStyle name="Followed Hyperlink" xfId="24675" builtinId="9" hidden="1"/>
    <cellStyle name="Followed Hyperlink" xfId="24683" builtinId="9" hidden="1"/>
    <cellStyle name="Followed Hyperlink" xfId="24691" builtinId="9" hidden="1"/>
    <cellStyle name="Followed Hyperlink" xfId="24701" builtinId="9" hidden="1"/>
    <cellStyle name="Followed Hyperlink" xfId="24706" builtinId="9" hidden="1"/>
    <cellStyle name="Followed Hyperlink" xfId="24711" builtinId="9" hidden="1"/>
    <cellStyle name="Followed Hyperlink" xfId="24715" builtinId="9" hidden="1"/>
    <cellStyle name="Followed Hyperlink" xfId="24719" builtinId="9" hidden="1"/>
    <cellStyle name="Followed Hyperlink" xfId="24723" builtinId="9" hidden="1"/>
    <cellStyle name="Followed Hyperlink" xfId="24727" builtinId="9" hidden="1"/>
    <cellStyle name="Followed Hyperlink" xfId="24734" builtinId="9" hidden="1"/>
    <cellStyle name="Followed Hyperlink" xfId="24742" builtinId="9" hidden="1"/>
    <cellStyle name="Followed Hyperlink" xfId="24790" builtinId="9" hidden="1"/>
    <cellStyle name="Followed Hyperlink" xfId="24776" builtinId="9" hidden="1"/>
    <cellStyle name="Followed Hyperlink" xfId="24760" builtinId="9" hidden="1"/>
    <cellStyle name="Followed Hyperlink" xfId="24753" builtinId="9" hidden="1"/>
    <cellStyle name="Followed Hyperlink" xfId="24759" builtinId="9" hidden="1"/>
    <cellStyle name="Followed Hyperlink" xfId="24767" builtinId="9" hidden="1"/>
    <cellStyle name="Followed Hyperlink" xfId="24775" builtinId="9" hidden="1"/>
    <cellStyle name="Followed Hyperlink" xfId="24783" builtinId="9" hidden="1"/>
    <cellStyle name="Followed Hyperlink" xfId="24793" builtinId="9" hidden="1"/>
    <cellStyle name="Followed Hyperlink" xfId="24801" builtinId="9" hidden="1"/>
    <cellStyle name="Followed Hyperlink" xfId="24809" builtinId="9" hidden="1"/>
    <cellStyle name="Followed Hyperlink" xfId="24817" builtinId="9" hidden="1"/>
    <cellStyle name="Followed Hyperlink" xfId="24827" builtinId="9" hidden="1"/>
    <cellStyle name="Followed Hyperlink" xfId="24832" builtinId="9" hidden="1"/>
    <cellStyle name="Followed Hyperlink" xfId="24837" builtinId="9" hidden="1"/>
    <cellStyle name="Followed Hyperlink" xfId="24841" builtinId="9" hidden="1"/>
    <cellStyle name="Followed Hyperlink" xfId="24845" builtinId="9" hidden="1"/>
    <cellStyle name="Followed Hyperlink" xfId="24849" builtinId="9" hidden="1"/>
    <cellStyle name="Followed Hyperlink" xfId="24853" builtinId="9" hidden="1"/>
    <cellStyle name="Followed Hyperlink" xfId="24860" builtinId="9" hidden="1"/>
    <cellStyle name="Followed Hyperlink" xfId="24868" builtinId="9" hidden="1"/>
    <cellStyle name="Followed Hyperlink" xfId="24916" builtinId="9" hidden="1"/>
    <cellStyle name="Followed Hyperlink" xfId="24902" builtinId="9" hidden="1"/>
    <cellStyle name="Followed Hyperlink" xfId="24886" builtinId="9" hidden="1"/>
    <cellStyle name="Followed Hyperlink" xfId="24879" builtinId="9" hidden="1"/>
    <cellStyle name="Followed Hyperlink" xfId="24885" builtinId="9" hidden="1"/>
    <cellStyle name="Followed Hyperlink" xfId="24893" builtinId="9" hidden="1"/>
    <cellStyle name="Followed Hyperlink" xfId="24901" builtinId="9" hidden="1"/>
    <cellStyle name="Followed Hyperlink" xfId="24909" builtinId="9" hidden="1"/>
    <cellStyle name="Followed Hyperlink" xfId="24919" builtinId="9" hidden="1"/>
    <cellStyle name="Followed Hyperlink" xfId="24927" builtinId="9" hidden="1"/>
    <cellStyle name="Followed Hyperlink" xfId="24935" builtinId="9" hidden="1"/>
    <cellStyle name="Followed Hyperlink" xfId="24943" builtinId="9" hidden="1"/>
    <cellStyle name="Followed Hyperlink" xfId="24953" builtinId="9" hidden="1"/>
    <cellStyle name="Followed Hyperlink" xfId="24958" builtinId="9" hidden="1"/>
    <cellStyle name="Followed Hyperlink" xfId="24963" builtinId="9" hidden="1"/>
    <cellStyle name="Followed Hyperlink" xfId="24967" builtinId="9" hidden="1"/>
    <cellStyle name="Followed Hyperlink" xfId="24971" builtinId="9" hidden="1"/>
    <cellStyle name="Followed Hyperlink" xfId="24975" builtinId="9" hidden="1"/>
    <cellStyle name="Followed Hyperlink" xfId="24979" builtinId="9" hidden="1"/>
    <cellStyle name="Followed Hyperlink" xfId="24986" builtinId="9" hidden="1"/>
    <cellStyle name="Followed Hyperlink" xfId="24994" builtinId="9" hidden="1"/>
    <cellStyle name="Followed Hyperlink" xfId="25042" builtinId="9" hidden="1"/>
    <cellStyle name="Followed Hyperlink" xfId="25028" builtinId="9" hidden="1"/>
    <cellStyle name="Followed Hyperlink" xfId="25012" builtinId="9" hidden="1"/>
    <cellStyle name="Followed Hyperlink" xfId="25005" builtinId="9" hidden="1"/>
    <cellStyle name="Followed Hyperlink" xfId="25011" builtinId="9" hidden="1"/>
    <cellStyle name="Followed Hyperlink" xfId="25019" builtinId="9" hidden="1"/>
    <cellStyle name="Followed Hyperlink" xfId="25027" builtinId="9" hidden="1"/>
    <cellStyle name="Followed Hyperlink" xfId="25035" builtinId="9" hidden="1"/>
    <cellStyle name="Followed Hyperlink" xfId="25045" builtinId="9" hidden="1"/>
    <cellStyle name="Followed Hyperlink" xfId="25053" builtinId="9" hidden="1"/>
    <cellStyle name="Followed Hyperlink" xfId="25061" builtinId="9" hidden="1"/>
    <cellStyle name="Followed Hyperlink" xfId="25069" builtinId="9" hidden="1"/>
    <cellStyle name="Followed Hyperlink" xfId="25079" builtinId="9" hidden="1"/>
    <cellStyle name="Followed Hyperlink" xfId="25084" builtinId="9" hidden="1"/>
    <cellStyle name="Followed Hyperlink" xfId="25089" builtinId="9" hidden="1"/>
    <cellStyle name="Followed Hyperlink" xfId="25093" builtinId="9" hidden="1"/>
    <cellStyle name="Followed Hyperlink" xfId="25097" builtinId="9" hidden="1"/>
    <cellStyle name="Followed Hyperlink" xfId="25101" builtinId="9" hidden="1"/>
    <cellStyle name="Followed Hyperlink" xfId="25105" builtinId="9" hidden="1"/>
    <cellStyle name="Followed Hyperlink" xfId="25112" builtinId="9" hidden="1"/>
    <cellStyle name="Followed Hyperlink" xfId="25120" builtinId="9" hidden="1"/>
    <cellStyle name="Followed Hyperlink" xfId="25168" builtinId="9" hidden="1"/>
    <cellStyle name="Followed Hyperlink" xfId="25154" builtinId="9" hidden="1"/>
    <cellStyle name="Followed Hyperlink" xfId="25138" builtinId="9" hidden="1"/>
    <cellStyle name="Followed Hyperlink" xfId="25131" builtinId="9" hidden="1"/>
    <cellStyle name="Followed Hyperlink" xfId="25137" builtinId="9" hidden="1"/>
    <cellStyle name="Followed Hyperlink" xfId="25145" builtinId="9" hidden="1"/>
    <cellStyle name="Followed Hyperlink" xfId="25153" builtinId="9" hidden="1"/>
    <cellStyle name="Followed Hyperlink" xfId="25161" builtinId="9" hidden="1"/>
    <cellStyle name="Followed Hyperlink" xfId="25171" builtinId="9" hidden="1"/>
    <cellStyle name="Followed Hyperlink" xfId="25179" builtinId="9" hidden="1"/>
    <cellStyle name="Followed Hyperlink" xfId="25187" builtinId="9" hidden="1"/>
    <cellStyle name="Followed Hyperlink" xfId="25195" builtinId="9" hidden="1"/>
    <cellStyle name="Followed Hyperlink" xfId="25205" builtinId="9" hidden="1"/>
    <cellStyle name="Followed Hyperlink" xfId="25210" builtinId="9" hidden="1"/>
    <cellStyle name="Followed Hyperlink" xfId="25215" builtinId="9" hidden="1"/>
    <cellStyle name="Followed Hyperlink" xfId="25219" builtinId="9" hidden="1"/>
    <cellStyle name="Followed Hyperlink" xfId="25223" builtinId="9" hidden="1"/>
    <cellStyle name="Followed Hyperlink" xfId="25227" builtinId="9" hidden="1"/>
    <cellStyle name="Followed Hyperlink" xfId="25231" builtinId="9" hidden="1"/>
    <cellStyle name="Followed Hyperlink" xfId="25238" builtinId="9" hidden="1"/>
    <cellStyle name="Followed Hyperlink" xfId="25246" builtinId="9" hidden="1"/>
    <cellStyle name="Followed Hyperlink" xfId="25294" builtinId="9" hidden="1"/>
    <cellStyle name="Followed Hyperlink" xfId="25280" builtinId="9" hidden="1"/>
    <cellStyle name="Followed Hyperlink" xfId="25264" builtinId="9" hidden="1"/>
    <cellStyle name="Followed Hyperlink" xfId="25257" builtinId="9" hidden="1"/>
    <cellStyle name="Followed Hyperlink" xfId="25263" builtinId="9" hidden="1"/>
    <cellStyle name="Followed Hyperlink" xfId="25271" builtinId="9" hidden="1"/>
    <cellStyle name="Followed Hyperlink" xfId="25279" builtinId="9" hidden="1"/>
    <cellStyle name="Followed Hyperlink" xfId="25287" builtinId="9" hidden="1"/>
    <cellStyle name="Followed Hyperlink" xfId="25297" builtinId="9" hidden="1"/>
    <cellStyle name="Followed Hyperlink" xfId="25305" builtinId="9" hidden="1"/>
    <cellStyle name="Followed Hyperlink" xfId="25313" builtinId="9" hidden="1"/>
    <cellStyle name="Followed Hyperlink" xfId="25321" builtinId="9" hidden="1"/>
    <cellStyle name="Followed Hyperlink" xfId="25331" builtinId="9" hidden="1"/>
    <cellStyle name="Followed Hyperlink" xfId="25336" builtinId="9" hidden="1"/>
    <cellStyle name="Followed Hyperlink" xfId="25341" builtinId="9" hidden="1"/>
    <cellStyle name="Followed Hyperlink" xfId="25345" builtinId="9" hidden="1"/>
    <cellStyle name="Followed Hyperlink" xfId="25349" builtinId="9" hidden="1"/>
    <cellStyle name="Followed Hyperlink" xfId="25353" builtinId="9" hidden="1"/>
    <cellStyle name="Followed Hyperlink" xfId="25357" builtinId="9" hidden="1"/>
    <cellStyle name="Followed Hyperlink" xfId="25364" builtinId="9" hidden="1"/>
    <cellStyle name="Followed Hyperlink" xfId="25372" builtinId="9" hidden="1"/>
    <cellStyle name="Followed Hyperlink" xfId="25420" builtinId="9" hidden="1"/>
    <cellStyle name="Followed Hyperlink" xfId="25406" builtinId="9" hidden="1"/>
    <cellStyle name="Followed Hyperlink" xfId="25390" builtinId="9" hidden="1"/>
    <cellStyle name="Followed Hyperlink" xfId="25383" builtinId="9" hidden="1"/>
    <cellStyle name="Followed Hyperlink" xfId="25389" builtinId="9" hidden="1"/>
    <cellStyle name="Followed Hyperlink" xfId="25397" builtinId="9" hidden="1"/>
    <cellStyle name="Followed Hyperlink" xfId="25405" builtinId="9" hidden="1"/>
    <cellStyle name="Followed Hyperlink" xfId="25413" builtinId="9" hidden="1"/>
    <cellStyle name="Followed Hyperlink" xfId="25423" builtinId="9" hidden="1"/>
    <cellStyle name="Followed Hyperlink" xfId="25431" builtinId="9" hidden="1"/>
    <cellStyle name="Followed Hyperlink" xfId="25439" builtinId="9" hidden="1"/>
    <cellStyle name="Followed Hyperlink" xfId="25447" builtinId="9" hidden="1"/>
    <cellStyle name="Followed Hyperlink" xfId="25457" builtinId="9" hidden="1"/>
    <cellStyle name="Followed Hyperlink" xfId="25462" builtinId="9" hidden="1"/>
    <cellStyle name="Followed Hyperlink" xfId="25467" builtinId="9" hidden="1"/>
    <cellStyle name="Followed Hyperlink" xfId="25471" builtinId="9" hidden="1"/>
    <cellStyle name="Followed Hyperlink" xfId="25475" builtinId="9" hidden="1"/>
    <cellStyle name="Followed Hyperlink" xfId="25479" builtinId="9" hidden="1"/>
    <cellStyle name="Followed Hyperlink" xfId="25483" builtinId="9" hidden="1"/>
    <cellStyle name="Followed Hyperlink" xfId="25490" builtinId="9" hidden="1"/>
    <cellStyle name="Followed Hyperlink" xfId="25498" builtinId="9" hidden="1"/>
    <cellStyle name="Followed Hyperlink" xfId="25546" builtinId="9" hidden="1"/>
    <cellStyle name="Followed Hyperlink" xfId="25532" builtinId="9" hidden="1"/>
    <cellStyle name="Followed Hyperlink" xfId="25516" builtinId="9" hidden="1"/>
    <cellStyle name="Followed Hyperlink" xfId="25509" builtinId="9" hidden="1"/>
    <cellStyle name="Followed Hyperlink" xfId="25515" builtinId="9" hidden="1"/>
    <cellStyle name="Followed Hyperlink" xfId="25523" builtinId="9" hidden="1"/>
    <cellStyle name="Followed Hyperlink" xfId="25531" builtinId="9" hidden="1"/>
    <cellStyle name="Followed Hyperlink" xfId="25539" builtinId="9" hidden="1"/>
    <cellStyle name="Followed Hyperlink" xfId="25549" builtinId="9" hidden="1"/>
    <cellStyle name="Followed Hyperlink" xfId="25557" builtinId="9" hidden="1"/>
    <cellStyle name="Followed Hyperlink" xfId="25565" builtinId="9" hidden="1"/>
    <cellStyle name="Followed Hyperlink" xfId="25573" builtinId="9" hidden="1"/>
    <cellStyle name="Followed Hyperlink" xfId="25583" builtinId="9" hidden="1"/>
    <cellStyle name="Followed Hyperlink" xfId="25588" builtinId="9" hidden="1"/>
    <cellStyle name="Followed Hyperlink" xfId="25593" builtinId="9" hidden="1"/>
    <cellStyle name="Followed Hyperlink" xfId="25597" builtinId="9" hidden="1"/>
    <cellStyle name="Followed Hyperlink" xfId="25601" builtinId="9" hidden="1"/>
    <cellStyle name="Followed Hyperlink" xfId="25605" builtinId="9" hidden="1"/>
    <cellStyle name="Followed Hyperlink" xfId="25609" builtinId="9" hidden="1"/>
    <cellStyle name="Followed Hyperlink" xfId="25616" builtinId="9" hidden="1"/>
    <cellStyle name="Followed Hyperlink" xfId="25624" builtinId="9" hidden="1"/>
    <cellStyle name="Followed Hyperlink" xfId="25672" builtinId="9" hidden="1"/>
    <cellStyle name="Followed Hyperlink" xfId="25658" builtinId="9" hidden="1"/>
    <cellStyle name="Followed Hyperlink" xfId="25642" builtinId="9" hidden="1"/>
    <cellStyle name="Followed Hyperlink" xfId="25635" builtinId="9" hidden="1"/>
    <cellStyle name="Followed Hyperlink" xfId="25641" builtinId="9" hidden="1"/>
    <cellStyle name="Followed Hyperlink" xfId="25649" builtinId="9" hidden="1"/>
    <cellStyle name="Followed Hyperlink" xfId="25657" builtinId="9" hidden="1"/>
    <cellStyle name="Followed Hyperlink" xfId="25665" builtinId="9" hidden="1"/>
    <cellStyle name="Followed Hyperlink" xfId="25675" builtinId="9" hidden="1"/>
    <cellStyle name="Followed Hyperlink" xfId="25683" builtinId="9" hidden="1"/>
    <cellStyle name="Followed Hyperlink" xfId="25691" builtinId="9" hidden="1"/>
    <cellStyle name="Followed Hyperlink" xfId="25699" builtinId="9" hidden="1"/>
    <cellStyle name="Followed Hyperlink" xfId="25709" builtinId="9" hidden="1"/>
    <cellStyle name="Followed Hyperlink" xfId="25714" builtinId="9" hidden="1"/>
    <cellStyle name="Followed Hyperlink" xfId="25719" builtinId="9" hidden="1"/>
    <cellStyle name="Followed Hyperlink" xfId="25723" builtinId="9" hidden="1"/>
    <cellStyle name="Followed Hyperlink" xfId="25727" builtinId="9" hidden="1"/>
    <cellStyle name="Followed Hyperlink" xfId="25731" builtinId="9" hidden="1"/>
    <cellStyle name="Followed Hyperlink" xfId="25735" builtinId="9" hidden="1"/>
    <cellStyle name="Followed Hyperlink" xfId="25742" builtinId="9" hidden="1"/>
    <cellStyle name="Followed Hyperlink" xfId="25750" builtinId="9" hidden="1"/>
    <cellStyle name="Followed Hyperlink" xfId="25798" builtinId="9" hidden="1"/>
    <cellStyle name="Followed Hyperlink" xfId="25784" builtinId="9" hidden="1"/>
    <cellStyle name="Followed Hyperlink" xfId="25768" builtinId="9" hidden="1"/>
    <cellStyle name="Followed Hyperlink" xfId="25761" builtinId="9" hidden="1"/>
    <cellStyle name="Followed Hyperlink" xfId="25767" builtinId="9" hidden="1"/>
    <cellStyle name="Followed Hyperlink" xfId="25775" builtinId="9" hidden="1"/>
    <cellStyle name="Followed Hyperlink" xfId="25783" builtinId="9" hidden="1"/>
    <cellStyle name="Followed Hyperlink" xfId="25791" builtinId="9" hidden="1"/>
    <cellStyle name="Followed Hyperlink" xfId="25801" builtinId="9" hidden="1"/>
    <cellStyle name="Followed Hyperlink" xfId="25809" builtinId="9" hidden="1"/>
    <cellStyle name="Followed Hyperlink" xfId="25817" builtinId="9" hidden="1"/>
    <cellStyle name="Followed Hyperlink" xfId="25825" builtinId="9" hidden="1"/>
    <cellStyle name="Followed Hyperlink" xfId="25835" builtinId="9" hidden="1"/>
    <cellStyle name="Followed Hyperlink" xfId="25840" builtinId="9" hidden="1"/>
    <cellStyle name="Followed Hyperlink" xfId="25845" builtinId="9" hidden="1"/>
    <cellStyle name="Followed Hyperlink" xfId="25849" builtinId="9" hidden="1"/>
    <cellStyle name="Followed Hyperlink" xfId="25853" builtinId="9" hidden="1"/>
    <cellStyle name="Followed Hyperlink" xfId="25857" builtinId="9" hidden="1"/>
    <cellStyle name="Followed Hyperlink" xfId="25861" builtinId="9" hidden="1"/>
    <cellStyle name="Followed Hyperlink" xfId="25868" builtinId="9" hidden="1"/>
    <cellStyle name="Followed Hyperlink" xfId="25876" builtinId="9" hidden="1"/>
    <cellStyle name="Followed Hyperlink" xfId="25924" builtinId="9" hidden="1"/>
    <cellStyle name="Followed Hyperlink" xfId="25910" builtinId="9" hidden="1"/>
    <cellStyle name="Followed Hyperlink" xfId="25894" builtinId="9" hidden="1"/>
    <cellStyle name="Followed Hyperlink" xfId="25887" builtinId="9" hidden="1"/>
    <cellStyle name="Followed Hyperlink" xfId="25893" builtinId="9" hidden="1"/>
    <cellStyle name="Followed Hyperlink" xfId="25901" builtinId="9" hidden="1"/>
    <cellStyle name="Followed Hyperlink" xfId="25909" builtinId="9" hidden="1"/>
    <cellStyle name="Followed Hyperlink" xfId="25917" builtinId="9" hidden="1"/>
    <cellStyle name="Followed Hyperlink" xfId="25927" builtinId="9" hidden="1"/>
    <cellStyle name="Followed Hyperlink" xfId="25935" builtinId="9" hidden="1"/>
    <cellStyle name="Followed Hyperlink" xfId="25943" builtinId="9" hidden="1"/>
    <cellStyle name="Followed Hyperlink" xfId="25951" builtinId="9" hidden="1"/>
    <cellStyle name="Followed Hyperlink" xfId="25961" builtinId="9" hidden="1"/>
    <cellStyle name="Followed Hyperlink" xfId="25966" builtinId="9" hidden="1"/>
    <cellStyle name="Followed Hyperlink" xfId="25971" builtinId="9" hidden="1"/>
    <cellStyle name="Followed Hyperlink" xfId="25975" builtinId="9" hidden="1"/>
    <cellStyle name="Followed Hyperlink" xfId="25979" builtinId="9" hidden="1"/>
    <cellStyle name="Followed Hyperlink" xfId="25983" builtinId="9" hidden="1"/>
    <cellStyle name="Followed Hyperlink" xfId="25987" builtinId="9" hidden="1"/>
    <cellStyle name="Followed Hyperlink" xfId="25994" builtinId="9" hidden="1"/>
    <cellStyle name="Followed Hyperlink" xfId="26002" builtinId="9" hidden="1"/>
    <cellStyle name="Followed Hyperlink" xfId="26050" builtinId="9" hidden="1"/>
    <cellStyle name="Followed Hyperlink" xfId="26036" builtinId="9" hidden="1"/>
    <cellStyle name="Followed Hyperlink" xfId="26020" builtinId="9" hidden="1"/>
    <cellStyle name="Followed Hyperlink" xfId="26013" builtinId="9" hidden="1"/>
    <cellStyle name="Followed Hyperlink" xfId="26019" builtinId="9" hidden="1"/>
    <cellStyle name="Followed Hyperlink" xfId="26027" builtinId="9" hidden="1"/>
    <cellStyle name="Followed Hyperlink" xfId="26035" builtinId="9" hidden="1"/>
    <cellStyle name="Followed Hyperlink" xfId="26043" builtinId="9" hidden="1"/>
    <cellStyle name="Followed Hyperlink" xfId="26053" builtinId="9" hidden="1"/>
    <cellStyle name="Followed Hyperlink" xfId="26061" builtinId="9" hidden="1"/>
    <cellStyle name="Followed Hyperlink" xfId="26069" builtinId="9" hidden="1"/>
    <cellStyle name="Followed Hyperlink" xfId="26077" builtinId="9" hidden="1"/>
    <cellStyle name="Followed Hyperlink" xfId="26087" builtinId="9" hidden="1"/>
    <cellStyle name="Followed Hyperlink" xfId="26092" builtinId="9" hidden="1"/>
    <cellStyle name="Followed Hyperlink" xfId="26097" builtinId="9" hidden="1"/>
    <cellStyle name="Followed Hyperlink" xfId="26101" builtinId="9" hidden="1"/>
    <cellStyle name="Followed Hyperlink" xfId="26105" builtinId="9" hidden="1"/>
    <cellStyle name="Followed Hyperlink" xfId="26109" builtinId="9" hidden="1"/>
    <cellStyle name="Followed Hyperlink" xfId="26113" builtinId="9" hidden="1"/>
    <cellStyle name="Followed Hyperlink" xfId="26120" builtinId="9" hidden="1"/>
    <cellStyle name="Followed Hyperlink" xfId="26128" builtinId="9" hidden="1"/>
    <cellStyle name="Followed Hyperlink" xfId="26176" builtinId="9" hidden="1"/>
    <cellStyle name="Followed Hyperlink" xfId="26162" builtinId="9" hidden="1"/>
    <cellStyle name="Followed Hyperlink" xfId="26146" builtinId="9" hidden="1"/>
    <cellStyle name="Followed Hyperlink" xfId="26139" builtinId="9" hidden="1"/>
    <cellStyle name="Followed Hyperlink" xfId="26145" builtinId="9" hidden="1"/>
    <cellStyle name="Followed Hyperlink" xfId="26153" builtinId="9" hidden="1"/>
    <cellStyle name="Followed Hyperlink" xfId="26161" builtinId="9" hidden="1"/>
    <cellStyle name="Followed Hyperlink" xfId="26169" builtinId="9" hidden="1"/>
    <cellStyle name="Followed Hyperlink" xfId="26179" builtinId="9" hidden="1"/>
    <cellStyle name="Followed Hyperlink" xfId="26187" builtinId="9" hidden="1"/>
    <cellStyle name="Followed Hyperlink" xfId="26195" builtinId="9" hidden="1"/>
    <cellStyle name="Followed Hyperlink" xfId="26203" builtinId="9" hidden="1"/>
    <cellStyle name="Followed Hyperlink" xfId="26213" builtinId="9" hidden="1"/>
    <cellStyle name="Followed Hyperlink" xfId="26218" builtinId="9" hidden="1"/>
    <cellStyle name="Followed Hyperlink" xfId="26223" builtinId="9" hidden="1"/>
    <cellStyle name="Followed Hyperlink" xfId="26227" builtinId="9" hidden="1"/>
    <cellStyle name="Followed Hyperlink" xfId="26231" builtinId="9" hidden="1"/>
    <cellStyle name="Followed Hyperlink" xfId="26235" builtinId="9" hidden="1"/>
    <cellStyle name="Followed Hyperlink" xfId="26239" builtinId="9" hidden="1"/>
    <cellStyle name="Followed Hyperlink" xfId="26246" builtinId="9" hidden="1"/>
    <cellStyle name="Followed Hyperlink" xfId="26254" builtinId="9" hidden="1"/>
    <cellStyle name="Followed Hyperlink" xfId="26302" builtinId="9" hidden="1"/>
    <cellStyle name="Followed Hyperlink" xfId="26288" builtinId="9" hidden="1"/>
    <cellStyle name="Followed Hyperlink" xfId="26272" builtinId="9" hidden="1"/>
    <cellStyle name="Followed Hyperlink" xfId="26265" builtinId="9" hidden="1"/>
    <cellStyle name="Followed Hyperlink" xfId="26271" builtinId="9" hidden="1"/>
    <cellStyle name="Followed Hyperlink" xfId="26279" builtinId="9" hidden="1"/>
    <cellStyle name="Followed Hyperlink" xfId="26287" builtinId="9" hidden="1"/>
    <cellStyle name="Followed Hyperlink" xfId="26295" builtinId="9" hidden="1"/>
    <cellStyle name="Followed Hyperlink" xfId="26305" builtinId="9" hidden="1"/>
    <cellStyle name="Followed Hyperlink" xfId="26313" builtinId="9" hidden="1"/>
    <cellStyle name="Followed Hyperlink" xfId="26321" builtinId="9" hidden="1"/>
    <cellStyle name="Followed Hyperlink" xfId="26329" builtinId="9" hidden="1"/>
    <cellStyle name="Followed Hyperlink" xfId="26339" builtinId="9" hidden="1"/>
    <cellStyle name="Followed Hyperlink" xfId="26344" builtinId="9" hidden="1"/>
    <cellStyle name="Followed Hyperlink" xfId="26349" builtinId="9" hidden="1"/>
    <cellStyle name="Followed Hyperlink" xfId="26353" builtinId="9" hidden="1"/>
    <cellStyle name="Followed Hyperlink" xfId="26357" builtinId="9" hidden="1"/>
    <cellStyle name="Followed Hyperlink" xfId="26361" builtinId="9" hidden="1"/>
    <cellStyle name="Followed Hyperlink" xfId="26365" builtinId="9" hidden="1"/>
    <cellStyle name="Followed Hyperlink" xfId="26372" builtinId="9" hidden="1"/>
    <cellStyle name="Followed Hyperlink" xfId="26380" builtinId="9" hidden="1"/>
    <cellStyle name="Followed Hyperlink" xfId="26428" builtinId="9" hidden="1"/>
    <cellStyle name="Followed Hyperlink" xfId="26414" builtinId="9" hidden="1"/>
    <cellStyle name="Followed Hyperlink" xfId="26398" builtinId="9" hidden="1"/>
    <cellStyle name="Followed Hyperlink" xfId="26391" builtinId="9" hidden="1"/>
    <cellStyle name="Followed Hyperlink" xfId="26397" builtinId="9" hidden="1"/>
    <cellStyle name="Followed Hyperlink" xfId="26405" builtinId="9" hidden="1"/>
    <cellStyle name="Followed Hyperlink" xfId="26413" builtinId="9" hidden="1"/>
    <cellStyle name="Followed Hyperlink" xfId="26421" builtinId="9" hidden="1"/>
    <cellStyle name="Followed Hyperlink" xfId="26431" builtinId="9" hidden="1"/>
    <cellStyle name="Followed Hyperlink" xfId="26439" builtinId="9" hidden="1"/>
    <cellStyle name="Followed Hyperlink" xfId="26447" builtinId="9" hidden="1"/>
    <cellStyle name="Followed Hyperlink" xfId="26455" builtinId="9" hidden="1"/>
    <cellStyle name="Followed Hyperlink" xfId="26465" builtinId="9" hidden="1"/>
    <cellStyle name="Followed Hyperlink" xfId="26470" builtinId="9" hidden="1"/>
    <cellStyle name="Followed Hyperlink" xfId="26475" builtinId="9" hidden="1"/>
    <cellStyle name="Followed Hyperlink" xfId="26479" builtinId="9" hidden="1"/>
    <cellStyle name="Followed Hyperlink" xfId="26483" builtinId="9" hidden="1"/>
    <cellStyle name="Followed Hyperlink" xfId="26487" builtinId="9" hidden="1"/>
    <cellStyle name="Followed Hyperlink" xfId="26491" builtinId="9" hidden="1"/>
    <cellStyle name="Followed Hyperlink" xfId="26498" builtinId="9" hidden="1"/>
    <cellStyle name="Followed Hyperlink" xfId="26506" builtinId="9" hidden="1"/>
    <cellStyle name="Followed Hyperlink" xfId="26554" builtinId="9" hidden="1"/>
    <cellStyle name="Followed Hyperlink" xfId="26540" builtinId="9" hidden="1"/>
    <cellStyle name="Followed Hyperlink" xfId="26524" builtinId="9" hidden="1"/>
    <cellStyle name="Followed Hyperlink" xfId="26517" builtinId="9" hidden="1"/>
    <cellStyle name="Followed Hyperlink" xfId="26523" builtinId="9" hidden="1"/>
    <cellStyle name="Followed Hyperlink" xfId="26531" builtinId="9" hidden="1"/>
    <cellStyle name="Followed Hyperlink" xfId="26539" builtinId="9" hidden="1"/>
    <cellStyle name="Followed Hyperlink" xfId="26547" builtinId="9" hidden="1"/>
    <cellStyle name="Followed Hyperlink" xfId="26557" builtinId="9" hidden="1"/>
    <cellStyle name="Followed Hyperlink" xfId="26565" builtinId="9" hidden="1"/>
    <cellStyle name="Followed Hyperlink" xfId="26573" builtinId="9" hidden="1"/>
    <cellStyle name="Followed Hyperlink" xfId="26581" builtinId="9" hidden="1"/>
    <cellStyle name="Followed Hyperlink" xfId="26591" builtinId="9" hidden="1"/>
    <cellStyle name="Followed Hyperlink" xfId="26596" builtinId="9" hidden="1"/>
    <cellStyle name="Followed Hyperlink" xfId="26601" builtinId="9" hidden="1"/>
    <cellStyle name="Followed Hyperlink" xfId="26605" builtinId="9" hidden="1"/>
    <cellStyle name="Followed Hyperlink" xfId="26609" builtinId="9" hidden="1"/>
    <cellStyle name="Followed Hyperlink" xfId="26613" builtinId="9" hidden="1"/>
    <cellStyle name="Followed Hyperlink" xfId="26617" builtinId="9" hidden="1"/>
    <cellStyle name="Followed Hyperlink" xfId="26624" builtinId="9" hidden="1"/>
    <cellStyle name="Followed Hyperlink" xfId="26632" builtinId="9" hidden="1"/>
    <cellStyle name="Followed Hyperlink" xfId="26680" builtinId="9" hidden="1"/>
    <cellStyle name="Followed Hyperlink" xfId="26666" builtinId="9" hidden="1"/>
    <cellStyle name="Followed Hyperlink" xfId="26650" builtinId="9" hidden="1"/>
    <cellStyle name="Followed Hyperlink" xfId="26643" builtinId="9" hidden="1"/>
    <cellStyle name="Followed Hyperlink" xfId="26649" builtinId="9" hidden="1"/>
    <cellStyle name="Followed Hyperlink" xfId="26657" builtinId="9" hidden="1"/>
    <cellStyle name="Followed Hyperlink" xfId="26665" builtinId="9" hidden="1"/>
    <cellStyle name="Followed Hyperlink" xfId="26673" builtinId="9" hidden="1"/>
    <cellStyle name="Followed Hyperlink" xfId="26683" builtinId="9" hidden="1"/>
    <cellStyle name="Followed Hyperlink" xfId="26691" builtinId="9" hidden="1"/>
    <cellStyle name="Followed Hyperlink" xfId="26699" builtinId="9" hidden="1"/>
    <cellStyle name="Followed Hyperlink" xfId="26707" builtinId="9" hidden="1"/>
    <cellStyle name="Followed Hyperlink" xfId="26717" builtinId="9" hidden="1"/>
    <cellStyle name="Followed Hyperlink" xfId="26722" builtinId="9" hidden="1"/>
    <cellStyle name="Followed Hyperlink" xfId="26727" builtinId="9" hidden="1"/>
    <cellStyle name="Followed Hyperlink" xfId="26731" builtinId="9" hidden="1"/>
    <cellStyle name="Followed Hyperlink" xfId="26735" builtinId="9" hidden="1"/>
    <cellStyle name="Followed Hyperlink" xfId="26739" builtinId="9" hidden="1"/>
    <cellStyle name="Followed Hyperlink" xfId="26743" builtinId="9" hidden="1"/>
    <cellStyle name="Followed Hyperlink" xfId="26750" builtinId="9" hidden="1"/>
    <cellStyle name="Followed Hyperlink" xfId="26758" builtinId="9" hidden="1"/>
    <cellStyle name="Followed Hyperlink" xfId="26806" builtinId="9" hidden="1"/>
    <cellStyle name="Followed Hyperlink" xfId="26792" builtinId="9" hidden="1"/>
    <cellStyle name="Followed Hyperlink" xfId="26776" builtinId="9" hidden="1"/>
    <cellStyle name="Followed Hyperlink" xfId="26769" builtinId="9" hidden="1"/>
    <cellStyle name="Followed Hyperlink" xfId="26775" builtinId="9" hidden="1"/>
    <cellStyle name="Followed Hyperlink" xfId="26783" builtinId="9" hidden="1"/>
    <cellStyle name="Followed Hyperlink" xfId="26791" builtinId="9" hidden="1"/>
    <cellStyle name="Followed Hyperlink" xfId="26799" builtinId="9" hidden="1"/>
    <cellStyle name="Followed Hyperlink" xfId="26809" builtinId="9" hidden="1"/>
    <cellStyle name="Followed Hyperlink" xfId="26817" builtinId="9" hidden="1"/>
    <cellStyle name="Followed Hyperlink" xfId="26825" builtinId="9" hidden="1"/>
    <cellStyle name="Followed Hyperlink" xfId="26833" builtinId="9" hidden="1"/>
    <cellStyle name="Followed Hyperlink" xfId="26843" builtinId="9" hidden="1"/>
    <cellStyle name="Followed Hyperlink" xfId="26848" builtinId="9" hidden="1"/>
    <cellStyle name="Followed Hyperlink" xfId="26853" builtinId="9" hidden="1"/>
    <cellStyle name="Followed Hyperlink" xfId="26857" builtinId="9" hidden="1"/>
    <cellStyle name="Followed Hyperlink" xfId="26861" builtinId="9" hidden="1"/>
    <cellStyle name="Followed Hyperlink" xfId="26865" builtinId="9" hidden="1"/>
    <cellStyle name="Followed Hyperlink" xfId="26869" builtinId="9" hidden="1"/>
    <cellStyle name="Followed Hyperlink" xfId="26876" builtinId="9" hidden="1"/>
    <cellStyle name="Followed Hyperlink" xfId="26884" builtinId="9" hidden="1"/>
    <cellStyle name="Followed Hyperlink" xfId="26932" builtinId="9" hidden="1"/>
    <cellStyle name="Followed Hyperlink" xfId="26918" builtinId="9" hidden="1"/>
    <cellStyle name="Followed Hyperlink" xfId="26902" builtinId="9" hidden="1"/>
    <cellStyle name="Followed Hyperlink" xfId="26895" builtinId="9" hidden="1"/>
    <cellStyle name="Followed Hyperlink" xfId="26901" builtinId="9" hidden="1"/>
    <cellStyle name="Followed Hyperlink" xfId="26909" builtinId="9" hidden="1"/>
    <cellStyle name="Followed Hyperlink" xfId="26917" builtinId="9" hidden="1"/>
    <cellStyle name="Followed Hyperlink" xfId="26925" builtinId="9" hidden="1"/>
    <cellStyle name="Followed Hyperlink" xfId="26935" builtinId="9" hidden="1"/>
    <cellStyle name="Followed Hyperlink" xfId="26943" builtinId="9" hidden="1"/>
    <cellStyle name="Followed Hyperlink" xfId="26951" builtinId="9" hidden="1"/>
    <cellStyle name="Followed Hyperlink" xfId="26959" builtinId="9" hidden="1"/>
    <cellStyle name="Followed Hyperlink" xfId="26969" builtinId="9" hidden="1"/>
    <cellStyle name="Followed Hyperlink" xfId="26974" builtinId="9" hidden="1"/>
    <cellStyle name="Followed Hyperlink" xfId="26979" builtinId="9" hidden="1"/>
    <cellStyle name="Followed Hyperlink" xfId="26983" builtinId="9" hidden="1"/>
    <cellStyle name="Followed Hyperlink" xfId="26987" builtinId="9" hidden="1"/>
    <cellStyle name="Followed Hyperlink" xfId="26991" builtinId="9" hidden="1"/>
    <cellStyle name="Followed Hyperlink" xfId="26995" builtinId="9" hidden="1"/>
    <cellStyle name="Followed Hyperlink" xfId="27002" builtinId="9" hidden="1"/>
    <cellStyle name="Followed Hyperlink" xfId="27010" builtinId="9" hidden="1"/>
    <cellStyle name="Followed Hyperlink" xfId="27058" builtinId="9" hidden="1"/>
    <cellStyle name="Followed Hyperlink" xfId="27044" builtinId="9" hidden="1"/>
    <cellStyle name="Followed Hyperlink" xfId="27028" builtinId="9" hidden="1"/>
    <cellStyle name="Followed Hyperlink" xfId="27021" builtinId="9" hidden="1"/>
    <cellStyle name="Followed Hyperlink" xfId="27027" builtinId="9" hidden="1"/>
    <cellStyle name="Followed Hyperlink" xfId="27035" builtinId="9" hidden="1"/>
    <cellStyle name="Followed Hyperlink" xfId="27043" builtinId="9" hidden="1"/>
    <cellStyle name="Followed Hyperlink" xfId="27051" builtinId="9" hidden="1"/>
    <cellStyle name="Followed Hyperlink" xfId="27061" builtinId="9" hidden="1"/>
    <cellStyle name="Followed Hyperlink" xfId="27069" builtinId="9" hidden="1"/>
    <cellStyle name="Followed Hyperlink" xfId="27077" builtinId="9" hidden="1"/>
    <cellStyle name="Followed Hyperlink" xfId="27085" builtinId="9" hidden="1"/>
    <cellStyle name="Followed Hyperlink" xfId="27095" builtinId="9" hidden="1"/>
    <cellStyle name="Followed Hyperlink" xfId="27100" builtinId="9" hidden="1"/>
    <cellStyle name="Followed Hyperlink" xfId="27105" builtinId="9" hidden="1"/>
    <cellStyle name="Followed Hyperlink" xfId="27109" builtinId="9" hidden="1"/>
    <cellStyle name="Followed Hyperlink" xfId="27113" builtinId="9" hidden="1"/>
    <cellStyle name="Followed Hyperlink" xfId="27117" builtinId="9" hidden="1"/>
    <cellStyle name="Followed Hyperlink" xfId="27121" builtinId="9" hidden="1"/>
    <cellStyle name="Followed Hyperlink" xfId="27128" builtinId="9" hidden="1"/>
    <cellStyle name="Followed Hyperlink" xfId="27136" builtinId="9" hidden="1"/>
    <cellStyle name="Followed Hyperlink" xfId="27184" builtinId="9" hidden="1"/>
    <cellStyle name="Followed Hyperlink" xfId="27170" builtinId="9" hidden="1"/>
    <cellStyle name="Followed Hyperlink" xfId="27154" builtinId="9" hidden="1"/>
    <cellStyle name="Followed Hyperlink" xfId="27147" builtinId="9" hidden="1"/>
    <cellStyle name="Followed Hyperlink" xfId="27153" builtinId="9" hidden="1"/>
    <cellStyle name="Followed Hyperlink" xfId="27161" builtinId="9" hidden="1"/>
    <cellStyle name="Followed Hyperlink" xfId="27169" builtinId="9" hidden="1"/>
    <cellStyle name="Followed Hyperlink" xfId="27177" builtinId="9" hidden="1"/>
    <cellStyle name="Followed Hyperlink" xfId="27187" builtinId="9" hidden="1"/>
    <cellStyle name="Followed Hyperlink" xfId="27195" builtinId="9" hidden="1"/>
    <cellStyle name="Followed Hyperlink" xfId="27203" builtinId="9" hidden="1"/>
    <cellStyle name="Followed Hyperlink" xfId="27211" builtinId="9" hidden="1"/>
    <cellStyle name="Followed Hyperlink" xfId="27221" builtinId="9" hidden="1"/>
    <cellStyle name="Followed Hyperlink" xfId="27226" builtinId="9" hidden="1"/>
    <cellStyle name="Followed Hyperlink" xfId="27231" builtinId="9" hidden="1"/>
    <cellStyle name="Followed Hyperlink" xfId="27235" builtinId="9" hidden="1"/>
    <cellStyle name="Followed Hyperlink" xfId="27239" builtinId="9" hidden="1"/>
    <cellStyle name="Followed Hyperlink" xfId="27243" builtinId="9" hidden="1"/>
    <cellStyle name="Followed Hyperlink" xfId="27247" builtinId="9" hidden="1"/>
    <cellStyle name="Followed Hyperlink" xfId="27254" builtinId="9" hidden="1"/>
    <cellStyle name="Followed Hyperlink" xfId="27262" builtinId="9" hidden="1"/>
    <cellStyle name="Followed Hyperlink" xfId="27310" builtinId="9" hidden="1"/>
    <cellStyle name="Followed Hyperlink" xfId="27296" builtinId="9" hidden="1"/>
    <cellStyle name="Followed Hyperlink" xfId="27280" builtinId="9" hidden="1"/>
    <cellStyle name="Followed Hyperlink" xfId="27273" builtinId="9" hidden="1"/>
    <cellStyle name="Followed Hyperlink" xfId="27279" builtinId="9" hidden="1"/>
    <cellStyle name="Followed Hyperlink" xfId="27287" builtinId="9" hidden="1"/>
    <cellStyle name="Followed Hyperlink" xfId="27295" builtinId="9" hidden="1"/>
    <cellStyle name="Followed Hyperlink" xfId="27303" builtinId="9" hidden="1"/>
    <cellStyle name="Followed Hyperlink" xfId="27313" builtinId="9" hidden="1"/>
    <cellStyle name="Followed Hyperlink" xfId="27321" builtinId="9" hidden="1"/>
    <cellStyle name="Followed Hyperlink" xfId="27329" builtinId="9" hidden="1"/>
    <cellStyle name="Followed Hyperlink" xfId="27337" builtinId="9" hidden="1"/>
    <cellStyle name="Followed Hyperlink" xfId="27347" builtinId="9" hidden="1"/>
    <cellStyle name="Followed Hyperlink" xfId="27352" builtinId="9" hidden="1"/>
    <cellStyle name="Followed Hyperlink" xfId="27357" builtinId="9" hidden="1"/>
    <cellStyle name="Followed Hyperlink" xfId="27361" builtinId="9" hidden="1"/>
    <cellStyle name="Followed Hyperlink" xfId="27365" builtinId="9" hidden="1"/>
    <cellStyle name="Followed Hyperlink" xfId="27369" builtinId="9" hidden="1"/>
    <cellStyle name="Followed Hyperlink" xfId="27373" builtinId="9" hidden="1"/>
    <cellStyle name="Followed Hyperlink" xfId="27380" builtinId="9" hidden="1"/>
    <cellStyle name="Followed Hyperlink" xfId="27388" builtinId="9" hidden="1"/>
    <cellStyle name="Followed Hyperlink" xfId="27436" builtinId="9" hidden="1"/>
    <cellStyle name="Followed Hyperlink" xfId="27422" builtinId="9" hidden="1"/>
    <cellStyle name="Followed Hyperlink" xfId="27406" builtinId="9" hidden="1"/>
    <cellStyle name="Followed Hyperlink" xfId="27399" builtinId="9" hidden="1"/>
    <cellStyle name="Followed Hyperlink" xfId="27405" builtinId="9" hidden="1"/>
    <cellStyle name="Followed Hyperlink" xfId="27413" builtinId="9" hidden="1"/>
    <cellStyle name="Followed Hyperlink" xfId="27421" builtinId="9" hidden="1"/>
    <cellStyle name="Followed Hyperlink" xfId="27429" builtinId="9" hidden="1"/>
    <cellStyle name="Followed Hyperlink" xfId="27439" builtinId="9" hidden="1"/>
    <cellStyle name="Followed Hyperlink" xfId="27447" builtinId="9" hidden="1"/>
    <cellStyle name="Followed Hyperlink" xfId="27455" builtinId="9" hidden="1"/>
    <cellStyle name="Followed Hyperlink" xfId="27463" builtinId="9" hidden="1"/>
    <cellStyle name="Followed Hyperlink" xfId="27473" builtinId="9" hidden="1"/>
    <cellStyle name="Followed Hyperlink" xfId="27478" builtinId="9" hidden="1"/>
    <cellStyle name="Followed Hyperlink" xfId="27483" builtinId="9" hidden="1"/>
    <cellStyle name="Followed Hyperlink" xfId="27487" builtinId="9" hidden="1"/>
    <cellStyle name="Followed Hyperlink" xfId="27491" builtinId="9" hidden="1"/>
    <cellStyle name="Followed Hyperlink" xfId="27495" builtinId="9" hidden="1"/>
    <cellStyle name="Followed Hyperlink" xfId="27499" builtinId="9" hidden="1"/>
    <cellStyle name="Followed Hyperlink" xfId="27506" builtinId="9" hidden="1"/>
    <cellStyle name="Followed Hyperlink" xfId="27514" builtinId="9" hidden="1"/>
    <cellStyle name="Followed Hyperlink" xfId="27562" builtinId="9" hidden="1"/>
    <cellStyle name="Followed Hyperlink" xfId="27548" builtinId="9" hidden="1"/>
    <cellStyle name="Followed Hyperlink" xfId="27532" builtinId="9" hidden="1"/>
    <cellStyle name="Followed Hyperlink" xfId="27525" builtinId="9" hidden="1"/>
    <cellStyle name="Followed Hyperlink" xfId="27531" builtinId="9" hidden="1"/>
    <cellStyle name="Followed Hyperlink" xfId="27539" builtinId="9" hidden="1"/>
    <cellStyle name="Followed Hyperlink" xfId="27547" builtinId="9" hidden="1"/>
    <cellStyle name="Followed Hyperlink" xfId="27555" builtinId="9" hidden="1"/>
    <cellStyle name="Followed Hyperlink" xfId="27565" builtinId="9" hidden="1"/>
    <cellStyle name="Followed Hyperlink" xfId="27573" builtinId="9" hidden="1"/>
    <cellStyle name="Followed Hyperlink" xfId="27581" builtinId="9" hidden="1"/>
    <cellStyle name="Followed Hyperlink" xfId="27589" builtinId="9" hidden="1"/>
    <cellStyle name="Followed Hyperlink" xfId="27599" builtinId="9" hidden="1"/>
    <cellStyle name="Followed Hyperlink" xfId="27604" builtinId="9" hidden="1"/>
    <cellStyle name="Followed Hyperlink" xfId="27609" builtinId="9" hidden="1"/>
    <cellStyle name="Followed Hyperlink" xfId="27613" builtinId="9" hidden="1"/>
    <cellStyle name="Followed Hyperlink" xfId="27617" builtinId="9" hidden="1"/>
    <cellStyle name="Followed Hyperlink" xfId="27621" builtinId="9" hidden="1"/>
    <cellStyle name="Followed Hyperlink" xfId="27625" builtinId="9" hidden="1"/>
    <cellStyle name="Followed Hyperlink" xfId="27632" builtinId="9" hidden="1"/>
    <cellStyle name="Followed Hyperlink" xfId="27640" builtinId="9" hidden="1"/>
    <cellStyle name="Followed Hyperlink" xfId="27688" builtinId="9" hidden="1"/>
    <cellStyle name="Followed Hyperlink" xfId="27674" builtinId="9" hidden="1"/>
    <cellStyle name="Followed Hyperlink" xfId="27658" builtinId="9" hidden="1"/>
    <cellStyle name="Followed Hyperlink" xfId="27651" builtinId="9" hidden="1"/>
    <cellStyle name="Followed Hyperlink" xfId="27657" builtinId="9" hidden="1"/>
    <cellStyle name="Followed Hyperlink" xfId="27665" builtinId="9" hidden="1"/>
    <cellStyle name="Followed Hyperlink" xfId="27673" builtinId="9" hidden="1"/>
    <cellStyle name="Followed Hyperlink" xfId="27681" builtinId="9" hidden="1"/>
    <cellStyle name="Followed Hyperlink" xfId="27691" builtinId="9" hidden="1"/>
    <cellStyle name="Followed Hyperlink" xfId="27699" builtinId="9" hidden="1"/>
    <cellStyle name="Followed Hyperlink" xfId="27707" builtinId="9" hidden="1"/>
    <cellStyle name="Followed Hyperlink" xfId="27715" builtinId="9" hidden="1"/>
    <cellStyle name="Followed Hyperlink" xfId="27725" builtinId="9" hidden="1"/>
    <cellStyle name="Followed Hyperlink" xfId="27730" builtinId="9" hidden="1"/>
    <cellStyle name="Followed Hyperlink" xfId="27735" builtinId="9" hidden="1"/>
    <cellStyle name="Followed Hyperlink" xfId="27739" builtinId="9" hidden="1"/>
    <cellStyle name="Followed Hyperlink" xfId="27743" builtinId="9" hidden="1"/>
    <cellStyle name="Followed Hyperlink" xfId="27747" builtinId="9" hidden="1"/>
    <cellStyle name="Followed Hyperlink" xfId="27751" builtinId="9" hidden="1"/>
    <cellStyle name="Followed Hyperlink" xfId="27758" builtinId="9" hidden="1"/>
    <cellStyle name="Followed Hyperlink" xfId="27766" builtinId="9" hidden="1"/>
    <cellStyle name="Followed Hyperlink" xfId="27814" builtinId="9" hidden="1"/>
    <cellStyle name="Followed Hyperlink" xfId="27800" builtinId="9" hidden="1"/>
    <cellStyle name="Followed Hyperlink" xfId="27784" builtinId="9" hidden="1"/>
    <cellStyle name="Followed Hyperlink" xfId="27777" builtinId="9" hidden="1"/>
    <cellStyle name="Followed Hyperlink" xfId="27783" builtinId="9" hidden="1"/>
    <cellStyle name="Followed Hyperlink" xfId="27791" builtinId="9" hidden="1"/>
    <cellStyle name="Followed Hyperlink" xfId="27799" builtinId="9" hidden="1"/>
    <cellStyle name="Followed Hyperlink" xfId="27807" builtinId="9" hidden="1"/>
    <cellStyle name="Followed Hyperlink" xfId="27817" builtinId="9" hidden="1"/>
    <cellStyle name="Followed Hyperlink" xfId="27825" builtinId="9" hidden="1"/>
    <cellStyle name="Followed Hyperlink" xfId="27833" builtinId="9" hidden="1"/>
    <cellStyle name="Followed Hyperlink" xfId="27841" builtinId="9" hidden="1"/>
    <cellStyle name="Followed Hyperlink" xfId="27851" builtinId="9" hidden="1"/>
    <cellStyle name="Followed Hyperlink" xfId="27856" builtinId="9" hidden="1"/>
    <cellStyle name="Followed Hyperlink" xfId="27861" builtinId="9" hidden="1"/>
    <cellStyle name="Followed Hyperlink" xfId="27865" builtinId="9" hidden="1"/>
    <cellStyle name="Followed Hyperlink" xfId="27869" builtinId="9" hidden="1"/>
    <cellStyle name="Followed Hyperlink" xfId="27873" builtinId="9" hidden="1"/>
    <cellStyle name="Followed Hyperlink" xfId="27877" builtinId="9" hidden="1"/>
    <cellStyle name="Followed Hyperlink" xfId="27884" builtinId="9" hidden="1"/>
    <cellStyle name="Followed Hyperlink" xfId="27892" builtinId="9" hidden="1"/>
    <cellStyle name="Followed Hyperlink" xfId="27940" builtinId="9" hidden="1"/>
    <cellStyle name="Followed Hyperlink" xfId="27926" builtinId="9" hidden="1"/>
    <cellStyle name="Followed Hyperlink" xfId="27910" builtinId="9" hidden="1"/>
    <cellStyle name="Followed Hyperlink" xfId="27903" builtinId="9" hidden="1"/>
    <cellStyle name="Followed Hyperlink" xfId="27909" builtinId="9" hidden="1"/>
    <cellStyle name="Followed Hyperlink" xfId="27917" builtinId="9" hidden="1"/>
    <cellStyle name="Followed Hyperlink" xfId="27925" builtinId="9" hidden="1"/>
    <cellStyle name="Followed Hyperlink" xfId="27933" builtinId="9" hidden="1"/>
    <cellStyle name="Followed Hyperlink" xfId="27943" builtinId="9" hidden="1"/>
    <cellStyle name="Followed Hyperlink" xfId="27951" builtinId="9" hidden="1"/>
    <cellStyle name="Followed Hyperlink" xfId="27959" builtinId="9" hidden="1"/>
    <cellStyle name="Followed Hyperlink" xfId="27967" builtinId="9" hidden="1"/>
    <cellStyle name="Followed Hyperlink" xfId="27977" builtinId="9" hidden="1"/>
    <cellStyle name="Followed Hyperlink" xfId="27982" builtinId="9" hidden="1"/>
    <cellStyle name="Followed Hyperlink" xfId="27987" builtinId="9" hidden="1"/>
    <cellStyle name="Followed Hyperlink" xfId="27991" builtinId="9" hidden="1"/>
    <cellStyle name="Followed Hyperlink" xfId="27995" builtinId="9" hidden="1"/>
    <cellStyle name="Followed Hyperlink" xfId="27999" builtinId="9" hidden="1"/>
    <cellStyle name="Followed Hyperlink" xfId="28003" builtinId="9" hidden="1"/>
    <cellStyle name="Followed Hyperlink" xfId="28010" builtinId="9" hidden="1"/>
    <cellStyle name="Followed Hyperlink" xfId="28018" builtinId="9" hidden="1"/>
    <cellStyle name="Followed Hyperlink" xfId="28066" builtinId="9" hidden="1"/>
    <cellStyle name="Followed Hyperlink" xfId="28052" builtinId="9" hidden="1"/>
    <cellStyle name="Followed Hyperlink" xfId="28036" builtinId="9" hidden="1"/>
    <cellStyle name="Followed Hyperlink" xfId="28029" builtinId="9" hidden="1"/>
    <cellStyle name="Followed Hyperlink" xfId="28035" builtinId="9" hidden="1"/>
    <cellStyle name="Followed Hyperlink" xfId="28043" builtinId="9" hidden="1"/>
    <cellStyle name="Followed Hyperlink" xfId="28051" builtinId="9" hidden="1"/>
    <cellStyle name="Followed Hyperlink" xfId="28059" builtinId="9" hidden="1"/>
    <cellStyle name="Followed Hyperlink" xfId="28069" builtinId="9" hidden="1"/>
    <cellStyle name="Followed Hyperlink" xfId="28077" builtinId="9" hidden="1"/>
    <cellStyle name="Followed Hyperlink" xfId="28085" builtinId="9" hidden="1"/>
    <cellStyle name="Followed Hyperlink" xfId="28093" builtinId="9" hidden="1"/>
    <cellStyle name="Followed Hyperlink" xfId="28103" builtinId="9" hidden="1"/>
    <cellStyle name="Followed Hyperlink" xfId="28108" builtinId="9" hidden="1"/>
    <cellStyle name="Followed Hyperlink" xfId="28113" builtinId="9" hidden="1"/>
    <cellStyle name="Followed Hyperlink" xfId="28117" builtinId="9" hidden="1"/>
    <cellStyle name="Followed Hyperlink" xfId="28121" builtinId="9" hidden="1"/>
    <cellStyle name="Followed Hyperlink" xfId="28125" builtinId="9" hidden="1"/>
    <cellStyle name="Followed Hyperlink" xfId="28129" builtinId="9" hidden="1"/>
    <cellStyle name="Followed Hyperlink" xfId="28136" builtinId="9" hidden="1"/>
    <cellStyle name="Followed Hyperlink" xfId="28144" builtinId="9" hidden="1"/>
    <cellStyle name="Followed Hyperlink" xfId="28192" builtinId="9" hidden="1"/>
    <cellStyle name="Followed Hyperlink" xfId="28178" builtinId="9" hidden="1"/>
    <cellStyle name="Followed Hyperlink" xfId="28162" builtinId="9" hidden="1"/>
    <cellStyle name="Followed Hyperlink" xfId="28155" builtinId="9" hidden="1"/>
    <cellStyle name="Followed Hyperlink" xfId="28161" builtinId="9" hidden="1"/>
    <cellStyle name="Followed Hyperlink" xfId="28169" builtinId="9" hidden="1"/>
    <cellStyle name="Followed Hyperlink" xfId="28177" builtinId="9" hidden="1"/>
    <cellStyle name="Followed Hyperlink" xfId="28185" builtinId="9" hidden="1"/>
    <cellStyle name="Followed Hyperlink" xfId="28195" builtinId="9" hidden="1"/>
    <cellStyle name="Followed Hyperlink" xfId="28203" builtinId="9" hidden="1"/>
    <cellStyle name="Followed Hyperlink" xfId="28211" builtinId="9" hidden="1"/>
    <cellStyle name="Followed Hyperlink" xfId="28219" builtinId="9" hidden="1"/>
    <cellStyle name="Followed Hyperlink" xfId="28229" builtinId="9" hidden="1"/>
    <cellStyle name="Followed Hyperlink" xfId="28234" builtinId="9" hidden="1"/>
    <cellStyle name="Followed Hyperlink" xfId="28239" builtinId="9" hidden="1"/>
    <cellStyle name="Followed Hyperlink" xfId="28243" builtinId="9" hidden="1"/>
    <cellStyle name="Followed Hyperlink" xfId="28247" builtinId="9" hidden="1"/>
    <cellStyle name="Followed Hyperlink" xfId="28251" builtinId="9" hidden="1"/>
    <cellStyle name="Followed Hyperlink" xfId="28255" builtinId="9" hidden="1"/>
    <cellStyle name="Followed Hyperlink" xfId="28262" builtinId="9" hidden="1"/>
    <cellStyle name="Followed Hyperlink" xfId="28270" builtinId="9" hidden="1"/>
    <cellStyle name="Followed Hyperlink" xfId="28318" builtinId="9" hidden="1"/>
    <cellStyle name="Followed Hyperlink" xfId="28304" builtinId="9" hidden="1"/>
    <cellStyle name="Followed Hyperlink" xfId="28288" builtinId="9" hidden="1"/>
    <cellStyle name="Followed Hyperlink" xfId="28281" builtinId="9" hidden="1"/>
    <cellStyle name="Followed Hyperlink" xfId="28287" builtinId="9" hidden="1"/>
    <cellStyle name="Followed Hyperlink" xfId="28295" builtinId="9" hidden="1"/>
    <cellStyle name="Followed Hyperlink" xfId="28303" builtinId="9" hidden="1"/>
    <cellStyle name="Followed Hyperlink" xfId="28311" builtinId="9" hidden="1"/>
    <cellStyle name="Followed Hyperlink" xfId="28321" builtinId="9" hidden="1"/>
    <cellStyle name="Followed Hyperlink" xfId="28329" builtinId="9" hidden="1"/>
    <cellStyle name="Followed Hyperlink" xfId="28337" builtinId="9" hidden="1"/>
    <cellStyle name="Followed Hyperlink" xfId="28345" builtinId="9" hidden="1"/>
    <cellStyle name="Followed Hyperlink" xfId="28355" builtinId="9" hidden="1"/>
    <cellStyle name="Followed Hyperlink" xfId="28360" builtinId="9" hidden="1"/>
    <cellStyle name="Followed Hyperlink" xfId="28365" builtinId="9" hidden="1"/>
    <cellStyle name="Followed Hyperlink" xfId="28369" builtinId="9" hidden="1"/>
    <cellStyle name="Followed Hyperlink" xfId="28373" builtinId="9" hidden="1"/>
    <cellStyle name="Followed Hyperlink" xfId="28377" builtinId="9" hidden="1"/>
    <cellStyle name="Followed Hyperlink" xfId="28381" builtinId="9" hidden="1"/>
    <cellStyle name="Followed Hyperlink" xfId="28388" builtinId="9" hidden="1"/>
    <cellStyle name="Followed Hyperlink" xfId="28396" builtinId="9" hidden="1"/>
    <cellStyle name="Followed Hyperlink" xfId="28444" builtinId="9" hidden="1"/>
    <cellStyle name="Followed Hyperlink" xfId="28430" builtinId="9" hidden="1"/>
    <cellStyle name="Followed Hyperlink" xfId="28414" builtinId="9" hidden="1"/>
    <cellStyle name="Followed Hyperlink" xfId="28407" builtinId="9" hidden="1"/>
    <cellStyle name="Followed Hyperlink" xfId="28413" builtinId="9" hidden="1"/>
    <cellStyle name="Followed Hyperlink" xfId="28421" builtinId="9" hidden="1"/>
    <cellStyle name="Followed Hyperlink" xfId="28429" builtinId="9" hidden="1"/>
    <cellStyle name="Followed Hyperlink" xfId="28437" builtinId="9" hidden="1"/>
    <cellStyle name="Followed Hyperlink" xfId="28447" builtinId="9" hidden="1"/>
    <cellStyle name="Followed Hyperlink" xfId="28455" builtinId="9" hidden="1"/>
    <cellStyle name="Followed Hyperlink" xfId="28463" builtinId="9" hidden="1"/>
    <cellStyle name="Followed Hyperlink" xfId="28471" builtinId="9" hidden="1"/>
    <cellStyle name="Followed Hyperlink" xfId="28481" builtinId="9" hidden="1"/>
    <cellStyle name="Followed Hyperlink" xfId="28486" builtinId="9" hidden="1"/>
    <cellStyle name="Followed Hyperlink" xfId="28491" builtinId="9" hidden="1"/>
    <cellStyle name="Followed Hyperlink" xfId="28495" builtinId="9" hidden="1"/>
    <cellStyle name="Followed Hyperlink" xfId="28499" builtinId="9" hidden="1"/>
    <cellStyle name="Followed Hyperlink" xfId="28503" builtinId="9" hidden="1"/>
    <cellStyle name="Followed Hyperlink" xfId="28507" builtinId="9" hidden="1"/>
    <cellStyle name="Followed Hyperlink" xfId="28514" builtinId="9" hidden="1"/>
    <cellStyle name="Followed Hyperlink" xfId="28522" builtinId="9" hidden="1"/>
    <cellStyle name="Followed Hyperlink" xfId="28570" builtinId="9" hidden="1"/>
    <cellStyle name="Followed Hyperlink" xfId="28556" builtinId="9" hidden="1"/>
    <cellStyle name="Followed Hyperlink" xfId="28540" builtinId="9" hidden="1"/>
    <cellStyle name="Followed Hyperlink" xfId="28533" builtinId="9" hidden="1"/>
    <cellStyle name="Followed Hyperlink" xfId="28539" builtinId="9" hidden="1"/>
    <cellStyle name="Followed Hyperlink" xfId="28547" builtinId="9" hidden="1"/>
    <cellStyle name="Followed Hyperlink" xfId="28555" builtinId="9" hidden="1"/>
    <cellStyle name="Followed Hyperlink" xfId="28563" builtinId="9" hidden="1"/>
    <cellStyle name="Followed Hyperlink" xfId="28573" builtinId="9" hidden="1"/>
    <cellStyle name="Followed Hyperlink" xfId="28581" builtinId="9" hidden="1"/>
    <cellStyle name="Followed Hyperlink" xfId="28589" builtinId="9" hidden="1"/>
    <cellStyle name="Followed Hyperlink" xfId="28597" builtinId="9" hidden="1"/>
    <cellStyle name="Followed Hyperlink" xfId="28607" builtinId="9" hidden="1"/>
    <cellStyle name="Followed Hyperlink" xfId="28612" builtinId="9" hidden="1"/>
    <cellStyle name="Followed Hyperlink" xfId="28617" builtinId="9" hidden="1"/>
    <cellStyle name="Followed Hyperlink" xfId="28621" builtinId="9" hidden="1"/>
    <cellStyle name="Followed Hyperlink" xfId="28625" builtinId="9" hidden="1"/>
    <cellStyle name="Followed Hyperlink" xfId="28629" builtinId="9" hidden="1"/>
    <cellStyle name="Followed Hyperlink" xfId="28633" builtinId="9" hidden="1"/>
    <cellStyle name="Followed Hyperlink" xfId="28640" builtinId="9" hidden="1"/>
    <cellStyle name="Followed Hyperlink" xfId="28648" builtinId="9" hidden="1"/>
    <cellStyle name="Followed Hyperlink" xfId="28696" builtinId="9" hidden="1"/>
    <cellStyle name="Followed Hyperlink" xfId="28682" builtinId="9" hidden="1"/>
    <cellStyle name="Followed Hyperlink" xfId="28666" builtinId="9" hidden="1"/>
    <cellStyle name="Followed Hyperlink" xfId="28659" builtinId="9" hidden="1"/>
    <cellStyle name="Followed Hyperlink" xfId="28665" builtinId="9" hidden="1"/>
    <cellStyle name="Followed Hyperlink" xfId="28673" builtinId="9" hidden="1"/>
    <cellStyle name="Followed Hyperlink" xfId="28681" builtinId="9" hidden="1"/>
    <cellStyle name="Followed Hyperlink" xfId="28689" builtinId="9" hidden="1"/>
    <cellStyle name="Followed Hyperlink" xfId="28699" builtinId="9" hidden="1"/>
    <cellStyle name="Followed Hyperlink" xfId="28707" builtinId="9" hidden="1"/>
    <cellStyle name="Followed Hyperlink" xfId="28715" builtinId="9" hidden="1"/>
    <cellStyle name="Followed Hyperlink" xfId="28723" builtinId="9" hidden="1"/>
    <cellStyle name="Followed Hyperlink" xfId="28733" builtinId="9" hidden="1"/>
    <cellStyle name="Followed Hyperlink" xfId="28738" builtinId="9" hidden="1"/>
    <cellStyle name="Followed Hyperlink" xfId="28743" builtinId="9" hidden="1"/>
    <cellStyle name="Followed Hyperlink" xfId="28747" builtinId="9" hidden="1"/>
    <cellStyle name="Followed Hyperlink" xfId="28751" builtinId="9" hidden="1"/>
    <cellStyle name="Followed Hyperlink" xfId="28755" builtinId="9" hidden="1"/>
    <cellStyle name="Followed Hyperlink" xfId="28759" builtinId="9" hidden="1"/>
    <cellStyle name="Followed Hyperlink" xfId="28766" builtinId="9" hidden="1"/>
    <cellStyle name="Followed Hyperlink" xfId="28774" builtinId="9" hidden="1"/>
    <cellStyle name="Followed Hyperlink" xfId="28822" builtinId="9" hidden="1"/>
    <cellStyle name="Followed Hyperlink" xfId="28808" builtinId="9" hidden="1"/>
    <cellStyle name="Followed Hyperlink" xfId="28792" builtinId="9" hidden="1"/>
    <cellStyle name="Followed Hyperlink" xfId="28785" builtinId="9" hidden="1"/>
    <cellStyle name="Followed Hyperlink" xfId="28791" builtinId="9" hidden="1"/>
    <cellStyle name="Followed Hyperlink" xfId="28799" builtinId="9" hidden="1"/>
    <cellStyle name="Followed Hyperlink" xfId="28807" builtinId="9" hidden="1"/>
    <cellStyle name="Followed Hyperlink" xfId="28815" builtinId="9" hidden="1"/>
    <cellStyle name="Followed Hyperlink" xfId="28825" builtinId="9" hidden="1"/>
    <cellStyle name="Followed Hyperlink" xfId="28833" builtinId="9" hidden="1"/>
    <cellStyle name="Followed Hyperlink" xfId="28841" builtinId="9" hidden="1"/>
    <cellStyle name="Followed Hyperlink" xfId="28849" builtinId="9" hidden="1"/>
    <cellStyle name="Followed Hyperlink" xfId="28859" builtinId="9" hidden="1"/>
    <cellStyle name="Followed Hyperlink" xfId="28864" builtinId="9" hidden="1"/>
    <cellStyle name="Followed Hyperlink" xfId="28869" builtinId="9" hidden="1"/>
    <cellStyle name="Followed Hyperlink" xfId="28873" builtinId="9" hidden="1"/>
    <cellStyle name="Followed Hyperlink" xfId="28877" builtinId="9" hidden="1"/>
    <cellStyle name="Followed Hyperlink" xfId="28881" builtinId="9" hidden="1"/>
    <cellStyle name="Followed Hyperlink" xfId="28885" builtinId="9" hidden="1"/>
    <cellStyle name="Followed Hyperlink" xfId="28892" builtinId="9" hidden="1"/>
    <cellStyle name="Followed Hyperlink" xfId="28900" builtinId="9" hidden="1"/>
    <cellStyle name="Followed Hyperlink" xfId="28948" builtinId="9" hidden="1"/>
    <cellStyle name="Followed Hyperlink" xfId="28934" builtinId="9" hidden="1"/>
    <cellStyle name="Followed Hyperlink" xfId="28918" builtinId="9" hidden="1"/>
    <cellStyle name="Followed Hyperlink" xfId="28911" builtinId="9" hidden="1"/>
    <cellStyle name="Followed Hyperlink" xfId="28917" builtinId="9" hidden="1"/>
    <cellStyle name="Followed Hyperlink" xfId="28925" builtinId="9" hidden="1"/>
    <cellStyle name="Followed Hyperlink" xfId="28933" builtinId="9" hidden="1"/>
    <cellStyle name="Followed Hyperlink" xfId="28941" builtinId="9" hidden="1"/>
    <cellStyle name="Followed Hyperlink" xfId="28951" builtinId="9" hidden="1"/>
    <cellStyle name="Followed Hyperlink" xfId="28959" builtinId="9" hidden="1"/>
    <cellStyle name="Followed Hyperlink" xfId="28967" builtinId="9" hidden="1"/>
    <cellStyle name="Followed Hyperlink" xfId="28975" builtinId="9" hidden="1"/>
    <cellStyle name="Followed Hyperlink" xfId="28985" builtinId="9" hidden="1"/>
    <cellStyle name="Followed Hyperlink" xfId="28990" builtinId="9" hidden="1"/>
    <cellStyle name="Followed Hyperlink" xfId="28995" builtinId="9" hidden="1"/>
    <cellStyle name="Followed Hyperlink" xfId="28999" builtinId="9" hidden="1"/>
    <cellStyle name="Followed Hyperlink" xfId="29003" builtinId="9" hidden="1"/>
    <cellStyle name="Followed Hyperlink" xfId="29007" builtinId="9" hidden="1"/>
    <cellStyle name="Followed Hyperlink" xfId="29011" builtinId="9" hidden="1"/>
    <cellStyle name="Followed Hyperlink" xfId="29018" builtinId="9" hidden="1"/>
    <cellStyle name="Followed Hyperlink" xfId="29026" builtinId="9" hidden="1"/>
    <cellStyle name="Followed Hyperlink" xfId="29074" builtinId="9" hidden="1"/>
    <cellStyle name="Followed Hyperlink" xfId="29060" builtinId="9" hidden="1"/>
    <cellStyle name="Followed Hyperlink" xfId="29044" builtinId="9" hidden="1"/>
    <cellStyle name="Followed Hyperlink" xfId="29037" builtinId="9" hidden="1"/>
    <cellStyle name="Followed Hyperlink" xfId="29043" builtinId="9" hidden="1"/>
    <cellStyle name="Followed Hyperlink" xfId="29051" builtinId="9" hidden="1"/>
    <cellStyle name="Followed Hyperlink" xfId="29059" builtinId="9" hidden="1"/>
    <cellStyle name="Followed Hyperlink" xfId="29067" builtinId="9" hidden="1"/>
    <cellStyle name="Followed Hyperlink" xfId="29077" builtinId="9" hidden="1"/>
    <cellStyle name="Followed Hyperlink" xfId="29085" builtinId="9" hidden="1"/>
    <cellStyle name="Followed Hyperlink" xfId="29093" builtinId="9" hidden="1"/>
    <cellStyle name="Followed Hyperlink" xfId="29101" builtinId="9" hidden="1"/>
    <cellStyle name="Followed Hyperlink" xfId="29111" builtinId="9" hidden="1"/>
    <cellStyle name="Followed Hyperlink" xfId="29116" builtinId="9" hidden="1"/>
    <cellStyle name="Followed Hyperlink" xfId="29121" builtinId="9" hidden="1"/>
    <cellStyle name="Followed Hyperlink" xfId="29125" builtinId="9" hidden="1"/>
    <cellStyle name="Followed Hyperlink" xfId="29129" builtinId="9" hidden="1"/>
    <cellStyle name="Followed Hyperlink" xfId="29133" builtinId="9" hidden="1"/>
    <cellStyle name="Followed Hyperlink" xfId="29137" builtinId="9" hidden="1"/>
    <cellStyle name="Followed Hyperlink" xfId="29144" builtinId="9" hidden="1"/>
    <cellStyle name="Followed Hyperlink" xfId="29152" builtinId="9" hidden="1"/>
    <cellStyle name="Followed Hyperlink" xfId="29200" builtinId="9" hidden="1"/>
    <cellStyle name="Followed Hyperlink" xfId="29186" builtinId="9" hidden="1"/>
    <cellStyle name="Followed Hyperlink" xfId="29170" builtinId="9" hidden="1"/>
    <cellStyle name="Followed Hyperlink" xfId="29163" builtinId="9" hidden="1"/>
    <cellStyle name="Followed Hyperlink" xfId="29169" builtinId="9" hidden="1"/>
    <cellStyle name="Followed Hyperlink" xfId="29177" builtinId="9" hidden="1"/>
    <cellStyle name="Followed Hyperlink" xfId="29185" builtinId="9" hidden="1"/>
    <cellStyle name="Followed Hyperlink" xfId="29193" builtinId="9" hidden="1"/>
    <cellStyle name="Followed Hyperlink" xfId="29203" builtinId="9" hidden="1"/>
    <cellStyle name="Followed Hyperlink" xfId="29211" builtinId="9" hidden="1"/>
    <cellStyle name="Followed Hyperlink" xfId="29219" builtinId="9" hidden="1"/>
    <cellStyle name="Followed Hyperlink" xfId="29227" builtinId="9" hidden="1"/>
    <cellStyle name="Followed Hyperlink" xfId="29237" builtinId="9" hidden="1"/>
    <cellStyle name="Followed Hyperlink" xfId="29242" builtinId="9" hidden="1"/>
    <cellStyle name="Followed Hyperlink" xfId="29247" builtinId="9" hidden="1"/>
    <cellStyle name="Followed Hyperlink" xfId="29251" builtinId="9" hidden="1"/>
    <cellStyle name="Followed Hyperlink" xfId="29255" builtinId="9" hidden="1"/>
    <cellStyle name="Followed Hyperlink" xfId="29259" builtinId="9" hidden="1"/>
    <cellStyle name="Followed Hyperlink" xfId="29263" builtinId="9" hidden="1"/>
    <cellStyle name="Followed Hyperlink" xfId="29270" builtinId="9" hidden="1"/>
    <cellStyle name="Followed Hyperlink" xfId="29278" builtinId="9" hidden="1"/>
    <cellStyle name="Followed Hyperlink" xfId="29326" builtinId="9" hidden="1"/>
    <cellStyle name="Followed Hyperlink" xfId="29312" builtinId="9" hidden="1"/>
    <cellStyle name="Followed Hyperlink" xfId="29296" builtinId="9" hidden="1"/>
    <cellStyle name="Followed Hyperlink" xfId="29289" builtinId="9" hidden="1"/>
    <cellStyle name="Followed Hyperlink" xfId="29295" builtinId="9" hidden="1"/>
    <cellStyle name="Followed Hyperlink" xfId="29303" builtinId="9" hidden="1"/>
    <cellStyle name="Followed Hyperlink" xfId="29311" builtinId="9" hidden="1"/>
    <cellStyle name="Followed Hyperlink" xfId="29319" builtinId="9" hidden="1"/>
    <cellStyle name="Followed Hyperlink" xfId="29329" builtinId="9" hidden="1"/>
    <cellStyle name="Followed Hyperlink" xfId="29337" builtinId="9" hidden="1"/>
    <cellStyle name="Followed Hyperlink" xfId="29345" builtinId="9" hidden="1"/>
    <cellStyle name="Followed Hyperlink" xfId="29353" builtinId="9" hidden="1"/>
    <cellStyle name="Followed Hyperlink" xfId="29363" builtinId="9" hidden="1"/>
    <cellStyle name="Followed Hyperlink" xfId="29368" builtinId="9" hidden="1"/>
    <cellStyle name="Followed Hyperlink" xfId="29373" builtinId="9" hidden="1"/>
    <cellStyle name="Followed Hyperlink" xfId="29377" builtinId="9" hidden="1"/>
    <cellStyle name="Followed Hyperlink" xfId="29381" builtinId="9" hidden="1"/>
    <cellStyle name="Followed Hyperlink" xfId="29385" builtinId="9" hidden="1"/>
    <cellStyle name="Followed Hyperlink" xfId="29389" builtinId="9" hidden="1"/>
    <cellStyle name="Followed Hyperlink" xfId="29396" builtinId="9" hidden="1"/>
    <cellStyle name="Followed Hyperlink" xfId="29404" builtinId="9" hidden="1"/>
    <cellStyle name="Followed Hyperlink" xfId="29452" builtinId="9" hidden="1"/>
    <cellStyle name="Followed Hyperlink" xfId="29438" builtinId="9" hidden="1"/>
    <cellStyle name="Followed Hyperlink" xfId="29422" builtinId="9" hidden="1"/>
    <cellStyle name="Followed Hyperlink" xfId="29415" builtinId="9" hidden="1"/>
    <cellStyle name="Followed Hyperlink" xfId="29421" builtinId="9" hidden="1"/>
    <cellStyle name="Followed Hyperlink" xfId="29429" builtinId="9" hidden="1"/>
    <cellStyle name="Followed Hyperlink" xfId="29437" builtinId="9" hidden="1"/>
    <cellStyle name="Followed Hyperlink" xfId="29445" builtinId="9" hidden="1"/>
    <cellStyle name="Followed Hyperlink" xfId="29455" builtinId="9" hidden="1"/>
    <cellStyle name="Followed Hyperlink" xfId="29463" builtinId="9" hidden="1"/>
    <cellStyle name="Followed Hyperlink" xfId="29471" builtinId="9" hidden="1"/>
    <cellStyle name="Followed Hyperlink" xfId="29479" builtinId="9" hidden="1"/>
    <cellStyle name="Followed Hyperlink" xfId="29489" builtinId="9" hidden="1"/>
    <cellStyle name="Followed Hyperlink" xfId="29494" builtinId="9" hidden="1"/>
    <cellStyle name="Followed Hyperlink" xfId="29499" builtinId="9" hidden="1"/>
    <cellStyle name="Followed Hyperlink" xfId="29503" builtinId="9" hidden="1"/>
    <cellStyle name="Followed Hyperlink" xfId="29507" builtinId="9" hidden="1"/>
    <cellStyle name="Followed Hyperlink" xfId="29511" builtinId="9" hidden="1"/>
    <cellStyle name="Followed Hyperlink" xfId="29515" builtinId="9" hidden="1"/>
    <cellStyle name="Followed Hyperlink" xfId="29522" builtinId="9" hidden="1"/>
    <cellStyle name="Followed Hyperlink" xfId="29530" builtinId="9" hidden="1"/>
    <cellStyle name="Followed Hyperlink" xfId="29578" builtinId="9" hidden="1"/>
    <cellStyle name="Followed Hyperlink" xfId="29564" builtinId="9" hidden="1"/>
    <cellStyle name="Followed Hyperlink" xfId="29548" builtinId="9" hidden="1"/>
    <cellStyle name="Followed Hyperlink" xfId="29541" builtinId="9" hidden="1"/>
    <cellStyle name="Followed Hyperlink" xfId="29547" builtinId="9" hidden="1"/>
    <cellStyle name="Followed Hyperlink" xfId="29555" builtinId="9" hidden="1"/>
    <cellStyle name="Followed Hyperlink" xfId="29563" builtinId="9" hidden="1"/>
    <cellStyle name="Followed Hyperlink" xfId="29571" builtinId="9" hidden="1"/>
    <cellStyle name="Followed Hyperlink" xfId="29581" builtinId="9" hidden="1"/>
    <cellStyle name="Followed Hyperlink" xfId="29589" builtinId="9" hidden="1"/>
    <cellStyle name="Followed Hyperlink" xfId="29597" builtinId="9" hidden="1"/>
    <cellStyle name="Followed Hyperlink" xfId="29605" builtinId="9" hidden="1"/>
    <cellStyle name="Followed Hyperlink" xfId="29615" builtinId="9" hidden="1"/>
    <cellStyle name="Followed Hyperlink" xfId="29620" builtinId="9" hidden="1"/>
    <cellStyle name="Followed Hyperlink" xfId="29625" builtinId="9" hidden="1"/>
    <cellStyle name="Followed Hyperlink" xfId="29629" builtinId="9" hidden="1"/>
    <cellStyle name="Followed Hyperlink" xfId="29633" builtinId="9" hidden="1"/>
    <cellStyle name="Followed Hyperlink" xfId="29637" builtinId="9" hidden="1"/>
    <cellStyle name="Followed Hyperlink" xfId="29641" builtinId="9" hidden="1"/>
    <cellStyle name="Followed Hyperlink" xfId="29648" builtinId="9" hidden="1"/>
    <cellStyle name="Followed Hyperlink" xfId="29656" builtinId="9" hidden="1"/>
    <cellStyle name="Followed Hyperlink" xfId="29704" builtinId="9" hidden="1"/>
    <cellStyle name="Followed Hyperlink" xfId="29690" builtinId="9" hidden="1"/>
    <cellStyle name="Followed Hyperlink" xfId="29674" builtinId="9" hidden="1"/>
    <cellStyle name="Followed Hyperlink" xfId="29667" builtinId="9" hidden="1"/>
    <cellStyle name="Followed Hyperlink" xfId="29673" builtinId="9" hidden="1"/>
    <cellStyle name="Followed Hyperlink" xfId="29681" builtinId="9" hidden="1"/>
    <cellStyle name="Followed Hyperlink" xfId="29689" builtinId="9" hidden="1"/>
    <cellStyle name="Followed Hyperlink" xfId="29697" builtinId="9" hidden="1"/>
    <cellStyle name="Followed Hyperlink" xfId="29707" builtinId="9" hidden="1"/>
    <cellStyle name="Followed Hyperlink" xfId="29715" builtinId="9" hidden="1"/>
    <cellStyle name="Followed Hyperlink" xfId="29723" builtinId="9" hidden="1"/>
    <cellStyle name="Followed Hyperlink" xfId="29731" builtinId="9" hidden="1"/>
    <cellStyle name="Followed Hyperlink" xfId="29741" builtinId="9" hidden="1"/>
    <cellStyle name="Followed Hyperlink" xfId="29746" builtinId="9" hidden="1"/>
    <cellStyle name="Followed Hyperlink" xfId="29751" builtinId="9" hidden="1"/>
    <cellStyle name="Followed Hyperlink" xfId="29755" builtinId="9" hidden="1"/>
    <cellStyle name="Followed Hyperlink" xfId="29759" builtinId="9" hidden="1"/>
    <cellStyle name="Followed Hyperlink" xfId="29763" builtinId="9" hidden="1"/>
    <cellStyle name="Followed Hyperlink" xfId="29767" builtinId="9" hidden="1"/>
    <cellStyle name="Followed Hyperlink" xfId="29774" builtinId="9" hidden="1"/>
    <cellStyle name="Followed Hyperlink" xfId="29782" builtinId="9" hidden="1"/>
    <cellStyle name="Followed Hyperlink" xfId="29830" builtinId="9" hidden="1"/>
    <cellStyle name="Followed Hyperlink" xfId="29816" builtinId="9" hidden="1"/>
    <cellStyle name="Followed Hyperlink" xfId="29800" builtinId="9" hidden="1"/>
    <cellStyle name="Followed Hyperlink" xfId="29793" builtinId="9" hidden="1"/>
    <cellStyle name="Followed Hyperlink" xfId="29799" builtinId="9" hidden="1"/>
    <cellStyle name="Followed Hyperlink" xfId="29807" builtinId="9" hidden="1"/>
    <cellStyle name="Followed Hyperlink" xfId="29815" builtinId="9" hidden="1"/>
    <cellStyle name="Followed Hyperlink" xfId="29823" builtinId="9" hidden="1"/>
    <cellStyle name="Followed Hyperlink" xfId="29833" builtinId="9" hidden="1"/>
    <cellStyle name="Followed Hyperlink" xfId="29841" builtinId="9" hidden="1"/>
    <cellStyle name="Followed Hyperlink" xfId="29849" builtinId="9" hidden="1"/>
    <cellStyle name="Followed Hyperlink" xfId="29857" builtinId="9" hidden="1"/>
    <cellStyle name="Followed Hyperlink" xfId="29867" builtinId="9" hidden="1"/>
    <cellStyle name="Followed Hyperlink" xfId="29872" builtinId="9" hidden="1"/>
    <cellStyle name="Followed Hyperlink" xfId="29877" builtinId="9" hidden="1"/>
    <cellStyle name="Followed Hyperlink" xfId="29881" builtinId="9" hidden="1"/>
    <cellStyle name="Followed Hyperlink" xfId="29885" builtinId="9" hidden="1"/>
    <cellStyle name="Followed Hyperlink" xfId="29889" builtinId="9" hidden="1"/>
    <cellStyle name="Followed Hyperlink" xfId="29893" builtinId="9" hidden="1"/>
    <cellStyle name="Followed Hyperlink" xfId="29900" builtinId="9" hidden="1"/>
    <cellStyle name="Followed Hyperlink" xfId="29908" builtinId="9" hidden="1"/>
    <cellStyle name="Followed Hyperlink" xfId="29956" builtinId="9" hidden="1"/>
    <cellStyle name="Followed Hyperlink" xfId="29942" builtinId="9" hidden="1"/>
    <cellStyle name="Followed Hyperlink" xfId="29926" builtinId="9" hidden="1"/>
    <cellStyle name="Followed Hyperlink" xfId="29919" builtinId="9" hidden="1"/>
    <cellStyle name="Followed Hyperlink" xfId="29925" builtinId="9" hidden="1"/>
    <cellStyle name="Followed Hyperlink" xfId="29933" builtinId="9" hidden="1"/>
    <cellStyle name="Followed Hyperlink" xfId="29941" builtinId="9" hidden="1"/>
    <cellStyle name="Followed Hyperlink" xfId="29949" builtinId="9" hidden="1"/>
    <cellStyle name="Followed Hyperlink" xfId="29959" builtinId="9" hidden="1"/>
    <cellStyle name="Followed Hyperlink" xfId="29967" builtinId="9" hidden="1"/>
    <cellStyle name="Followed Hyperlink" xfId="29975" builtinId="9" hidden="1"/>
    <cellStyle name="Followed Hyperlink" xfId="29983" builtinId="9" hidden="1"/>
    <cellStyle name="Followed Hyperlink" xfId="29993" builtinId="9" hidden="1"/>
    <cellStyle name="Followed Hyperlink" xfId="29998" builtinId="9" hidden="1"/>
    <cellStyle name="Followed Hyperlink" xfId="30003" builtinId="9" hidden="1"/>
    <cellStyle name="Followed Hyperlink" xfId="30007" builtinId="9" hidden="1"/>
    <cellStyle name="Followed Hyperlink" xfId="30011" builtinId="9" hidden="1"/>
    <cellStyle name="Followed Hyperlink" xfId="30015" builtinId="9" hidden="1"/>
    <cellStyle name="Followed Hyperlink" xfId="30019" builtinId="9" hidden="1"/>
    <cellStyle name="Followed Hyperlink" xfId="30026" builtinId="9" hidden="1"/>
    <cellStyle name="Followed Hyperlink" xfId="30034" builtinId="9" hidden="1"/>
    <cellStyle name="Followed Hyperlink" xfId="30082" builtinId="9" hidden="1"/>
    <cellStyle name="Followed Hyperlink" xfId="30068" builtinId="9" hidden="1"/>
    <cellStyle name="Followed Hyperlink" xfId="30052" builtinId="9" hidden="1"/>
    <cellStyle name="Followed Hyperlink" xfId="30045" builtinId="9" hidden="1"/>
    <cellStyle name="Followed Hyperlink" xfId="30051" builtinId="9" hidden="1"/>
    <cellStyle name="Followed Hyperlink" xfId="30059" builtinId="9" hidden="1"/>
    <cellStyle name="Followed Hyperlink" xfId="30067" builtinId="9" hidden="1"/>
    <cellStyle name="Followed Hyperlink" xfId="30075" builtinId="9" hidden="1"/>
    <cellStyle name="Followed Hyperlink" xfId="30085" builtinId="9" hidden="1"/>
    <cellStyle name="Followed Hyperlink" xfId="30093" builtinId="9" hidden="1"/>
    <cellStyle name="Followed Hyperlink" xfId="30101" builtinId="9" hidden="1"/>
    <cellStyle name="Followed Hyperlink" xfId="30109" builtinId="9" hidden="1"/>
    <cellStyle name="Followed Hyperlink" xfId="30119" builtinId="9" hidden="1"/>
    <cellStyle name="Followed Hyperlink" xfId="30124" builtinId="9" hidden="1"/>
    <cellStyle name="Followed Hyperlink" xfId="30129" builtinId="9" hidden="1"/>
    <cellStyle name="Followed Hyperlink" xfId="30133" builtinId="9" hidden="1"/>
    <cellStyle name="Followed Hyperlink" xfId="30137" builtinId="9" hidden="1"/>
    <cellStyle name="Followed Hyperlink" xfId="30141" builtinId="9" hidden="1"/>
    <cellStyle name="Followed Hyperlink" xfId="30145" builtinId="9" hidden="1"/>
    <cellStyle name="Followed Hyperlink" xfId="30152" builtinId="9" hidden="1"/>
    <cellStyle name="Followed Hyperlink" xfId="30160" builtinId="9" hidden="1"/>
    <cellStyle name="Followed Hyperlink" xfId="30208" builtinId="9" hidden="1"/>
    <cellStyle name="Followed Hyperlink" xfId="30194" builtinId="9" hidden="1"/>
    <cellStyle name="Followed Hyperlink" xfId="30178" builtinId="9" hidden="1"/>
    <cellStyle name="Followed Hyperlink" xfId="30171" builtinId="9" hidden="1"/>
    <cellStyle name="Followed Hyperlink" xfId="30177" builtinId="9" hidden="1"/>
    <cellStyle name="Followed Hyperlink" xfId="30185" builtinId="9" hidden="1"/>
    <cellStyle name="Followed Hyperlink" xfId="30193" builtinId="9" hidden="1"/>
    <cellStyle name="Followed Hyperlink" xfId="30201" builtinId="9" hidden="1"/>
    <cellStyle name="Followed Hyperlink" xfId="30211" builtinId="9" hidden="1"/>
    <cellStyle name="Followed Hyperlink" xfId="30219" builtinId="9" hidden="1"/>
    <cellStyle name="Followed Hyperlink" xfId="30227" builtinId="9" hidden="1"/>
    <cellStyle name="Followed Hyperlink" xfId="30235" builtinId="9" hidden="1"/>
    <cellStyle name="Followed Hyperlink" xfId="30245" builtinId="9" hidden="1"/>
    <cellStyle name="Followed Hyperlink" xfId="30250" builtinId="9" hidden="1"/>
    <cellStyle name="Followed Hyperlink" xfId="30255" builtinId="9" hidden="1"/>
    <cellStyle name="Followed Hyperlink" xfId="30259" builtinId="9" hidden="1"/>
    <cellStyle name="Followed Hyperlink" xfId="30263" builtinId="9" hidden="1"/>
    <cellStyle name="Followed Hyperlink" xfId="30267" builtinId="9" hidden="1"/>
    <cellStyle name="Followed Hyperlink" xfId="30271" builtinId="9" hidden="1"/>
    <cellStyle name="Followed Hyperlink" xfId="30278" builtinId="9" hidden="1"/>
    <cellStyle name="Followed Hyperlink" xfId="30286" builtinId="9" hidden="1"/>
    <cellStyle name="Followed Hyperlink" xfId="30334" builtinId="9" hidden="1"/>
    <cellStyle name="Followed Hyperlink" xfId="30320" builtinId="9" hidden="1"/>
    <cellStyle name="Followed Hyperlink" xfId="30304" builtinId="9" hidden="1"/>
    <cellStyle name="Followed Hyperlink" xfId="30297" builtinId="9" hidden="1"/>
    <cellStyle name="Followed Hyperlink" xfId="30303" builtinId="9" hidden="1"/>
    <cellStyle name="Followed Hyperlink" xfId="30311" builtinId="9" hidden="1"/>
    <cellStyle name="Followed Hyperlink" xfId="30319" builtinId="9" hidden="1"/>
    <cellStyle name="Followed Hyperlink" xfId="30327" builtinId="9" hidden="1"/>
    <cellStyle name="Followed Hyperlink" xfId="30337" builtinId="9" hidden="1"/>
    <cellStyle name="Followed Hyperlink" xfId="30345" builtinId="9" hidden="1"/>
    <cellStyle name="Followed Hyperlink" xfId="30353" builtinId="9" hidden="1"/>
    <cellStyle name="Followed Hyperlink" xfId="30361" builtinId="9" hidden="1"/>
    <cellStyle name="Followed Hyperlink" xfId="30371" builtinId="9" hidden="1"/>
    <cellStyle name="Followed Hyperlink" xfId="30376" builtinId="9" hidden="1"/>
    <cellStyle name="Followed Hyperlink" xfId="30381" builtinId="9" hidden="1"/>
    <cellStyle name="Followed Hyperlink" xfId="30385" builtinId="9" hidden="1"/>
    <cellStyle name="Followed Hyperlink" xfId="30389" builtinId="9" hidden="1"/>
    <cellStyle name="Followed Hyperlink" xfId="30393" builtinId="9" hidden="1"/>
    <cellStyle name="Followed Hyperlink" xfId="30397" builtinId="9" hidden="1"/>
    <cellStyle name="Followed Hyperlink" xfId="30404" builtinId="9" hidden="1"/>
    <cellStyle name="Followed Hyperlink" xfId="30412" builtinId="9" hidden="1"/>
    <cellStyle name="Followed Hyperlink" xfId="30460" builtinId="9" hidden="1"/>
    <cellStyle name="Followed Hyperlink" xfId="30446" builtinId="9" hidden="1"/>
    <cellStyle name="Followed Hyperlink" xfId="30430" builtinId="9" hidden="1"/>
    <cellStyle name="Followed Hyperlink" xfId="30423" builtinId="9" hidden="1"/>
    <cellStyle name="Followed Hyperlink" xfId="30429" builtinId="9" hidden="1"/>
    <cellStyle name="Followed Hyperlink" xfId="30437" builtinId="9" hidden="1"/>
    <cellStyle name="Followed Hyperlink" xfId="30445" builtinId="9" hidden="1"/>
    <cellStyle name="Followed Hyperlink" xfId="30453" builtinId="9" hidden="1"/>
    <cellStyle name="Followed Hyperlink" xfId="30463" builtinId="9" hidden="1"/>
    <cellStyle name="Followed Hyperlink" xfId="30471" builtinId="9" hidden="1"/>
    <cellStyle name="Followed Hyperlink" xfId="30479" builtinId="9" hidden="1"/>
    <cellStyle name="Followed Hyperlink" xfId="30487" builtinId="9" hidden="1"/>
    <cellStyle name="Followed Hyperlink" xfId="30497" builtinId="9" hidden="1"/>
    <cellStyle name="Followed Hyperlink" xfId="30502" builtinId="9" hidden="1"/>
    <cellStyle name="Followed Hyperlink" xfId="30507" builtinId="9" hidden="1"/>
    <cellStyle name="Followed Hyperlink" xfId="30511" builtinId="9" hidden="1"/>
    <cellStyle name="Followed Hyperlink" xfId="30515" builtinId="9" hidden="1"/>
    <cellStyle name="Followed Hyperlink" xfId="30519" builtinId="9" hidden="1"/>
    <cellStyle name="Followed Hyperlink" xfId="30523" builtinId="9" hidden="1"/>
    <cellStyle name="Followed Hyperlink" xfId="30530" builtinId="9" hidden="1"/>
    <cellStyle name="Followed Hyperlink" xfId="30538" builtinId="9" hidden="1"/>
    <cellStyle name="Followed Hyperlink" xfId="30586" builtinId="9" hidden="1"/>
    <cellStyle name="Followed Hyperlink" xfId="30572" builtinId="9" hidden="1"/>
    <cellStyle name="Followed Hyperlink" xfId="30556" builtinId="9" hidden="1"/>
    <cellStyle name="Followed Hyperlink" xfId="30549" builtinId="9" hidden="1"/>
    <cellStyle name="Followed Hyperlink" xfId="30555" builtinId="9" hidden="1"/>
    <cellStyle name="Followed Hyperlink" xfId="30563" builtinId="9" hidden="1"/>
    <cellStyle name="Followed Hyperlink" xfId="30571" builtinId="9" hidden="1"/>
    <cellStyle name="Followed Hyperlink" xfId="30579" builtinId="9" hidden="1"/>
    <cellStyle name="Followed Hyperlink" xfId="30589" builtinId="9" hidden="1"/>
    <cellStyle name="Followed Hyperlink" xfId="30597" builtinId="9" hidden="1"/>
    <cellStyle name="Followed Hyperlink" xfId="30605" builtinId="9" hidden="1"/>
    <cellStyle name="Followed Hyperlink" xfId="30613" builtinId="9" hidden="1"/>
    <cellStyle name="Followed Hyperlink" xfId="30623" builtinId="9" hidden="1"/>
    <cellStyle name="Followed Hyperlink" xfId="30628" builtinId="9" hidden="1"/>
    <cellStyle name="Followed Hyperlink" xfId="30633" builtinId="9" hidden="1"/>
    <cellStyle name="Followed Hyperlink" xfId="30637" builtinId="9" hidden="1"/>
    <cellStyle name="Followed Hyperlink" xfId="30641" builtinId="9" hidden="1"/>
    <cellStyle name="Followed Hyperlink" xfId="30645" builtinId="9" hidden="1"/>
    <cellStyle name="Followed Hyperlink" xfId="30649" builtinId="9" hidden="1"/>
    <cellStyle name="Followed Hyperlink" xfId="30656" builtinId="9" hidden="1"/>
    <cellStyle name="Followed Hyperlink" xfId="30664" builtinId="9" hidden="1"/>
    <cellStyle name="Followed Hyperlink" xfId="30712" builtinId="9" hidden="1"/>
    <cellStyle name="Followed Hyperlink" xfId="30698" builtinId="9" hidden="1"/>
    <cellStyle name="Followed Hyperlink" xfId="30682" builtinId="9" hidden="1"/>
    <cellStyle name="Followed Hyperlink" xfId="30675" builtinId="9" hidden="1"/>
    <cellStyle name="Followed Hyperlink" xfId="30681" builtinId="9" hidden="1"/>
    <cellStyle name="Followed Hyperlink" xfId="30689" builtinId="9" hidden="1"/>
    <cellStyle name="Followed Hyperlink" xfId="30697" builtinId="9" hidden="1"/>
    <cellStyle name="Followed Hyperlink" xfId="30705" builtinId="9" hidden="1"/>
    <cellStyle name="Followed Hyperlink" xfId="30715" builtinId="9" hidden="1"/>
    <cellStyle name="Followed Hyperlink" xfId="30723" builtinId="9" hidden="1"/>
    <cellStyle name="Followed Hyperlink" xfId="30731" builtinId="9" hidden="1"/>
    <cellStyle name="Followed Hyperlink" xfId="30739" builtinId="9" hidden="1"/>
    <cellStyle name="Followed Hyperlink" xfId="30749" builtinId="9" hidden="1"/>
    <cellStyle name="Followed Hyperlink" xfId="30754" builtinId="9" hidden="1"/>
    <cellStyle name="Followed Hyperlink" xfId="30759" builtinId="9" hidden="1"/>
    <cellStyle name="Followed Hyperlink" xfId="30763" builtinId="9" hidden="1"/>
    <cellStyle name="Followed Hyperlink" xfId="30767" builtinId="9" hidden="1"/>
    <cellStyle name="Followed Hyperlink" xfId="30771" builtinId="9" hidden="1"/>
    <cellStyle name="Followed Hyperlink" xfId="30775" builtinId="9" hidden="1"/>
    <cellStyle name="Followed Hyperlink" xfId="30782" builtinId="9" hidden="1"/>
    <cellStyle name="Followed Hyperlink" xfId="30790" builtinId="9" hidden="1"/>
    <cellStyle name="Followed Hyperlink" xfId="30838" builtinId="9" hidden="1"/>
    <cellStyle name="Followed Hyperlink" xfId="30824" builtinId="9" hidden="1"/>
    <cellStyle name="Followed Hyperlink" xfId="30808" builtinId="9" hidden="1"/>
    <cellStyle name="Followed Hyperlink" xfId="30801" builtinId="9" hidden="1"/>
    <cellStyle name="Followed Hyperlink" xfId="30807" builtinId="9" hidden="1"/>
    <cellStyle name="Followed Hyperlink" xfId="30815" builtinId="9" hidden="1"/>
    <cellStyle name="Followed Hyperlink" xfId="30823" builtinId="9" hidden="1"/>
    <cellStyle name="Followed Hyperlink" xfId="30831" builtinId="9" hidden="1"/>
    <cellStyle name="Followed Hyperlink" xfId="30841" builtinId="9" hidden="1"/>
    <cellStyle name="Followed Hyperlink" xfId="30849" builtinId="9" hidden="1"/>
    <cellStyle name="Followed Hyperlink" xfId="30857" builtinId="9" hidden="1"/>
    <cellStyle name="Followed Hyperlink" xfId="30865" builtinId="9" hidden="1"/>
    <cellStyle name="Followed Hyperlink" xfId="30875" builtinId="9" hidden="1"/>
    <cellStyle name="Followed Hyperlink" xfId="30880" builtinId="9" hidden="1"/>
    <cellStyle name="Followed Hyperlink" xfId="30885" builtinId="9" hidden="1"/>
    <cellStyle name="Followed Hyperlink" xfId="30889" builtinId="9" hidden="1"/>
    <cellStyle name="Followed Hyperlink" xfId="30893" builtinId="9" hidden="1"/>
    <cellStyle name="Followed Hyperlink" xfId="30897" builtinId="9" hidden="1"/>
    <cellStyle name="Followed Hyperlink" xfId="30901" builtinId="9" hidden="1"/>
    <cellStyle name="Followed Hyperlink" xfId="30908" builtinId="9" hidden="1"/>
    <cellStyle name="Followed Hyperlink" xfId="30916" builtinId="9" hidden="1"/>
    <cellStyle name="Followed Hyperlink" xfId="30964" builtinId="9" hidden="1"/>
    <cellStyle name="Followed Hyperlink" xfId="30950" builtinId="9" hidden="1"/>
    <cellStyle name="Followed Hyperlink" xfId="30934" builtinId="9" hidden="1"/>
    <cellStyle name="Followed Hyperlink" xfId="30927" builtinId="9" hidden="1"/>
    <cellStyle name="Followed Hyperlink" xfId="30933" builtinId="9" hidden="1"/>
    <cellStyle name="Followed Hyperlink" xfId="30941" builtinId="9" hidden="1"/>
    <cellStyle name="Followed Hyperlink" xfId="30949" builtinId="9" hidden="1"/>
    <cellStyle name="Followed Hyperlink" xfId="30957" builtinId="9" hidden="1"/>
    <cellStyle name="Followed Hyperlink" xfId="30967" builtinId="9" hidden="1"/>
    <cellStyle name="Followed Hyperlink" xfId="30975" builtinId="9" hidden="1"/>
    <cellStyle name="Followed Hyperlink" xfId="30983" builtinId="9" hidden="1"/>
    <cellStyle name="Followed Hyperlink" xfId="30991" builtinId="9" hidden="1"/>
    <cellStyle name="Followed Hyperlink" xfId="31001" builtinId="9" hidden="1"/>
    <cellStyle name="Followed Hyperlink" xfId="31006" builtinId="9" hidden="1"/>
    <cellStyle name="Followed Hyperlink" xfId="31011" builtinId="9" hidden="1"/>
    <cellStyle name="Followed Hyperlink" xfId="31015" builtinId="9" hidden="1"/>
    <cellStyle name="Followed Hyperlink" xfId="31019" builtinId="9" hidden="1"/>
    <cellStyle name="Followed Hyperlink" xfId="31023" builtinId="9" hidden="1"/>
    <cellStyle name="Followed Hyperlink" xfId="31027" builtinId="9" hidden="1"/>
    <cellStyle name="Followed Hyperlink" xfId="31034" builtinId="9" hidden="1"/>
    <cellStyle name="Followed Hyperlink" xfId="31042" builtinId="9" hidden="1"/>
    <cellStyle name="Followed Hyperlink" xfId="31090" builtinId="9" hidden="1"/>
    <cellStyle name="Followed Hyperlink" xfId="31076" builtinId="9" hidden="1"/>
    <cellStyle name="Followed Hyperlink" xfId="31060" builtinId="9" hidden="1"/>
    <cellStyle name="Followed Hyperlink" xfId="31053" builtinId="9" hidden="1"/>
    <cellStyle name="Followed Hyperlink" xfId="31059" builtinId="9" hidden="1"/>
    <cellStyle name="Followed Hyperlink" xfId="31067" builtinId="9" hidden="1"/>
    <cellStyle name="Followed Hyperlink" xfId="31075" builtinId="9" hidden="1"/>
    <cellStyle name="Followed Hyperlink" xfId="31083" builtinId="9" hidden="1"/>
    <cellStyle name="Followed Hyperlink" xfId="31093" builtinId="9" hidden="1"/>
    <cellStyle name="Followed Hyperlink" xfId="31101" builtinId="9" hidden="1"/>
    <cellStyle name="Followed Hyperlink" xfId="31109" builtinId="9" hidden="1"/>
    <cellStyle name="Followed Hyperlink" xfId="31117" builtinId="9" hidden="1"/>
    <cellStyle name="Followed Hyperlink" xfId="31127" builtinId="9" hidden="1"/>
    <cellStyle name="Followed Hyperlink" xfId="31132" builtinId="9" hidden="1"/>
    <cellStyle name="Followed Hyperlink" xfId="31137" builtinId="9" hidden="1"/>
    <cellStyle name="Followed Hyperlink" xfId="31141" builtinId="9" hidden="1"/>
    <cellStyle name="Followed Hyperlink" xfId="31145" builtinId="9" hidden="1"/>
    <cellStyle name="Followed Hyperlink" xfId="31149" builtinId="9" hidden="1"/>
    <cellStyle name="Followed Hyperlink" xfId="31153" builtinId="9" hidden="1"/>
    <cellStyle name="Followed Hyperlink" xfId="31160" builtinId="9" hidden="1"/>
    <cellStyle name="Followed Hyperlink" xfId="31168" builtinId="9" hidden="1"/>
    <cellStyle name="Followed Hyperlink" xfId="31216" builtinId="9" hidden="1"/>
    <cellStyle name="Followed Hyperlink" xfId="31202" builtinId="9" hidden="1"/>
    <cellStyle name="Followed Hyperlink" xfId="31186" builtinId="9" hidden="1"/>
    <cellStyle name="Followed Hyperlink" xfId="31179" builtinId="9" hidden="1"/>
    <cellStyle name="Followed Hyperlink" xfId="31185" builtinId="9" hidden="1"/>
    <cellStyle name="Followed Hyperlink" xfId="31193" builtinId="9" hidden="1"/>
    <cellStyle name="Followed Hyperlink" xfId="31201" builtinId="9" hidden="1"/>
    <cellStyle name="Followed Hyperlink" xfId="31209" builtinId="9" hidden="1"/>
    <cellStyle name="Followed Hyperlink" xfId="31219" builtinId="9" hidden="1"/>
    <cellStyle name="Followed Hyperlink" xfId="31227" builtinId="9" hidden="1"/>
    <cellStyle name="Followed Hyperlink" xfId="31235" builtinId="9" hidden="1"/>
    <cellStyle name="Followed Hyperlink" xfId="31243" builtinId="9" hidden="1"/>
    <cellStyle name="Followed Hyperlink" xfId="31253" builtinId="9" hidden="1"/>
    <cellStyle name="Followed Hyperlink" xfId="31258" builtinId="9" hidden="1"/>
    <cellStyle name="Followed Hyperlink" xfId="31263" builtinId="9" hidden="1"/>
    <cellStyle name="Followed Hyperlink" xfId="31267" builtinId="9" hidden="1"/>
    <cellStyle name="Followed Hyperlink" xfId="31271" builtinId="9" hidden="1"/>
    <cellStyle name="Followed Hyperlink" xfId="31275" builtinId="9" hidden="1"/>
    <cellStyle name="Followed Hyperlink" xfId="31279" builtinId="9" hidden="1"/>
    <cellStyle name="Followed Hyperlink" xfId="31286" builtinId="9" hidden="1"/>
    <cellStyle name="Followed Hyperlink" xfId="31294" builtinId="9" hidden="1"/>
    <cellStyle name="Followed Hyperlink" xfId="31342" builtinId="9" hidden="1"/>
    <cellStyle name="Followed Hyperlink" xfId="31328" builtinId="9" hidden="1"/>
    <cellStyle name="Followed Hyperlink" xfId="31312" builtinId="9" hidden="1"/>
    <cellStyle name="Followed Hyperlink" xfId="31305" builtinId="9" hidden="1"/>
    <cellStyle name="Followed Hyperlink" xfId="31311" builtinId="9" hidden="1"/>
    <cellStyle name="Followed Hyperlink" xfId="31319" builtinId="9" hidden="1"/>
    <cellStyle name="Followed Hyperlink" xfId="31327" builtinId="9" hidden="1"/>
    <cellStyle name="Followed Hyperlink" xfId="31335" builtinId="9" hidden="1"/>
    <cellStyle name="Followed Hyperlink" xfId="31345" builtinId="9" hidden="1"/>
    <cellStyle name="Followed Hyperlink" xfId="31353" builtinId="9" hidden="1"/>
    <cellStyle name="Followed Hyperlink" xfId="31361" builtinId="9" hidden="1"/>
    <cellStyle name="Followed Hyperlink" xfId="31369" builtinId="9" hidden="1"/>
    <cellStyle name="Followed Hyperlink" xfId="31379" builtinId="9" hidden="1"/>
    <cellStyle name="Followed Hyperlink" xfId="31384" builtinId="9" hidden="1"/>
    <cellStyle name="Followed Hyperlink" xfId="31389" builtinId="9" hidden="1"/>
    <cellStyle name="Followed Hyperlink" xfId="31393" builtinId="9" hidden="1"/>
    <cellStyle name="Followed Hyperlink" xfId="31397" builtinId="9" hidden="1"/>
    <cellStyle name="Followed Hyperlink" xfId="31401" builtinId="9" hidden="1"/>
    <cellStyle name="Followed Hyperlink" xfId="31405" builtinId="9" hidden="1"/>
    <cellStyle name="Followed Hyperlink" xfId="31412" builtinId="9" hidden="1"/>
    <cellStyle name="Followed Hyperlink" xfId="31420" builtinId="9" hidden="1"/>
    <cellStyle name="Followed Hyperlink" xfId="31468" builtinId="9" hidden="1"/>
    <cellStyle name="Followed Hyperlink" xfId="31454" builtinId="9" hidden="1"/>
    <cellStyle name="Followed Hyperlink" xfId="31438" builtinId="9" hidden="1"/>
    <cellStyle name="Followed Hyperlink" xfId="31431" builtinId="9" hidden="1"/>
    <cellStyle name="Followed Hyperlink" xfId="31437" builtinId="9" hidden="1"/>
    <cellStyle name="Followed Hyperlink" xfId="31445" builtinId="9" hidden="1"/>
    <cellStyle name="Followed Hyperlink" xfId="31453" builtinId="9" hidden="1"/>
    <cellStyle name="Followed Hyperlink" xfId="31461" builtinId="9" hidden="1"/>
    <cellStyle name="Followed Hyperlink" xfId="31471" builtinId="9" hidden="1"/>
    <cellStyle name="Followed Hyperlink" xfId="31479" builtinId="9" hidden="1"/>
    <cellStyle name="Followed Hyperlink" xfId="31487" builtinId="9" hidden="1"/>
    <cellStyle name="Followed Hyperlink" xfId="31495" builtinId="9" hidden="1"/>
    <cellStyle name="Followed Hyperlink" xfId="31505" builtinId="9" hidden="1"/>
    <cellStyle name="Followed Hyperlink" xfId="31510" builtinId="9" hidden="1"/>
    <cellStyle name="Followed Hyperlink" xfId="31515" builtinId="9" hidden="1"/>
    <cellStyle name="Followed Hyperlink" xfId="31519" builtinId="9" hidden="1"/>
    <cellStyle name="Followed Hyperlink" xfId="31523" builtinId="9" hidden="1"/>
    <cellStyle name="Followed Hyperlink" xfId="31527" builtinId="9" hidden="1"/>
    <cellStyle name="Followed Hyperlink" xfId="31531" builtinId="9" hidden="1"/>
    <cellStyle name="Followed Hyperlink" xfId="31538" builtinId="9" hidden="1"/>
    <cellStyle name="Followed Hyperlink" xfId="31546" builtinId="9" hidden="1"/>
    <cellStyle name="Followed Hyperlink" xfId="31594" builtinId="9" hidden="1"/>
    <cellStyle name="Followed Hyperlink" xfId="31580" builtinId="9" hidden="1"/>
    <cellStyle name="Followed Hyperlink" xfId="31564" builtinId="9" hidden="1"/>
    <cellStyle name="Followed Hyperlink" xfId="31557" builtinId="9" hidden="1"/>
    <cellStyle name="Followed Hyperlink" xfId="31563" builtinId="9" hidden="1"/>
    <cellStyle name="Followed Hyperlink" xfId="31571" builtinId="9" hidden="1"/>
    <cellStyle name="Followed Hyperlink" xfId="31579" builtinId="9" hidden="1"/>
    <cellStyle name="Followed Hyperlink" xfId="31587" builtinId="9" hidden="1"/>
    <cellStyle name="Followed Hyperlink" xfId="31597" builtinId="9" hidden="1"/>
    <cellStyle name="Followed Hyperlink" xfId="31605" builtinId="9" hidden="1"/>
    <cellStyle name="Followed Hyperlink" xfId="31613" builtinId="9" hidden="1"/>
    <cellStyle name="Followed Hyperlink" xfId="31621" builtinId="9" hidden="1"/>
    <cellStyle name="Followed Hyperlink" xfId="31631" builtinId="9" hidden="1"/>
    <cellStyle name="Followed Hyperlink" xfId="31636" builtinId="9" hidden="1"/>
    <cellStyle name="Followed Hyperlink" xfId="31641" builtinId="9" hidden="1"/>
    <cellStyle name="Followed Hyperlink" xfId="31645" builtinId="9" hidden="1"/>
    <cellStyle name="Followed Hyperlink" xfId="31649" builtinId="9" hidden="1"/>
    <cellStyle name="Followed Hyperlink" xfId="31653" builtinId="9" hidden="1"/>
    <cellStyle name="Followed Hyperlink" xfId="31657" builtinId="9" hidden="1"/>
    <cellStyle name="Followed Hyperlink" xfId="31664" builtinId="9" hidden="1"/>
    <cellStyle name="Followed Hyperlink" xfId="31672" builtinId="9" hidden="1"/>
    <cellStyle name="Followed Hyperlink" xfId="31720" builtinId="9" hidden="1"/>
    <cellStyle name="Followed Hyperlink" xfId="31706" builtinId="9" hidden="1"/>
    <cellStyle name="Followed Hyperlink" xfId="31690" builtinId="9" hidden="1"/>
    <cellStyle name="Followed Hyperlink" xfId="31683" builtinId="9" hidden="1"/>
    <cellStyle name="Followed Hyperlink" xfId="31689" builtinId="9" hidden="1"/>
    <cellStyle name="Followed Hyperlink" xfId="31697" builtinId="9" hidden="1"/>
    <cellStyle name="Followed Hyperlink" xfId="31705" builtinId="9" hidden="1"/>
    <cellStyle name="Followed Hyperlink" xfId="31713" builtinId="9" hidden="1"/>
    <cellStyle name="Followed Hyperlink" xfId="31723" builtinId="9" hidden="1"/>
    <cellStyle name="Followed Hyperlink" xfId="31731" builtinId="9" hidden="1"/>
    <cellStyle name="Followed Hyperlink" xfId="31739" builtinId="9" hidden="1"/>
    <cellStyle name="Followed Hyperlink" xfId="31747" builtinId="9" hidden="1"/>
    <cellStyle name="Followed Hyperlink" xfId="31757" builtinId="9" hidden="1"/>
    <cellStyle name="Followed Hyperlink" xfId="31762" builtinId="9" hidden="1"/>
    <cellStyle name="Followed Hyperlink" xfId="31767" builtinId="9" hidden="1"/>
    <cellStyle name="Followed Hyperlink" xfId="31771" builtinId="9" hidden="1"/>
    <cellStyle name="Followed Hyperlink" xfId="31775" builtinId="9" hidden="1"/>
    <cellStyle name="Followed Hyperlink" xfId="31779" builtinId="9" hidden="1"/>
    <cellStyle name="Followed Hyperlink" xfId="31783" builtinId="9" hidden="1"/>
    <cellStyle name="Followed Hyperlink" xfId="31790" builtinId="9" hidden="1"/>
    <cellStyle name="Followed Hyperlink" xfId="31798" builtinId="9" hidden="1"/>
    <cellStyle name="Followed Hyperlink" xfId="31846" builtinId="9" hidden="1"/>
    <cellStyle name="Followed Hyperlink" xfId="31832" builtinId="9" hidden="1"/>
    <cellStyle name="Followed Hyperlink" xfId="31816" builtinId="9" hidden="1"/>
    <cellStyle name="Followed Hyperlink" xfId="31809" builtinId="9" hidden="1"/>
    <cellStyle name="Followed Hyperlink" xfId="31815" builtinId="9" hidden="1"/>
    <cellStyle name="Followed Hyperlink" xfId="31823" builtinId="9" hidden="1"/>
    <cellStyle name="Followed Hyperlink" xfId="31831" builtinId="9" hidden="1"/>
    <cellStyle name="Followed Hyperlink" xfId="31839" builtinId="9" hidden="1"/>
    <cellStyle name="Followed Hyperlink" xfId="31849" builtinId="9" hidden="1"/>
    <cellStyle name="Followed Hyperlink" xfId="31857" builtinId="9" hidden="1"/>
    <cellStyle name="Followed Hyperlink" xfId="31865" builtinId="9" hidden="1"/>
    <cellStyle name="Followed Hyperlink" xfId="31873" builtinId="9" hidden="1"/>
    <cellStyle name="Followed Hyperlink" xfId="31883" builtinId="9" hidden="1"/>
    <cellStyle name="Followed Hyperlink" xfId="31888" builtinId="9" hidden="1"/>
    <cellStyle name="Followed Hyperlink" xfId="31893" builtinId="9" hidden="1"/>
    <cellStyle name="Followed Hyperlink" xfId="31897" builtinId="9" hidden="1"/>
    <cellStyle name="Followed Hyperlink" xfId="31901" builtinId="9" hidden="1"/>
    <cellStyle name="Followed Hyperlink" xfId="31905" builtinId="9" hidden="1"/>
    <cellStyle name="Followed Hyperlink" xfId="31909" builtinId="9" hidden="1"/>
    <cellStyle name="Followed Hyperlink" xfId="31916" builtinId="9" hidden="1"/>
    <cellStyle name="Followed Hyperlink" xfId="31924" builtinId="9" hidden="1"/>
    <cellStyle name="Followed Hyperlink" xfId="31972" builtinId="9" hidden="1"/>
    <cellStyle name="Followed Hyperlink" xfId="31958" builtinId="9" hidden="1"/>
    <cellStyle name="Followed Hyperlink" xfId="31942" builtinId="9" hidden="1"/>
    <cellStyle name="Followed Hyperlink" xfId="31935" builtinId="9" hidden="1"/>
    <cellStyle name="Followed Hyperlink" xfId="31941" builtinId="9" hidden="1"/>
    <cellStyle name="Followed Hyperlink" xfId="31949" builtinId="9" hidden="1"/>
    <cellStyle name="Followed Hyperlink" xfId="31957" builtinId="9" hidden="1"/>
    <cellStyle name="Followed Hyperlink" xfId="31965" builtinId="9" hidden="1"/>
    <cellStyle name="Followed Hyperlink" xfId="31975" builtinId="9" hidden="1"/>
    <cellStyle name="Followed Hyperlink" xfId="31983" builtinId="9" hidden="1"/>
    <cellStyle name="Followed Hyperlink" xfId="31991" builtinId="9" hidden="1"/>
    <cellStyle name="Followed Hyperlink" xfId="31999" builtinId="9" hidden="1"/>
    <cellStyle name="Followed Hyperlink" xfId="32009" builtinId="9" hidden="1"/>
    <cellStyle name="Followed Hyperlink" xfId="32014" builtinId="9" hidden="1"/>
    <cellStyle name="Followed Hyperlink" xfId="32019" builtinId="9" hidden="1"/>
    <cellStyle name="Followed Hyperlink" xfId="32023" builtinId="9" hidden="1"/>
    <cellStyle name="Followed Hyperlink" xfId="32027" builtinId="9" hidden="1"/>
    <cellStyle name="Followed Hyperlink" xfId="32031" builtinId="9" hidden="1"/>
    <cellStyle name="Followed Hyperlink" xfId="32035" builtinId="9" hidden="1"/>
    <cellStyle name="Followed Hyperlink" xfId="32042" builtinId="9" hidden="1"/>
    <cellStyle name="Followed Hyperlink" xfId="32050" builtinId="9" hidden="1"/>
    <cellStyle name="Followed Hyperlink" xfId="32098" builtinId="9" hidden="1"/>
    <cellStyle name="Followed Hyperlink" xfId="32084" builtinId="9" hidden="1"/>
    <cellStyle name="Followed Hyperlink" xfId="32068" builtinId="9" hidden="1"/>
    <cellStyle name="Followed Hyperlink" xfId="32061" builtinId="9" hidden="1"/>
    <cellStyle name="Followed Hyperlink" xfId="32067" builtinId="9" hidden="1"/>
    <cellStyle name="Followed Hyperlink" xfId="32075" builtinId="9" hidden="1"/>
    <cellStyle name="Followed Hyperlink" xfId="32083" builtinId="9" hidden="1"/>
    <cellStyle name="Followed Hyperlink" xfId="32091" builtinId="9" hidden="1"/>
    <cellStyle name="Followed Hyperlink" xfId="32101" builtinId="9" hidden="1"/>
    <cellStyle name="Followed Hyperlink" xfId="32109" builtinId="9" hidden="1"/>
    <cellStyle name="Followed Hyperlink" xfId="32117" builtinId="9" hidden="1"/>
    <cellStyle name="Followed Hyperlink" xfId="32125" builtinId="9" hidden="1"/>
    <cellStyle name="Followed Hyperlink" xfId="32135" builtinId="9" hidden="1"/>
    <cellStyle name="Followed Hyperlink" xfId="32140" builtinId="9" hidden="1"/>
    <cellStyle name="Followed Hyperlink" xfId="32145" builtinId="9" hidden="1"/>
    <cellStyle name="Followed Hyperlink" xfId="32149" builtinId="9" hidden="1"/>
    <cellStyle name="Followed Hyperlink" xfId="32153" builtinId="9" hidden="1"/>
    <cellStyle name="Followed Hyperlink" xfId="32157" builtinId="9" hidden="1"/>
    <cellStyle name="Followed Hyperlink" xfId="32161" builtinId="9" hidden="1"/>
    <cellStyle name="Followed Hyperlink" xfId="32168" builtinId="9" hidden="1"/>
    <cellStyle name="Followed Hyperlink" xfId="32176" builtinId="9" hidden="1"/>
    <cellStyle name="Followed Hyperlink" xfId="32224" builtinId="9" hidden="1"/>
    <cellStyle name="Followed Hyperlink" xfId="32210" builtinId="9" hidden="1"/>
    <cellStyle name="Followed Hyperlink" xfId="32194" builtinId="9" hidden="1"/>
    <cellStyle name="Followed Hyperlink" xfId="32187" builtinId="9" hidden="1"/>
    <cellStyle name="Followed Hyperlink" xfId="32193" builtinId="9" hidden="1"/>
    <cellStyle name="Followed Hyperlink" xfId="32201" builtinId="9" hidden="1"/>
    <cellStyle name="Followed Hyperlink" xfId="32209" builtinId="9" hidden="1"/>
    <cellStyle name="Followed Hyperlink" xfId="32217" builtinId="9" hidden="1"/>
    <cellStyle name="Followed Hyperlink" xfId="32227" builtinId="9" hidden="1"/>
    <cellStyle name="Followed Hyperlink" xfId="32235" builtinId="9" hidden="1"/>
    <cellStyle name="Followed Hyperlink" xfId="32243" builtinId="9" hidden="1"/>
    <cellStyle name="Followed Hyperlink" xfId="32251" builtinId="9" hidden="1"/>
    <cellStyle name="Followed Hyperlink" xfId="32261" builtinId="9" hidden="1"/>
    <cellStyle name="Followed Hyperlink" xfId="32266" builtinId="9" hidden="1"/>
    <cellStyle name="Followed Hyperlink" xfId="32271" builtinId="9" hidden="1"/>
    <cellStyle name="Followed Hyperlink" xfId="32275" builtinId="9" hidden="1"/>
    <cellStyle name="Followed Hyperlink" xfId="32279" builtinId="9" hidden="1"/>
    <cellStyle name="Followed Hyperlink" xfId="32283" builtinId="9" hidden="1"/>
    <cellStyle name="Followed Hyperlink" xfId="32287" builtinId="9" hidden="1"/>
    <cellStyle name="Followed Hyperlink" xfId="32294" builtinId="9" hidden="1"/>
    <cellStyle name="Followed Hyperlink" xfId="32302" builtinId="9" hidden="1"/>
    <cellStyle name="Followed Hyperlink" xfId="32350" builtinId="9" hidden="1"/>
    <cellStyle name="Followed Hyperlink" xfId="32336" builtinId="9" hidden="1"/>
    <cellStyle name="Followed Hyperlink" xfId="32320" builtinId="9" hidden="1"/>
    <cellStyle name="Followed Hyperlink" xfId="32313" builtinId="9" hidden="1"/>
    <cellStyle name="Followed Hyperlink" xfId="32319" builtinId="9" hidden="1"/>
    <cellStyle name="Followed Hyperlink" xfId="32327" builtinId="9" hidden="1"/>
    <cellStyle name="Followed Hyperlink" xfId="32335" builtinId="9" hidden="1"/>
    <cellStyle name="Followed Hyperlink" xfId="32343" builtinId="9" hidden="1"/>
    <cellStyle name="Followed Hyperlink" xfId="32353" builtinId="9" hidden="1"/>
    <cellStyle name="Followed Hyperlink" xfId="32361" builtinId="9" hidden="1"/>
    <cellStyle name="Followed Hyperlink" xfId="32369" builtinId="9" hidden="1"/>
    <cellStyle name="Followed Hyperlink" xfId="32377" builtinId="9" hidden="1"/>
    <cellStyle name="Followed Hyperlink" xfId="32387" builtinId="9" hidden="1"/>
    <cellStyle name="Followed Hyperlink" xfId="32392" builtinId="9" hidden="1"/>
    <cellStyle name="Followed Hyperlink" xfId="32397" builtinId="9" hidden="1"/>
    <cellStyle name="Followed Hyperlink" xfId="32401" builtinId="9" hidden="1"/>
    <cellStyle name="Followed Hyperlink" xfId="32405" builtinId="9" hidden="1"/>
    <cellStyle name="Followed Hyperlink" xfId="32409" builtinId="9" hidden="1"/>
    <cellStyle name="Followed Hyperlink" xfId="32413" builtinId="9" hidden="1"/>
    <cellStyle name="Followed Hyperlink" xfId="32420" builtinId="9" hidden="1"/>
    <cellStyle name="Followed Hyperlink" xfId="32428" builtinId="9" hidden="1"/>
    <cellStyle name="Followed Hyperlink" xfId="32476" builtinId="9" hidden="1"/>
    <cellStyle name="Followed Hyperlink" xfId="32462" builtinId="9" hidden="1"/>
    <cellStyle name="Followed Hyperlink" xfId="32446" builtinId="9" hidden="1"/>
    <cellStyle name="Followed Hyperlink" xfId="32439" builtinId="9" hidden="1"/>
    <cellStyle name="Followed Hyperlink" xfId="32445" builtinId="9" hidden="1"/>
    <cellStyle name="Followed Hyperlink" xfId="32453" builtinId="9" hidden="1"/>
    <cellStyle name="Followed Hyperlink" xfId="32461" builtinId="9" hidden="1"/>
    <cellStyle name="Followed Hyperlink" xfId="32469" builtinId="9" hidden="1"/>
    <cellStyle name="Followed Hyperlink" xfId="32479" builtinId="9" hidden="1"/>
    <cellStyle name="Followed Hyperlink" xfId="32487" builtinId="9" hidden="1"/>
    <cellStyle name="Followed Hyperlink" xfId="32495" builtinId="9" hidden="1"/>
    <cellStyle name="Followed Hyperlink" xfId="32503" builtinId="9" hidden="1"/>
    <cellStyle name="Followed Hyperlink" xfId="32513" builtinId="9" hidden="1"/>
    <cellStyle name="Followed Hyperlink" xfId="32518" builtinId="9" hidden="1"/>
    <cellStyle name="Followed Hyperlink" xfId="32523" builtinId="9" hidden="1"/>
    <cellStyle name="Followed Hyperlink" xfId="32527" builtinId="9" hidden="1"/>
    <cellStyle name="Followed Hyperlink" xfId="32531" builtinId="9" hidden="1"/>
    <cellStyle name="Followed Hyperlink" xfId="32535" builtinId="9" hidden="1"/>
    <cellStyle name="Followed Hyperlink" xfId="32539" builtinId="9" hidden="1"/>
    <cellStyle name="Followed Hyperlink" xfId="32546" builtinId="9" hidden="1"/>
    <cellStyle name="Followed Hyperlink" xfId="32554" builtinId="9" hidden="1"/>
    <cellStyle name="Followed Hyperlink" xfId="32602" builtinId="9" hidden="1"/>
    <cellStyle name="Followed Hyperlink" xfId="32588" builtinId="9" hidden="1"/>
    <cellStyle name="Followed Hyperlink" xfId="32572" builtinId="9" hidden="1"/>
    <cellStyle name="Followed Hyperlink" xfId="32565" builtinId="9" hidden="1"/>
    <cellStyle name="Followed Hyperlink" xfId="32571" builtinId="9" hidden="1"/>
    <cellStyle name="Followed Hyperlink" xfId="32579" builtinId="9" hidden="1"/>
    <cellStyle name="Followed Hyperlink" xfId="32587" builtinId="9" hidden="1"/>
    <cellStyle name="Followed Hyperlink" xfId="32595" builtinId="9" hidden="1"/>
    <cellStyle name="Followed Hyperlink" xfId="32605" builtinId="9" hidden="1"/>
    <cellStyle name="Followed Hyperlink" xfId="32613" builtinId="9" hidden="1"/>
    <cellStyle name="Followed Hyperlink" xfId="32621" builtinId="9" hidden="1"/>
    <cellStyle name="Followed Hyperlink" xfId="32629" builtinId="9" hidden="1"/>
    <cellStyle name="Followed Hyperlink" xfId="32639" builtinId="9" hidden="1"/>
    <cellStyle name="Followed Hyperlink" xfId="32644" builtinId="9" hidden="1"/>
    <cellStyle name="Followed Hyperlink" xfId="32649" builtinId="9" hidden="1"/>
    <cellStyle name="Followed Hyperlink" xfId="32653" builtinId="9" hidden="1"/>
    <cellStyle name="Followed Hyperlink" xfId="32657" builtinId="9" hidden="1"/>
    <cellStyle name="Followed Hyperlink" xfId="32661" builtinId="9" hidden="1"/>
    <cellStyle name="Followed Hyperlink" xfId="32665" builtinId="9" hidden="1"/>
    <cellStyle name="Followed Hyperlink" xfId="32672" builtinId="9" hidden="1"/>
    <cellStyle name="Followed Hyperlink" xfId="32680" builtinId="9" hidden="1"/>
    <cellStyle name="Followed Hyperlink" xfId="32728" builtinId="9" hidden="1"/>
    <cellStyle name="Followed Hyperlink" xfId="32714" builtinId="9" hidden="1"/>
    <cellStyle name="Followed Hyperlink" xfId="32698" builtinId="9" hidden="1"/>
    <cellStyle name="Followed Hyperlink" xfId="32691" builtinId="9" hidden="1"/>
    <cellStyle name="Followed Hyperlink" xfId="32697" builtinId="9" hidden="1"/>
    <cellStyle name="Followed Hyperlink" xfId="32705" builtinId="9" hidden="1"/>
    <cellStyle name="Followed Hyperlink" xfId="32713" builtinId="9" hidden="1"/>
    <cellStyle name="Followed Hyperlink" xfId="32721" builtinId="9" hidden="1"/>
    <cellStyle name="Followed Hyperlink" xfId="32731" builtinId="9" hidden="1"/>
    <cellStyle name="Followed Hyperlink" xfId="32739" builtinId="9" hidden="1"/>
    <cellStyle name="Followed Hyperlink" xfId="32747" builtinId="9" hidden="1"/>
    <cellStyle name="Followed Hyperlink" xfId="32755" builtinId="9" hidden="1"/>
    <cellStyle name="Followed Hyperlink" xfId="32765" builtinId="9" hidden="1"/>
    <cellStyle name="Followed Hyperlink" xfId="32770" builtinId="9" hidden="1"/>
    <cellStyle name="Followed Hyperlink" xfId="32775" builtinId="9" hidden="1"/>
    <cellStyle name="Followed Hyperlink" xfId="32779" builtinId="9" hidden="1"/>
    <cellStyle name="Followed Hyperlink" xfId="32783" builtinId="9" hidden="1"/>
    <cellStyle name="Followed Hyperlink" xfId="32787" builtinId="9" hidden="1"/>
    <cellStyle name="Followed Hyperlink" xfId="32791" builtinId="9" hidden="1"/>
    <cellStyle name="Followed Hyperlink" xfId="32798" builtinId="9" hidden="1"/>
    <cellStyle name="Followed Hyperlink" xfId="32806" builtinId="9" hidden="1"/>
    <cellStyle name="Followed Hyperlink" xfId="32854" builtinId="9" hidden="1"/>
    <cellStyle name="Followed Hyperlink" xfId="32840" builtinId="9" hidden="1"/>
    <cellStyle name="Followed Hyperlink" xfId="32824" builtinId="9" hidden="1"/>
    <cellStyle name="Followed Hyperlink" xfId="32817" builtinId="9" hidden="1"/>
    <cellStyle name="Followed Hyperlink" xfId="32823" builtinId="9" hidden="1"/>
    <cellStyle name="Followed Hyperlink" xfId="32831" builtinId="9" hidden="1"/>
    <cellStyle name="Followed Hyperlink" xfId="32839" builtinId="9" hidden="1"/>
    <cellStyle name="Followed Hyperlink" xfId="32847" builtinId="9" hidden="1"/>
    <cellStyle name="Followed Hyperlink" xfId="32857" builtinId="9" hidden="1"/>
    <cellStyle name="Followed Hyperlink" xfId="32865" builtinId="9" hidden="1"/>
    <cellStyle name="Followed Hyperlink" xfId="32873" builtinId="9" hidden="1"/>
    <cellStyle name="Followed Hyperlink" xfId="32881" builtinId="9" hidden="1"/>
    <cellStyle name="Followed Hyperlink" xfId="32891" builtinId="9" hidden="1"/>
    <cellStyle name="Followed Hyperlink" xfId="32896" builtinId="9" hidden="1"/>
    <cellStyle name="Followed Hyperlink" xfId="32901" builtinId="9" hidden="1"/>
    <cellStyle name="Followed Hyperlink" xfId="32905" builtinId="9" hidden="1"/>
    <cellStyle name="Followed Hyperlink" xfId="32909" builtinId="9" hidden="1"/>
    <cellStyle name="Followed Hyperlink" xfId="32913" builtinId="9" hidden="1"/>
    <cellStyle name="Followed Hyperlink" xfId="32917" builtinId="9" hidden="1"/>
    <cellStyle name="Followed Hyperlink" xfId="32924" builtinId="9" hidden="1"/>
    <cellStyle name="Followed Hyperlink" xfId="32932" builtinId="9" hidden="1"/>
    <cellStyle name="Followed Hyperlink" xfId="32980" builtinId="9" hidden="1"/>
    <cellStyle name="Followed Hyperlink" xfId="32966" builtinId="9" hidden="1"/>
    <cellStyle name="Followed Hyperlink" xfId="32950" builtinId="9" hidden="1"/>
    <cellStyle name="Followed Hyperlink" xfId="32943" builtinId="9" hidden="1"/>
    <cellStyle name="Followed Hyperlink" xfId="32949" builtinId="9" hidden="1"/>
    <cellStyle name="Followed Hyperlink" xfId="32957" builtinId="9" hidden="1"/>
    <cellStyle name="Followed Hyperlink" xfId="32965" builtinId="9" hidden="1"/>
    <cellStyle name="Followed Hyperlink" xfId="32973" builtinId="9" hidden="1"/>
    <cellStyle name="Followed Hyperlink" xfId="32983" builtinId="9" hidden="1"/>
    <cellStyle name="Followed Hyperlink" xfId="32991" builtinId="9" hidden="1"/>
    <cellStyle name="Followed Hyperlink" xfId="32999" builtinId="9" hidden="1"/>
    <cellStyle name="Followed Hyperlink" xfId="33007" builtinId="9" hidden="1"/>
    <cellStyle name="Followed Hyperlink" xfId="33017" builtinId="9" hidden="1"/>
    <cellStyle name="Followed Hyperlink" xfId="33022" builtinId="9" hidden="1"/>
    <cellStyle name="Followed Hyperlink" xfId="33027" builtinId="9" hidden="1"/>
    <cellStyle name="Followed Hyperlink" xfId="33031" builtinId="9" hidden="1"/>
    <cellStyle name="Followed Hyperlink" xfId="33035" builtinId="9" hidden="1"/>
    <cellStyle name="Followed Hyperlink" xfId="33039" builtinId="9" hidden="1"/>
    <cellStyle name="Followed Hyperlink" xfId="33043" builtinId="9" hidden="1"/>
    <cellStyle name="Followed Hyperlink" xfId="33050" builtinId="9" hidden="1"/>
    <cellStyle name="Followed Hyperlink" xfId="33058" builtinId="9" hidden="1"/>
    <cellStyle name="Followed Hyperlink" xfId="33106" builtinId="9" hidden="1"/>
    <cellStyle name="Followed Hyperlink" xfId="33092" builtinId="9" hidden="1"/>
    <cellStyle name="Followed Hyperlink" xfId="33076" builtinId="9" hidden="1"/>
    <cellStyle name="Followed Hyperlink" xfId="33069" builtinId="9" hidden="1"/>
    <cellStyle name="Followed Hyperlink" xfId="33075" builtinId="9" hidden="1"/>
    <cellStyle name="Followed Hyperlink" xfId="33083" builtinId="9" hidden="1"/>
    <cellStyle name="Followed Hyperlink" xfId="33091" builtinId="9" hidden="1"/>
    <cellStyle name="Followed Hyperlink" xfId="33099" builtinId="9" hidden="1"/>
    <cellStyle name="Followed Hyperlink" xfId="33109" builtinId="9" hidden="1"/>
    <cellStyle name="Followed Hyperlink" xfId="33117" builtinId="9" hidden="1"/>
    <cellStyle name="Followed Hyperlink" xfId="33125" builtinId="9" hidden="1"/>
    <cellStyle name="Followed Hyperlink" xfId="33133" builtinId="9" hidden="1"/>
    <cellStyle name="Followed Hyperlink" xfId="33143" builtinId="9" hidden="1"/>
    <cellStyle name="Followed Hyperlink" xfId="33148" builtinId="9" hidden="1"/>
    <cellStyle name="Followed Hyperlink" xfId="33153" builtinId="9" hidden="1"/>
    <cellStyle name="Followed Hyperlink" xfId="33157" builtinId="9" hidden="1"/>
    <cellStyle name="Followed Hyperlink" xfId="33161" builtinId="9" hidden="1"/>
    <cellStyle name="Followed Hyperlink" xfId="33165" builtinId="9" hidden="1"/>
    <cellStyle name="Followed Hyperlink" xfId="33169" builtinId="9" hidden="1"/>
    <cellStyle name="Followed Hyperlink" xfId="33176" builtinId="9" hidden="1"/>
    <cellStyle name="Followed Hyperlink" xfId="33184" builtinId="9" hidden="1"/>
    <cellStyle name="Followed Hyperlink" xfId="33232" builtinId="9" hidden="1"/>
    <cellStyle name="Followed Hyperlink" xfId="33218" builtinId="9" hidden="1"/>
    <cellStyle name="Followed Hyperlink" xfId="33202" builtinId="9" hidden="1"/>
    <cellStyle name="Followed Hyperlink" xfId="33195" builtinId="9" hidden="1"/>
    <cellStyle name="Followed Hyperlink" xfId="33201" builtinId="9" hidden="1"/>
    <cellStyle name="Followed Hyperlink" xfId="33209" builtinId="9" hidden="1"/>
    <cellStyle name="Followed Hyperlink" xfId="33217" builtinId="9" hidden="1"/>
    <cellStyle name="Followed Hyperlink" xfId="33225" builtinId="9" hidden="1"/>
    <cellStyle name="Followed Hyperlink" xfId="33235" builtinId="9" hidden="1"/>
    <cellStyle name="Followed Hyperlink" xfId="33243" builtinId="9" hidden="1"/>
    <cellStyle name="Followed Hyperlink" xfId="33251" builtinId="9" hidden="1"/>
    <cellStyle name="Followed Hyperlink" xfId="33259" builtinId="9" hidden="1"/>
    <cellStyle name="Followed Hyperlink" xfId="33269" builtinId="9" hidden="1"/>
    <cellStyle name="Followed Hyperlink" xfId="33274" builtinId="9" hidden="1"/>
    <cellStyle name="Followed Hyperlink" xfId="33279" builtinId="9" hidden="1"/>
    <cellStyle name="Followed Hyperlink" xfId="33283" builtinId="9" hidden="1"/>
    <cellStyle name="Followed Hyperlink" xfId="33287" builtinId="9" hidden="1"/>
    <cellStyle name="Followed Hyperlink" xfId="33291" builtinId="9" hidden="1"/>
    <cellStyle name="Followed Hyperlink" xfId="33295" builtinId="9" hidden="1"/>
    <cellStyle name="Followed Hyperlink" xfId="33302" builtinId="9" hidden="1"/>
    <cellStyle name="Followed Hyperlink" xfId="33310" builtinId="9" hidden="1"/>
    <cellStyle name="Followed Hyperlink" xfId="33358" builtinId="9" hidden="1"/>
    <cellStyle name="Followed Hyperlink" xfId="33344" builtinId="9" hidden="1"/>
    <cellStyle name="Followed Hyperlink" xfId="33328" builtinId="9" hidden="1"/>
    <cellStyle name="Followed Hyperlink" xfId="33321" builtinId="9" hidden="1"/>
    <cellStyle name="Followed Hyperlink" xfId="33327" builtinId="9" hidden="1"/>
    <cellStyle name="Followed Hyperlink" xfId="33335" builtinId="9" hidden="1"/>
    <cellStyle name="Followed Hyperlink" xfId="33343" builtinId="9" hidden="1"/>
    <cellStyle name="Followed Hyperlink" xfId="33351" builtinId="9" hidden="1"/>
    <cellStyle name="Followed Hyperlink" xfId="33361" builtinId="9" hidden="1"/>
    <cellStyle name="Followed Hyperlink" xfId="33369" builtinId="9" hidden="1"/>
    <cellStyle name="Followed Hyperlink" xfId="33377" builtinId="9" hidden="1"/>
    <cellStyle name="Followed Hyperlink" xfId="33385" builtinId="9" hidden="1"/>
    <cellStyle name="Followed Hyperlink" xfId="33395" builtinId="9" hidden="1"/>
    <cellStyle name="Followed Hyperlink" xfId="33400" builtinId="9" hidden="1"/>
    <cellStyle name="Followed Hyperlink" xfId="33405" builtinId="9" hidden="1"/>
    <cellStyle name="Followed Hyperlink" xfId="33409" builtinId="9" hidden="1"/>
    <cellStyle name="Followed Hyperlink" xfId="33413" builtinId="9" hidden="1"/>
    <cellStyle name="Followed Hyperlink" xfId="33417" builtinId="9" hidden="1"/>
    <cellStyle name="Followed Hyperlink" xfId="33421" builtinId="9" hidden="1"/>
    <cellStyle name="Followed Hyperlink" xfId="33428" builtinId="9" hidden="1"/>
    <cellStyle name="Followed Hyperlink" xfId="33436" builtinId="9" hidden="1"/>
    <cellStyle name="Followed Hyperlink" xfId="33484" builtinId="9" hidden="1"/>
    <cellStyle name="Followed Hyperlink" xfId="33470" builtinId="9" hidden="1"/>
    <cellStyle name="Followed Hyperlink" xfId="33454" builtinId="9" hidden="1"/>
    <cellStyle name="Followed Hyperlink" xfId="33447" builtinId="9" hidden="1"/>
    <cellStyle name="Followed Hyperlink" xfId="33453" builtinId="9" hidden="1"/>
    <cellStyle name="Followed Hyperlink" xfId="33461" builtinId="9" hidden="1"/>
    <cellStyle name="Followed Hyperlink" xfId="33469" builtinId="9" hidden="1"/>
    <cellStyle name="Followed Hyperlink" xfId="33477" builtinId="9" hidden="1"/>
    <cellStyle name="Followed Hyperlink" xfId="33487" builtinId="9" hidden="1"/>
    <cellStyle name="Followed Hyperlink" xfId="33495" builtinId="9" hidden="1"/>
    <cellStyle name="Followed Hyperlink" xfId="33503" builtinId="9" hidden="1"/>
    <cellStyle name="Followed Hyperlink" xfId="33511" builtinId="9" hidden="1"/>
    <cellStyle name="Followed Hyperlink" xfId="33521" builtinId="9" hidden="1"/>
    <cellStyle name="Followed Hyperlink" xfId="33526" builtinId="9" hidden="1"/>
    <cellStyle name="Followed Hyperlink" xfId="33531" builtinId="9" hidden="1"/>
    <cellStyle name="Followed Hyperlink" xfId="33535" builtinId="9" hidden="1"/>
    <cellStyle name="Followed Hyperlink" xfId="33539" builtinId="9" hidden="1"/>
    <cellStyle name="Followed Hyperlink" xfId="33543" builtinId="9" hidden="1"/>
    <cellStyle name="Followed Hyperlink" xfId="33547" builtinId="9" hidden="1"/>
    <cellStyle name="Followed Hyperlink" xfId="33554" builtinId="9" hidden="1"/>
    <cellStyle name="Followed Hyperlink" xfId="33562" builtinId="9" hidden="1"/>
    <cellStyle name="Followed Hyperlink" xfId="33610" builtinId="9" hidden="1"/>
    <cellStyle name="Followed Hyperlink" xfId="33596" builtinId="9" hidden="1"/>
    <cellStyle name="Followed Hyperlink" xfId="33580" builtinId="9" hidden="1"/>
    <cellStyle name="Followed Hyperlink" xfId="33573" builtinId="9" hidden="1"/>
    <cellStyle name="Followed Hyperlink" xfId="33579" builtinId="9" hidden="1"/>
    <cellStyle name="Followed Hyperlink" xfId="33587" builtinId="9" hidden="1"/>
    <cellStyle name="Followed Hyperlink" xfId="33595" builtinId="9" hidden="1"/>
    <cellStyle name="Followed Hyperlink" xfId="33603" builtinId="9" hidden="1"/>
    <cellStyle name="Followed Hyperlink" xfId="33613" builtinId="9" hidden="1"/>
    <cellStyle name="Followed Hyperlink" xfId="33621" builtinId="9" hidden="1"/>
    <cellStyle name="Followed Hyperlink" xfId="33629" builtinId="9" hidden="1"/>
    <cellStyle name="Followed Hyperlink" xfId="33637" builtinId="9" hidden="1"/>
    <cellStyle name="Followed Hyperlink" xfId="33647" builtinId="9" hidden="1"/>
    <cellStyle name="Followed Hyperlink" xfId="33652" builtinId="9" hidden="1"/>
    <cellStyle name="Followed Hyperlink" xfId="33657" builtinId="9" hidden="1"/>
    <cellStyle name="Followed Hyperlink" xfId="33661" builtinId="9" hidden="1"/>
    <cellStyle name="Followed Hyperlink" xfId="33665" builtinId="9" hidden="1"/>
    <cellStyle name="Followed Hyperlink" xfId="33669" builtinId="9" hidden="1"/>
    <cellStyle name="Followed Hyperlink" xfId="33673" builtinId="9" hidden="1"/>
    <cellStyle name="Followed Hyperlink" xfId="33680" builtinId="9" hidden="1"/>
    <cellStyle name="Followed Hyperlink" xfId="33688" builtinId="9" hidden="1"/>
    <cellStyle name="Followed Hyperlink" xfId="33736" builtinId="9" hidden="1"/>
    <cellStyle name="Followed Hyperlink" xfId="33722" builtinId="9" hidden="1"/>
    <cellStyle name="Followed Hyperlink" xfId="33706" builtinId="9" hidden="1"/>
    <cellStyle name="Followed Hyperlink" xfId="33699" builtinId="9" hidden="1"/>
    <cellStyle name="Followed Hyperlink" xfId="33705" builtinId="9" hidden="1"/>
    <cellStyle name="Followed Hyperlink" xfId="33713" builtinId="9" hidden="1"/>
    <cellStyle name="Followed Hyperlink" xfId="33721" builtinId="9" hidden="1"/>
    <cellStyle name="Followed Hyperlink" xfId="33729" builtinId="9" hidden="1"/>
    <cellStyle name="Followed Hyperlink" xfId="33739" builtinId="9" hidden="1"/>
    <cellStyle name="Followed Hyperlink" xfId="33747" builtinId="9" hidden="1"/>
    <cellStyle name="Followed Hyperlink" xfId="33755" builtinId="9" hidden="1"/>
    <cellStyle name="Followed Hyperlink" xfId="33763" builtinId="9" hidden="1"/>
    <cellStyle name="Followed Hyperlink" xfId="33773" builtinId="9" hidden="1"/>
    <cellStyle name="Followed Hyperlink" xfId="33778" builtinId="9" hidden="1"/>
    <cellStyle name="Followed Hyperlink" xfId="33783" builtinId="9" hidden="1"/>
    <cellStyle name="Followed Hyperlink" xfId="33787" builtinId="9" hidden="1"/>
    <cellStyle name="Followed Hyperlink" xfId="33791" builtinId="9" hidden="1"/>
    <cellStyle name="Followed Hyperlink" xfId="33795" builtinId="9" hidden="1"/>
    <cellStyle name="Followed Hyperlink" xfId="33799" builtinId="9" hidden="1"/>
    <cellStyle name="Followed Hyperlink" xfId="33806" builtinId="9" hidden="1"/>
    <cellStyle name="Followed Hyperlink" xfId="33814" builtinId="9" hidden="1"/>
    <cellStyle name="Followed Hyperlink" xfId="33862" builtinId="9" hidden="1"/>
    <cellStyle name="Followed Hyperlink" xfId="33848" builtinId="9" hidden="1"/>
    <cellStyle name="Followed Hyperlink" xfId="33832" builtinId="9" hidden="1"/>
    <cellStyle name="Followed Hyperlink" xfId="33825" builtinId="9" hidden="1"/>
    <cellStyle name="Followed Hyperlink" xfId="33831" builtinId="9" hidden="1"/>
    <cellStyle name="Followed Hyperlink" xfId="33839" builtinId="9" hidden="1"/>
    <cellStyle name="Followed Hyperlink" xfId="33847" builtinId="9" hidden="1"/>
    <cellStyle name="Followed Hyperlink" xfId="33855" builtinId="9" hidden="1"/>
    <cellStyle name="Followed Hyperlink" xfId="33865" builtinId="9" hidden="1"/>
    <cellStyle name="Followed Hyperlink" xfId="33873" builtinId="9" hidden="1"/>
    <cellStyle name="Followed Hyperlink" xfId="33881" builtinId="9" hidden="1"/>
    <cellStyle name="Followed Hyperlink" xfId="33889" builtinId="9" hidden="1"/>
    <cellStyle name="Followed Hyperlink" xfId="33899" builtinId="9" hidden="1"/>
    <cellStyle name="Followed Hyperlink" xfId="33904" builtinId="9" hidden="1"/>
    <cellStyle name="Followed Hyperlink" xfId="33909" builtinId="9" hidden="1"/>
    <cellStyle name="Followed Hyperlink" xfId="33913" builtinId="9" hidden="1"/>
    <cellStyle name="Followed Hyperlink" xfId="33917" builtinId="9" hidden="1"/>
    <cellStyle name="Followed Hyperlink" xfId="33921" builtinId="9" hidden="1"/>
    <cellStyle name="Followed Hyperlink" xfId="33925" builtinId="9" hidden="1"/>
    <cellStyle name="Followed Hyperlink" xfId="33932" builtinId="9" hidden="1"/>
    <cellStyle name="Followed Hyperlink" xfId="33940" builtinId="9" hidden="1"/>
    <cellStyle name="Followed Hyperlink" xfId="33988" builtinId="9" hidden="1"/>
    <cellStyle name="Followed Hyperlink" xfId="33974" builtinId="9" hidden="1"/>
    <cellStyle name="Followed Hyperlink" xfId="33958" builtinId="9" hidden="1"/>
    <cellStyle name="Followed Hyperlink" xfId="33951" builtinId="9" hidden="1"/>
    <cellStyle name="Followed Hyperlink" xfId="33957" builtinId="9" hidden="1"/>
    <cellStyle name="Followed Hyperlink" xfId="33965" builtinId="9" hidden="1"/>
    <cellStyle name="Followed Hyperlink" xfId="33973" builtinId="9" hidden="1"/>
    <cellStyle name="Followed Hyperlink" xfId="33981" builtinId="9" hidden="1"/>
    <cellStyle name="Followed Hyperlink" xfId="33991" builtinId="9" hidden="1"/>
    <cellStyle name="Followed Hyperlink" xfId="33999" builtinId="9" hidden="1"/>
    <cellStyle name="Followed Hyperlink" xfId="34007" builtinId="9" hidden="1"/>
    <cellStyle name="Followed Hyperlink" xfId="34015" builtinId="9" hidden="1"/>
    <cellStyle name="Followed Hyperlink" xfId="34025" builtinId="9" hidden="1"/>
    <cellStyle name="Followed Hyperlink" xfId="34030" builtinId="9" hidden="1"/>
    <cellStyle name="Followed Hyperlink" xfId="34035" builtinId="9" hidden="1"/>
    <cellStyle name="Followed Hyperlink" xfId="34039" builtinId="9" hidden="1"/>
    <cellStyle name="Followed Hyperlink" xfId="34043" builtinId="9" hidden="1"/>
    <cellStyle name="Followed Hyperlink" xfId="34047" builtinId="9" hidden="1"/>
    <cellStyle name="Followed Hyperlink" xfId="34051" builtinId="9" hidden="1"/>
    <cellStyle name="Followed Hyperlink" xfId="34058" builtinId="9" hidden="1"/>
    <cellStyle name="Followed Hyperlink" xfId="34066" builtinId="9" hidden="1"/>
    <cellStyle name="Followed Hyperlink" xfId="34114" builtinId="9" hidden="1"/>
    <cellStyle name="Followed Hyperlink" xfId="34100" builtinId="9" hidden="1"/>
    <cellStyle name="Followed Hyperlink" xfId="34084" builtinId="9" hidden="1"/>
    <cellStyle name="Followed Hyperlink" xfId="34077" builtinId="9" hidden="1"/>
    <cellStyle name="Followed Hyperlink" xfId="34083" builtinId="9" hidden="1"/>
    <cellStyle name="Followed Hyperlink" xfId="34091" builtinId="9" hidden="1"/>
    <cellStyle name="Followed Hyperlink" xfId="34099" builtinId="9" hidden="1"/>
    <cellStyle name="Followed Hyperlink" xfId="34107" builtinId="9" hidden="1"/>
    <cellStyle name="Followed Hyperlink" xfId="34117" builtinId="9" hidden="1"/>
    <cellStyle name="Followed Hyperlink" xfId="34125" builtinId="9" hidden="1"/>
    <cellStyle name="Followed Hyperlink" xfId="34133" builtinId="9" hidden="1"/>
    <cellStyle name="Followed Hyperlink" xfId="34141" builtinId="9" hidden="1"/>
    <cellStyle name="Followed Hyperlink" xfId="34151" builtinId="9" hidden="1"/>
    <cellStyle name="Followed Hyperlink" xfId="34156" builtinId="9" hidden="1"/>
    <cellStyle name="Followed Hyperlink" xfId="34161" builtinId="9" hidden="1"/>
    <cellStyle name="Followed Hyperlink" xfId="34165" builtinId="9" hidden="1"/>
    <cellStyle name="Followed Hyperlink" xfId="34169" builtinId="9" hidden="1"/>
    <cellStyle name="Followed Hyperlink" xfId="34173" builtinId="9" hidden="1"/>
    <cellStyle name="Followed Hyperlink" xfId="34177" builtinId="9" hidden="1"/>
    <cellStyle name="Followed Hyperlink" xfId="34184" builtinId="9" hidden="1"/>
    <cellStyle name="Followed Hyperlink" xfId="34192" builtinId="9" hidden="1"/>
    <cellStyle name="Followed Hyperlink" xfId="34240" builtinId="9" hidden="1"/>
    <cellStyle name="Followed Hyperlink" xfId="34226" builtinId="9" hidden="1"/>
    <cellStyle name="Followed Hyperlink" xfId="34210" builtinId="9" hidden="1"/>
    <cellStyle name="Followed Hyperlink" xfId="34203" builtinId="9" hidden="1"/>
    <cellStyle name="Followed Hyperlink" xfId="34209" builtinId="9" hidden="1"/>
    <cellStyle name="Followed Hyperlink" xfId="34217" builtinId="9" hidden="1"/>
    <cellStyle name="Followed Hyperlink" xfId="34225" builtinId="9" hidden="1"/>
    <cellStyle name="Followed Hyperlink" xfId="34233" builtinId="9" hidden="1"/>
    <cellStyle name="Followed Hyperlink" xfId="34243" builtinId="9" hidden="1"/>
    <cellStyle name="Followed Hyperlink" xfId="34251" builtinId="9" hidden="1"/>
    <cellStyle name="Followed Hyperlink" xfId="34259" builtinId="9" hidden="1"/>
    <cellStyle name="Followed Hyperlink" xfId="34267" builtinId="9" hidden="1"/>
    <cellStyle name="Followed Hyperlink" xfId="34277" builtinId="9" hidden="1"/>
    <cellStyle name="Followed Hyperlink" xfId="34282" builtinId="9" hidden="1"/>
    <cellStyle name="Followed Hyperlink" xfId="34287" builtinId="9" hidden="1"/>
    <cellStyle name="Followed Hyperlink" xfId="34291" builtinId="9" hidden="1"/>
    <cellStyle name="Followed Hyperlink" xfId="34295" builtinId="9" hidden="1"/>
    <cellStyle name="Followed Hyperlink" xfId="34299" builtinId="9" hidden="1"/>
    <cellStyle name="Followed Hyperlink" xfId="34303" builtinId="9" hidden="1"/>
    <cellStyle name="Followed Hyperlink" xfId="34310" builtinId="9" hidden="1"/>
    <cellStyle name="Followed Hyperlink" xfId="34318" builtinId="9" hidden="1"/>
    <cellStyle name="Followed Hyperlink" xfId="34366" builtinId="9" hidden="1"/>
    <cellStyle name="Followed Hyperlink" xfId="34352" builtinId="9" hidden="1"/>
    <cellStyle name="Followed Hyperlink" xfId="34336" builtinId="9" hidden="1"/>
    <cellStyle name="Followed Hyperlink" xfId="34329" builtinId="9" hidden="1"/>
    <cellStyle name="Followed Hyperlink" xfId="34335" builtinId="9" hidden="1"/>
    <cellStyle name="Followed Hyperlink" xfId="34343" builtinId="9" hidden="1"/>
    <cellStyle name="Followed Hyperlink" xfId="34351" builtinId="9" hidden="1"/>
    <cellStyle name="Followed Hyperlink" xfId="34359" builtinId="9" hidden="1"/>
    <cellStyle name="Followed Hyperlink" xfId="34369" builtinId="9" hidden="1"/>
    <cellStyle name="Followed Hyperlink" xfId="34377" builtinId="9" hidden="1"/>
    <cellStyle name="Followed Hyperlink" xfId="34385" builtinId="9" hidden="1"/>
    <cellStyle name="Followed Hyperlink" xfId="34393" builtinId="9" hidden="1"/>
    <cellStyle name="Followed Hyperlink" xfId="34403" builtinId="9" hidden="1"/>
    <cellStyle name="Followed Hyperlink" xfId="34408" builtinId="9" hidden="1"/>
    <cellStyle name="Followed Hyperlink" xfId="34413" builtinId="9" hidden="1"/>
    <cellStyle name="Followed Hyperlink" xfId="34417" builtinId="9" hidden="1"/>
    <cellStyle name="Followed Hyperlink" xfId="34421" builtinId="9" hidden="1"/>
    <cellStyle name="Followed Hyperlink" xfId="34425" builtinId="9" hidden="1"/>
    <cellStyle name="Followed Hyperlink" xfId="34429" builtinId="9" hidden="1"/>
    <cellStyle name="Followed Hyperlink" xfId="34436" builtinId="9" hidden="1"/>
    <cellStyle name="Followed Hyperlink" xfId="34444" builtinId="9" hidden="1"/>
    <cellStyle name="Followed Hyperlink" xfId="34492" builtinId="9" hidden="1"/>
    <cellStyle name="Followed Hyperlink" xfId="34478" builtinId="9" hidden="1"/>
    <cellStyle name="Followed Hyperlink" xfId="34462" builtinId="9" hidden="1"/>
    <cellStyle name="Followed Hyperlink" xfId="34455" builtinId="9" hidden="1"/>
    <cellStyle name="Followed Hyperlink" xfId="34461" builtinId="9" hidden="1"/>
    <cellStyle name="Followed Hyperlink" xfId="34469" builtinId="9" hidden="1"/>
    <cellStyle name="Followed Hyperlink" xfId="34477" builtinId="9" hidden="1"/>
    <cellStyle name="Followed Hyperlink" xfId="34485" builtinId="9" hidden="1"/>
    <cellStyle name="Followed Hyperlink" xfId="34495" builtinId="9" hidden="1"/>
    <cellStyle name="Followed Hyperlink" xfId="34503" builtinId="9" hidden="1"/>
    <cellStyle name="Followed Hyperlink" xfId="34511" builtinId="9" hidden="1"/>
    <cellStyle name="Followed Hyperlink" xfId="34519" builtinId="9" hidden="1"/>
    <cellStyle name="Followed Hyperlink" xfId="34529" builtinId="9" hidden="1"/>
    <cellStyle name="Followed Hyperlink" xfId="34534" builtinId="9" hidden="1"/>
    <cellStyle name="Followed Hyperlink" xfId="34539" builtinId="9" hidden="1"/>
    <cellStyle name="Followed Hyperlink" xfId="34543" builtinId="9" hidden="1"/>
    <cellStyle name="Followed Hyperlink" xfId="34547" builtinId="9" hidden="1"/>
    <cellStyle name="Followed Hyperlink" xfId="34551" builtinId="9" hidden="1"/>
    <cellStyle name="Followed Hyperlink" xfId="34555" builtinId="9" hidden="1"/>
    <cellStyle name="Followed Hyperlink" xfId="34562" builtinId="9" hidden="1"/>
    <cellStyle name="Followed Hyperlink" xfId="34570" builtinId="9" hidden="1"/>
    <cellStyle name="Followed Hyperlink" xfId="34618" builtinId="9" hidden="1"/>
    <cellStyle name="Followed Hyperlink" xfId="34604" builtinId="9" hidden="1"/>
    <cellStyle name="Followed Hyperlink" xfId="34588" builtinId="9" hidden="1"/>
    <cellStyle name="Followed Hyperlink" xfId="34581" builtinId="9" hidden="1"/>
    <cellStyle name="Followed Hyperlink" xfId="34587" builtinId="9" hidden="1"/>
    <cellStyle name="Followed Hyperlink" xfId="34595" builtinId="9" hidden="1"/>
    <cellStyle name="Followed Hyperlink" xfId="34603" builtinId="9" hidden="1"/>
    <cellStyle name="Followed Hyperlink" xfId="34611" builtinId="9" hidden="1"/>
    <cellStyle name="Followed Hyperlink" xfId="34621" builtinId="9" hidden="1"/>
    <cellStyle name="Followed Hyperlink" xfId="34629" builtinId="9" hidden="1"/>
    <cellStyle name="Followed Hyperlink" xfId="34637" builtinId="9" hidden="1"/>
    <cellStyle name="Followed Hyperlink" xfId="34645" builtinId="9" hidden="1"/>
    <cellStyle name="Followed Hyperlink" xfId="34655" builtinId="9" hidden="1"/>
    <cellStyle name="Followed Hyperlink" xfId="34660" builtinId="9" hidden="1"/>
    <cellStyle name="Followed Hyperlink" xfId="34665" builtinId="9" hidden="1"/>
    <cellStyle name="Followed Hyperlink" xfId="34669" builtinId="9" hidden="1"/>
    <cellStyle name="Followed Hyperlink" xfId="34673" builtinId="9" hidden="1"/>
    <cellStyle name="Followed Hyperlink" xfId="34677" builtinId="9" hidden="1"/>
    <cellStyle name="Followed Hyperlink" xfId="34681" builtinId="9" hidden="1"/>
    <cellStyle name="Followed Hyperlink" xfId="34688" builtinId="9" hidden="1"/>
    <cellStyle name="Followed Hyperlink" xfId="34696" builtinId="9" hidden="1"/>
    <cellStyle name="Followed Hyperlink" xfId="34744" builtinId="9" hidden="1"/>
    <cellStyle name="Followed Hyperlink" xfId="34730" builtinId="9" hidden="1"/>
    <cellStyle name="Followed Hyperlink" xfId="34714" builtinId="9" hidden="1"/>
    <cellStyle name="Followed Hyperlink" xfId="34707" builtinId="9" hidden="1"/>
    <cellStyle name="Followed Hyperlink" xfId="34713" builtinId="9" hidden="1"/>
    <cellStyle name="Followed Hyperlink" xfId="34721" builtinId="9" hidden="1"/>
    <cellStyle name="Followed Hyperlink" xfId="34729" builtinId="9" hidden="1"/>
    <cellStyle name="Followed Hyperlink" xfId="34737" builtinId="9" hidden="1"/>
    <cellStyle name="Followed Hyperlink" xfId="34747" builtinId="9" hidden="1"/>
    <cellStyle name="Followed Hyperlink" xfId="34755" builtinId="9" hidden="1"/>
    <cellStyle name="Followed Hyperlink" xfId="34763" builtinId="9" hidden="1"/>
    <cellStyle name="Followed Hyperlink" xfId="34771" builtinId="9" hidden="1"/>
    <cellStyle name="Followed Hyperlink" xfId="34781" builtinId="9" hidden="1"/>
    <cellStyle name="Followed Hyperlink" xfId="34786" builtinId="9" hidden="1"/>
    <cellStyle name="Followed Hyperlink" xfId="34791" builtinId="9" hidden="1"/>
    <cellStyle name="Followed Hyperlink" xfId="34795" builtinId="9" hidden="1"/>
    <cellStyle name="Followed Hyperlink" xfId="34799" builtinId="9" hidden="1"/>
    <cellStyle name="Followed Hyperlink" xfId="34803" builtinId="9" hidden="1"/>
    <cellStyle name="Followed Hyperlink" xfId="34807" builtinId="9" hidden="1"/>
    <cellStyle name="Followed Hyperlink" xfId="34814" builtinId="9" hidden="1"/>
    <cellStyle name="Followed Hyperlink" xfId="34822" builtinId="9" hidden="1"/>
    <cellStyle name="Followed Hyperlink" xfId="34870" builtinId="9" hidden="1"/>
    <cellStyle name="Followed Hyperlink" xfId="34856" builtinId="9" hidden="1"/>
    <cellStyle name="Followed Hyperlink" xfId="34840" builtinId="9" hidden="1"/>
    <cellStyle name="Followed Hyperlink" xfId="34833" builtinId="9" hidden="1"/>
    <cellStyle name="Followed Hyperlink" xfId="34839" builtinId="9" hidden="1"/>
    <cellStyle name="Followed Hyperlink" xfId="34847" builtinId="9" hidden="1"/>
    <cellStyle name="Followed Hyperlink" xfId="34855" builtinId="9" hidden="1"/>
    <cellStyle name="Followed Hyperlink" xfId="34863" builtinId="9" hidden="1"/>
    <cellStyle name="Followed Hyperlink" xfId="34873" builtinId="9" hidden="1"/>
    <cellStyle name="Followed Hyperlink" xfId="34881" builtinId="9" hidden="1"/>
    <cellStyle name="Followed Hyperlink" xfId="34889" builtinId="9" hidden="1"/>
    <cellStyle name="Followed Hyperlink" xfId="34897" builtinId="9" hidden="1"/>
    <cellStyle name="Followed Hyperlink" xfId="34907" builtinId="9" hidden="1"/>
    <cellStyle name="Followed Hyperlink" xfId="34912" builtinId="9" hidden="1"/>
    <cellStyle name="Followed Hyperlink" xfId="34917" builtinId="9" hidden="1"/>
    <cellStyle name="Followed Hyperlink" xfId="34921" builtinId="9" hidden="1"/>
    <cellStyle name="Followed Hyperlink" xfId="34925" builtinId="9" hidden="1"/>
    <cellStyle name="Followed Hyperlink" xfId="34929" builtinId="9" hidden="1"/>
    <cellStyle name="Followed Hyperlink" xfId="34933" builtinId="9" hidden="1"/>
    <cellStyle name="Followed Hyperlink" xfId="34940" builtinId="9" hidden="1"/>
    <cellStyle name="Followed Hyperlink" xfId="34948" builtinId="9" hidden="1"/>
    <cellStyle name="Followed Hyperlink" xfId="34996" builtinId="9" hidden="1"/>
    <cellStyle name="Followed Hyperlink" xfId="34982" builtinId="9" hidden="1"/>
    <cellStyle name="Followed Hyperlink" xfId="34966" builtinId="9" hidden="1"/>
    <cellStyle name="Followed Hyperlink" xfId="34959" builtinId="9" hidden="1"/>
    <cellStyle name="Followed Hyperlink" xfId="34965" builtinId="9" hidden="1"/>
    <cellStyle name="Followed Hyperlink" xfId="34973" builtinId="9" hidden="1"/>
    <cellStyle name="Followed Hyperlink" xfId="34981" builtinId="9" hidden="1"/>
    <cellStyle name="Followed Hyperlink" xfId="34989" builtinId="9" hidden="1"/>
    <cellStyle name="Followed Hyperlink" xfId="34999" builtinId="9" hidden="1"/>
    <cellStyle name="Followed Hyperlink" xfId="35007" builtinId="9" hidden="1"/>
    <cellStyle name="Followed Hyperlink" xfId="35015" builtinId="9" hidden="1"/>
    <cellStyle name="Followed Hyperlink" xfId="35023" builtinId="9" hidden="1"/>
    <cellStyle name="Followed Hyperlink" xfId="35033" builtinId="9" hidden="1"/>
    <cellStyle name="Followed Hyperlink" xfId="35038" builtinId="9" hidden="1"/>
    <cellStyle name="Followed Hyperlink" xfId="35043" builtinId="9" hidden="1"/>
    <cellStyle name="Followed Hyperlink" xfId="35047" builtinId="9" hidden="1"/>
    <cellStyle name="Followed Hyperlink" xfId="35051" builtinId="9" hidden="1"/>
    <cellStyle name="Followed Hyperlink" xfId="35055" builtinId="9" hidden="1"/>
    <cellStyle name="Followed Hyperlink" xfId="35059" builtinId="9" hidden="1"/>
    <cellStyle name="Followed Hyperlink" xfId="35066" builtinId="9" hidden="1"/>
    <cellStyle name="Followed Hyperlink" xfId="35074" builtinId="9" hidden="1"/>
    <cellStyle name="Followed Hyperlink" xfId="35122" builtinId="9" hidden="1"/>
    <cellStyle name="Followed Hyperlink" xfId="35108" builtinId="9" hidden="1"/>
    <cellStyle name="Followed Hyperlink" xfId="35092" builtinId="9" hidden="1"/>
    <cellStyle name="Followed Hyperlink" xfId="35085" builtinId="9" hidden="1"/>
    <cellStyle name="Followed Hyperlink" xfId="35091" builtinId="9" hidden="1"/>
    <cellStyle name="Followed Hyperlink" xfId="35099" builtinId="9" hidden="1"/>
    <cellStyle name="Followed Hyperlink" xfId="35107" builtinId="9" hidden="1"/>
    <cellStyle name="Followed Hyperlink" xfId="35115" builtinId="9" hidden="1"/>
    <cellStyle name="Followed Hyperlink" xfId="35125" builtinId="9" hidden="1"/>
    <cellStyle name="Followed Hyperlink" xfId="35133" builtinId="9" hidden="1"/>
    <cellStyle name="Followed Hyperlink" xfId="35141" builtinId="9" hidden="1"/>
    <cellStyle name="Followed Hyperlink" xfId="35149" builtinId="9" hidden="1"/>
    <cellStyle name="Followed Hyperlink" xfId="35159" builtinId="9" hidden="1"/>
    <cellStyle name="Followed Hyperlink" xfId="35164" builtinId="9" hidden="1"/>
    <cellStyle name="Followed Hyperlink" xfId="35169" builtinId="9" hidden="1"/>
    <cellStyle name="Followed Hyperlink" xfId="35173" builtinId="9" hidden="1"/>
    <cellStyle name="Followed Hyperlink" xfId="35177" builtinId="9" hidden="1"/>
    <cellStyle name="Followed Hyperlink" xfId="35181" builtinId="9" hidden="1"/>
    <cellStyle name="Followed Hyperlink" xfId="35185" builtinId="9" hidden="1"/>
    <cellStyle name="Followed Hyperlink" xfId="35192" builtinId="9" hidden="1"/>
    <cellStyle name="Followed Hyperlink" xfId="35200" builtinId="9" hidden="1"/>
    <cellStyle name="Followed Hyperlink" xfId="35248" builtinId="9" hidden="1"/>
    <cellStyle name="Followed Hyperlink" xfId="35234" builtinId="9" hidden="1"/>
    <cellStyle name="Followed Hyperlink" xfId="35218" builtinId="9" hidden="1"/>
    <cellStyle name="Followed Hyperlink" xfId="35211" builtinId="9" hidden="1"/>
    <cellStyle name="Followed Hyperlink" xfId="35217" builtinId="9" hidden="1"/>
    <cellStyle name="Followed Hyperlink" xfId="35225" builtinId="9" hidden="1"/>
    <cellStyle name="Followed Hyperlink" xfId="35233" builtinId="9" hidden="1"/>
    <cellStyle name="Followed Hyperlink" xfId="35241" builtinId="9" hidden="1"/>
    <cellStyle name="Followed Hyperlink" xfId="35251" builtinId="9" hidden="1"/>
    <cellStyle name="Followed Hyperlink" xfId="35259" builtinId="9" hidden="1"/>
    <cellStyle name="Followed Hyperlink" xfId="35267" builtinId="9" hidden="1"/>
    <cellStyle name="Followed Hyperlink" xfId="35275" builtinId="9" hidden="1"/>
    <cellStyle name="Followed Hyperlink" xfId="35285" builtinId="9" hidden="1"/>
    <cellStyle name="Followed Hyperlink" xfId="35290" builtinId="9" hidden="1"/>
    <cellStyle name="Followed Hyperlink" xfId="35295" builtinId="9" hidden="1"/>
    <cellStyle name="Followed Hyperlink" xfId="35299" builtinId="9" hidden="1"/>
    <cellStyle name="Followed Hyperlink" xfId="35303" builtinId="9" hidden="1"/>
    <cellStyle name="Followed Hyperlink" xfId="35307" builtinId="9" hidden="1"/>
    <cellStyle name="Followed Hyperlink" xfId="35311" builtinId="9" hidden="1"/>
    <cellStyle name="Followed Hyperlink" xfId="35318" builtinId="9" hidden="1"/>
    <cellStyle name="Followed Hyperlink" xfId="35326" builtinId="9" hidden="1"/>
    <cellStyle name="Followed Hyperlink" xfId="35374" builtinId="9" hidden="1"/>
    <cellStyle name="Followed Hyperlink" xfId="35360" builtinId="9" hidden="1"/>
    <cellStyle name="Followed Hyperlink" xfId="35344" builtinId="9" hidden="1"/>
    <cellStyle name="Followed Hyperlink" xfId="35337" builtinId="9" hidden="1"/>
    <cellStyle name="Followed Hyperlink" xfId="35343" builtinId="9" hidden="1"/>
    <cellStyle name="Followed Hyperlink" xfId="35351" builtinId="9" hidden="1"/>
    <cellStyle name="Followed Hyperlink" xfId="35359" builtinId="9" hidden="1"/>
    <cellStyle name="Followed Hyperlink" xfId="35367" builtinId="9" hidden="1"/>
    <cellStyle name="Followed Hyperlink" xfId="35377" builtinId="9" hidden="1"/>
    <cellStyle name="Followed Hyperlink" xfId="35385" builtinId="9" hidden="1"/>
    <cellStyle name="Followed Hyperlink" xfId="35393" builtinId="9" hidden="1"/>
    <cellStyle name="Followed Hyperlink" xfId="35401" builtinId="9" hidden="1"/>
    <cellStyle name="Followed Hyperlink" xfId="35411" builtinId="9" hidden="1"/>
    <cellStyle name="Followed Hyperlink" xfId="35416" builtinId="9" hidden="1"/>
    <cellStyle name="Followed Hyperlink" xfId="35421" builtinId="9" hidden="1"/>
    <cellStyle name="Followed Hyperlink" xfId="35425" builtinId="9" hidden="1"/>
    <cellStyle name="Followed Hyperlink" xfId="35429" builtinId="9" hidden="1"/>
    <cellStyle name="Followed Hyperlink" xfId="35433" builtinId="9" hidden="1"/>
    <cellStyle name="Followed Hyperlink" xfId="35437" builtinId="9" hidden="1"/>
    <cellStyle name="Followed Hyperlink" xfId="35444" builtinId="9" hidden="1"/>
    <cellStyle name="Followed Hyperlink" xfId="35452" builtinId="9" hidden="1"/>
    <cellStyle name="Followed Hyperlink" xfId="35500" builtinId="9" hidden="1"/>
    <cellStyle name="Followed Hyperlink" xfId="35486" builtinId="9" hidden="1"/>
    <cellStyle name="Followed Hyperlink" xfId="35470" builtinId="9" hidden="1"/>
    <cellStyle name="Followed Hyperlink" xfId="35463" builtinId="9" hidden="1"/>
    <cellStyle name="Followed Hyperlink" xfId="35469" builtinId="9" hidden="1"/>
    <cellStyle name="Followed Hyperlink" xfId="35477" builtinId="9" hidden="1"/>
    <cellStyle name="Followed Hyperlink" xfId="35485" builtinId="9" hidden="1"/>
    <cellStyle name="Followed Hyperlink" xfId="35493" builtinId="9" hidden="1"/>
    <cellStyle name="Followed Hyperlink" xfId="35503" builtinId="9" hidden="1"/>
    <cellStyle name="Followed Hyperlink" xfId="35511" builtinId="9" hidden="1"/>
    <cellStyle name="Followed Hyperlink" xfId="35519" builtinId="9" hidden="1"/>
    <cellStyle name="Followed Hyperlink" xfId="35527" builtinId="9" hidden="1"/>
    <cellStyle name="Followed Hyperlink" xfId="35537" builtinId="9" hidden="1"/>
    <cellStyle name="Followed Hyperlink" xfId="35542" builtinId="9" hidden="1"/>
    <cellStyle name="Followed Hyperlink" xfId="35547" builtinId="9" hidden="1"/>
    <cellStyle name="Followed Hyperlink" xfId="35551" builtinId="9" hidden="1"/>
    <cellStyle name="Followed Hyperlink" xfId="35555" builtinId="9" hidden="1"/>
    <cellStyle name="Followed Hyperlink" xfId="35559" builtinId="9" hidden="1"/>
    <cellStyle name="Followed Hyperlink" xfId="35563" builtinId="9" hidden="1"/>
    <cellStyle name="Followed Hyperlink" xfId="35570" builtinId="9" hidden="1"/>
    <cellStyle name="Followed Hyperlink" xfId="35578" builtinId="9" hidden="1"/>
    <cellStyle name="Followed Hyperlink" xfId="35626" builtinId="9" hidden="1"/>
    <cellStyle name="Followed Hyperlink" xfId="35612" builtinId="9" hidden="1"/>
    <cellStyle name="Followed Hyperlink" xfId="35596" builtinId="9" hidden="1"/>
    <cellStyle name="Followed Hyperlink" xfId="35589" builtinId="9" hidden="1"/>
    <cellStyle name="Followed Hyperlink" xfId="35595" builtinId="9" hidden="1"/>
    <cellStyle name="Followed Hyperlink" xfId="35603" builtinId="9" hidden="1"/>
    <cellStyle name="Followed Hyperlink" xfId="35611" builtinId="9" hidden="1"/>
    <cellStyle name="Followed Hyperlink" xfId="35619" builtinId="9" hidden="1"/>
    <cellStyle name="Followed Hyperlink" xfId="35629" builtinId="9" hidden="1"/>
    <cellStyle name="Followed Hyperlink" xfId="35637" builtinId="9" hidden="1"/>
    <cellStyle name="Followed Hyperlink" xfId="35645" builtinId="9" hidden="1"/>
    <cellStyle name="Followed Hyperlink" xfId="35653" builtinId="9" hidden="1"/>
    <cellStyle name="Followed Hyperlink" xfId="35663" builtinId="9" hidden="1"/>
    <cellStyle name="Followed Hyperlink" xfId="35668" builtinId="9" hidden="1"/>
    <cellStyle name="Followed Hyperlink" xfId="35673" builtinId="9" hidden="1"/>
    <cellStyle name="Followed Hyperlink" xfId="35677" builtinId="9" hidden="1"/>
    <cellStyle name="Followed Hyperlink" xfId="35681" builtinId="9" hidden="1"/>
    <cellStyle name="Followed Hyperlink" xfId="35685" builtinId="9" hidden="1"/>
    <cellStyle name="Followed Hyperlink" xfId="35689" builtinId="9" hidden="1"/>
    <cellStyle name="Followed Hyperlink" xfId="35696" builtinId="9" hidden="1"/>
    <cellStyle name="Followed Hyperlink" xfId="35704" builtinId="9" hidden="1"/>
    <cellStyle name="Followed Hyperlink" xfId="35752" builtinId="9" hidden="1"/>
    <cellStyle name="Followed Hyperlink" xfId="35738" builtinId="9" hidden="1"/>
    <cellStyle name="Followed Hyperlink" xfId="35722" builtinId="9" hidden="1"/>
    <cellStyle name="Followed Hyperlink" xfId="35715" builtinId="9" hidden="1"/>
    <cellStyle name="Followed Hyperlink" xfId="35721" builtinId="9" hidden="1"/>
    <cellStyle name="Followed Hyperlink" xfId="35729" builtinId="9" hidden="1"/>
    <cellStyle name="Followed Hyperlink" xfId="35737" builtinId="9" hidden="1"/>
    <cellStyle name="Followed Hyperlink" xfId="35745" builtinId="9" hidden="1"/>
    <cellStyle name="Followed Hyperlink" xfId="35755" builtinId="9" hidden="1"/>
    <cellStyle name="Followed Hyperlink" xfId="35763" builtinId="9" hidden="1"/>
    <cellStyle name="Followed Hyperlink" xfId="35771" builtinId="9" hidden="1"/>
    <cellStyle name="Followed Hyperlink" xfId="35779" builtinId="9" hidden="1"/>
    <cellStyle name="Followed Hyperlink" xfId="35789" builtinId="9" hidden="1"/>
    <cellStyle name="Followed Hyperlink" xfId="35794" builtinId="9" hidden="1"/>
    <cellStyle name="Followed Hyperlink" xfId="35799" builtinId="9" hidden="1"/>
    <cellStyle name="Followed Hyperlink" xfId="35803" builtinId="9" hidden="1"/>
    <cellStyle name="Followed Hyperlink" xfId="35807" builtinId="9" hidden="1"/>
    <cellStyle name="Followed Hyperlink" xfId="35811" builtinId="9" hidden="1"/>
    <cellStyle name="Followed Hyperlink" xfId="35815" builtinId="9" hidden="1"/>
    <cellStyle name="Followed Hyperlink" xfId="35822" builtinId="9" hidden="1"/>
    <cellStyle name="Followed Hyperlink" xfId="35830" builtinId="9" hidden="1"/>
    <cellStyle name="Followed Hyperlink" xfId="35878" builtinId="9" hidden="1"/>
    <cellStyle name="Followed Hyperlink" xfId="35864" builtinId="9" hidden="1"/>
    <cellStyle name="Followed Hyperlink" xfId="35848" builtinId="9" hidden="1"/>
    <cellStyle name="Followed Hyperlink" xfId="35841" builtinId="9" hidden="1"/>
    <cellStyle name="Followed Hyperlink" xfId="35847" builtinId="9" hidden="1"/>
    <cellStyle name="Followed Hyperlink" xfId="35855" builtinId="9" hidden="1"/>
    <cellStyle name="Followed Hyperlink" xfId="35863" builtinId="9" hidden="1"/>
    <cellStyle name="Followed Hyperlink" xfId="35871" builtinId="9" hidden="1"/>
    <cellStyle name="Followed Hyperlink" xfId="35881" builtinId="9" hidden="1"/>
    <cellStyle name="Followed Hyperlink" xfId="35889" builtinId="9" hidden="1"/>
    <cellStyle name="Followed Hyperlink" xfId="35897" builtinId="9" hidden="1"/>
    <cellStyle name="Followed Hyperlink" xfId="35905" builtinId="9" hidden="1"/>
    <cellStyle name="Followed Hyperlink" xfId="35915" builtinId="9" hidden="1"/>
    <cellStyle name="Followed Hyperlink" xfId="35920" builtinId="9" hidden="1"/>
    <cellStyle name="Followed Hyperlink" xfId="35925" builtinId="9" hidden="1"/>
    <cellStyle name="Followed Hyperlink" xfId="35929" builtinId="9" hidden="1"/>
    <cellStyle name="Followed Hyperlink" xfId="35933" builtinId="9" hidden="1"/>
    <cellStyle name="Followed Hyperlink" xfId="35937" builtinId="9" hidden="1"/>
    <cellStyle name="Followed Hyperlink" xfId="35941" builtinId="9" hidden="1"/>
    <cellStyle name="Followed Hyperlink" xfId="35948" builtinId="9" hidden="1"/>
    <cellStyle name="Followed Hyperlink" xfId="35956" builtinId="9" hidden="1"/>
    <cellStyle name="Followed Hyperlink" xfId="36004" builtinId="9" hidden="1"/>
    <cellStyle name="Followed Hyperlink" xfId="35990" builtinId="9" hidden="1"/>
    <cellStyle name="Followed Hyperlink" xfId="35974" builtinId="9" hidden="1"/>
    <cellStyle name="Followed Hyperlink" xfId="35967" builtinId="9" hidden="1"/>
    <cellStyle name="Followed Hyperlink" xfId="35973" builtinId="9" hidden="1"/>
    <cellStyle name="Followed Hyperlink" xfId="35981" builtinId="9" hidden="1"/>
    <cellStyle name="Followed Hyperlink" xfId="35989" builtinId="9" hidden="1"/>
    <cellStyle name="Followed Hyperlink" xfId="35997" builtinId="9" hidden="1"/>
    <cellStyle name="Followed Hyperlink" xfId="36007" builtinId="9" hidden="1"/>
    <cellStyle name="Followed Hyperlink" xfId="36015" builtinId="9" hidden="1"/>
    <cellStyle name="Followed Hyperlink" xfId="36023" builtinId="9" hidden="1"/>
    <cellStyle name="Followed Hyperlink" xfId="36031" builtinId="9" hidden="1"/>
    <cellStyle name="Followed Hyperlink" xfId="36041" builtinId="9" hidden="1"/>
    <cellStyle name="Followed Hyperlink" xfId="36046" builtinId="9" hidden="1"/>
    <cellStyle name="Followed Hyperlink" xfId="36051" builtinId="9" hidden="1"/>
    <cellStyle name="Followed Hyperlink" xfId="36055" builtinId="9" hidden="1"/>
    <cellStyle name="Followed Hyperlink" xfId="36059" builtinId="9" hidden="1"/>
    <cellStyle name="Followed Hyperlink" xfId="36063" builtinId="9" hidden="1"/>
    <cellStyle name="Followed Hyperlink" xfId="36067" builtinId="9" hidden="1"/>
    <cellStyle name="Followed Hyperlink" xfId="36074" builtinId="9" hidden="1"/>
    <cellStyle name="Followed Hyperlink" xfId="36082" builtinId="9" hidden="1"/>
    <cellStyle name="Followed Hyperlink" xfId="36130" builtinId="9" hidden="1"/>
    <cellStyle name="Followed Hyperlink" xfId="36116" builtinId="9" hidden="1"/>
    <cellStyle name="Followed Hyperlink" xfId="36100" builtinId="9" hidden="1"/>
    <cellStyle name="Followed Hyperlink" xfId="36093" builtinId="9" hidden="1"/>
    <cellStyle name="Followed Hyperlink" xfId="36099" builtinId="9" hidden="1"/>
    <cellStyle name="Followed Hyperlink" xfId="36107" builtinId="9" hidden="1"/>
    <cellStyle name="Followed Hyperlink" xfId="36115" builtinId="9" hidden="1"/>
    <cellStyle name="Followed Hyperlink" xfId="36123" builtinId="9" hidden="1"/>
    <cellStyle name="Followed Hyperlink" xfId="36133" builtinId="9" hidden="1"/>
    <cellStyle name="Followed Hyperlink" xfId="36141" builtinId="9" hidden="1"/>
    <cellStyle name="Followed Hyperlink" xfId="36149" builtinId="9" hidden="1"/>
    <cellStyle name="Followed Hyperlink" xfId="36157" builtinId="9" hidden="1"/>
    <cellStyle name="Followed Hyperlink" xfId="36167" builtinId="9" hidden="1"/>
    <cellStyle name="Followed Hyperlink" xfId="36172" builtinId="9" hidden="1"/>
    <cellStyle name="Followed Hyperlink" xfId="36177" builtinId="9" hidden="1"/>
    <cellStyle name="Followed Hyperlink" xfId="36181" builtinId="9" hidden="1"/>
    <cellStyle name="Followed Hyperlink" xfId="36185" builtinId="9" hidden="1"/>
    <cellStyle name="Followed Hyperlink" xfId="36189" builtinId="9" hidden="1"/>
    <cellStyle name="Followed Hyperlink" xfId="36193" builtinId="9" hidden="1"/>
    <cellStyle name="Followed Hyperlink" xfId="36200" builtinId="9" hidden="1"/>
    <cellStyle name="Followed Hyperlink" xfId="36208" builtinId="9" hidden="1"/>
    <cellStyle name="Followed Hyperlink" xfId="36256" builtinId="9" hidden="1"/>
    <cellStyle name="Followed Hyperlink" xfId="36242" builtinId="9" hidden="1"/>
    <cellStyle name="Followed Hyperlink" xfId="36226" builtinId="9" hidden="1"/>
    <cellStyle name="Followed Hyperlink" xfId="36219" builtinId="9" hidden="1"/>
    <cellStyle name="Followed Hyperlink" xfId="36225" builtinId="9" hidden="1"/>
    <cellStyle name="Followed Hyperlink" xfId="36233" builtinId="9" hidden="1"/>
    <cellStyle name="Followed Hyperlink" xfId="36241" builtinId="9" hidden="1"/>
    <cellStyle name="Followed Hyperlink" xfId="36249" builtinId="9" hidden="1"/>
    <cellStyle name="Followed Hyperlink" xfId="36259" builtinId="9" hidden="1"/>
    <cellStyle name="Followed Hyperlink" xfId="36267" builtinId="9" hidden="1"/>
    <cellStyle name="Followed Hyperlink" xfId="36275" builtinId="9" hidden="1"/>
    <cellStyle name="Followed Hyperlink" xfId="36283" builtinId="9" hidden="1"/>
    <cellStyle name="Followed Hyperlink" xfId="36293" builtinId="9" hidden="1"/>
    <cellStyle name="Followed Hyperlink" xfId="36298" builtinId="9" hidden="1"/>
    <cellStyle name="Followed Hyperlink" xfId="36303" builtinId="9" hidden="1"/>
    <cellStyle name="Followed Hyperlink" xfId="36307" builtinId="9" hidden="1"/>
    <cellStyle name="Followed Hyperlink" xfId="36311" builtinId="9" hidden="1"/>
    <cellStyle name="Followed Hyperlink" xfId="36315" builtinId="9" hidden="1"/>
    <cellStyle name="Followed Hyperlink" xfId="36319" builtinId="9" hidden="1"/>
    <cellStyle name="Followed Hyperlink" xfId="36326" builtinId="9" hidden="1"/>
    <cellStyle name="Followed Hyperlink" xfId="36334" builtinId="9" hidden="1"/>
    <cellStyle name="Followed Hyperlink" xfId="36382" builtinId="9" hidden="1"/>
    <cellStyle name="Followed Hyperlink" xfId="36368" builtinId="9" hidden="1"/>
    <cellStyle name="Followed Hyperlink" xfId="36352" builtinId="9" hidden="1"/>
    <cellStyle name="Followed Hyperlink" xfId="36345" builtinId="9" hidden="1"/>
    <cellStyle name="Followed Hyperlink" xfId="36351" builtinId="9" hidden="1"/>
    <cellStyle name="Followed Hyperlink" xfId="36359" builtinId="9" hidden="1"/>
    <cellStyle name="Followed Hyperlink" xfId="36367" builtinId="9" hidden="1"/>
    <cellStyle name="Followed Hyperlink" xfId="36375" builtinId="9" hidden="1"/>
    <cellStyle name="Followed Hyperlink" xfId="36385" builtinId="9" hidden="1"/>
    <cellStyle name="Followed Hyperlink" xfId="36393" builtinId="9" hidden="1"/>
    <cellStyle name="Followed Hyperlink" xfId="36401" builtinId="9" hidden="1"/>
    <cellStyle name="Followed Hyperlink" xfId="36409" builtinId="9" hidden="1"/>
    <cellStyle name="Followed Hyperlink" xfId="36419" builtinId="9" hidden="1"/>
    <cellStyle name="Followed Hyperlink" xfId="36424" builtinId="9" hidden="1"/>
    <cellStyle name="Followed Hyperlink" xfId="36429" builtinId="9" hidden="1"/>
    <cellStyle name="Followed Hyperlink" xfId="36433" builtinId="9" hidden="1"/>
    <cellStyle name="Followed Hyperlink" xfId="36437" builtinId="9" hidden="1"/>
    <cellStyle name="Followed Hyperlink" xfId="36441" builtinId="9" hidden="1"/>
    <cellStyle name="Followed Hyperlink" xfId="36445" builtinId="9" hidden="1"/>
    <cellStyle name="Followed Hyperlink" xfId="36452" builtinId="9" hidden="1"/>
    <cellStyle name="Followed Hyperlink" xfId="36460" builtinId="9" hidden="1"/>
    <cellStyle name="Followed Hyperlink" xfId="36508" builtinId="9" hidden="1"/>
    <cellStyle name="Followed Hyperlink" xfId="36494" builtinId="9" hidden="1"/>
    <cellStyle name="Followed Hyperlink" xfId="36478" builtinId="9" hidden="1"/>
    <cellStyle name="Followed Hyperlink" xfId="36471" builtinId="9" hidden="1"/>
    <cellStyle name="Followed Hyperlink" xfId="36477" builtinId="9" hidden="1"/>
    <cellStyle name="Followed Hyperlink" xfId="36485" builtinId="9" hidden="1"/>
    <cellStyle name="Followed Hyperlink" xfId="36493" builtinId="9" hidden="1"/>
    <cellStyle name="Followed Hyperlink" xfId="36501" builtinId="9" hidden="1"/>
    <cellStyle name="Followed Hyperlink" xfId="36511" builtinId="9" hidden="1"/>
    <cellStyle name="Followed Hyperlink" xfId="36519" builtinId="9" hidden="1"/>
    <cellStyle name="Followed Hyperlink" xfId="36527" builtinId="9" hidden="1"/>
    <cellStyle name="Followed Hyperlink" xfId="36535" builtinId="9" hidden="1"/>
    <cellStyle name="Followed Hyperlink" xfId="36545" builtinId="9" hidden="1"/>
    <cellStyle name="Followed Hyperlink" xfId="36550" builtinId="9" hidden="1"/>
    <cellStyle name="Followed Hyperlink" xfId="36555" builtinId="9" hidden="1"/>
    <cellStyle name="Followed Hyperlink" xfId="36559" builtinId="9" hidden="1"/>
    <cellStyle name="Followed Hyperlink" xfId="36563" builtinId="9" hidden="1"/>
    <cellStyle name="Followed Hyperlink" xfId="36567" builtinId="9" hidden="1"/>
    <cellStyle name="Followed Hyperlink" xfId="36571" builtinId="9" hidden="1"/>
    <cellStyle name="Followed Hyperlink" xfId="36578" builtinId="9" hidden="1"/>
    <cellStyle name="Followed Hyperlink" xfId="36586" builtinId="9" hidden="1"/>
    <cellStyle name="Followed Hyperlink" xfId="36634" builtinId="9" hidden="1"/>
    <cellStyle name="Followed Hyperlink" xfId="36620" builtinId="9" hidden="1"/>
    <cellStyle name="Followed Hyperlink" xfId="36604" builtinId="9" hidden="1"/>
    <cellStyle name="Followed Hyperlink" xfId="36597" builtinId="9" hidden="1"/>
    <cellStyle name="Followed Hyperlink" xfId="36603" builtinId="9" hidden="1"/>
    <cellStyle name="Followed Hyperlink" xfId="36611" builtinId="9" hidden="1"/>
    <cellStyle name="Followed Hyperlink" xfId="36619" builtinId="9" hidden="1"/>
    <cellStyle name="Followed Hyperlink" xfId="36627" builtinId="9" hidden="1"/>
    <cellStyle name="Followed Hyperlink" xfId="36637" builtinId="9" hidden="1"/>
    <cellStyle name="Followed Hyperlink" xfId="36645" builtinId="9" hidden="1"/>
    <cellStyle name="Followed Hyperlink" xfId="36653" builtinId="9" hidden="1"/>
    <cellStyle name="Followed Hyperlink" xfId="36661" builtinId="9" hidden="1"/>
    <cellStyle name="Followed Hyperlink" xfId="36671" builtinId="9" hidden="1"/>
    <cellStyle name="Followed Hyperlink" xfId="36676" builtinId="9" hidden="1"/>
    <cellStyle name="Followed Hyperlink" xfId="36681" builtinId="9" hidden="1"/>
    <cellStyle name="Followed Hyperlink" xfId="36685" builtinId="9" hidden="1"/>
    <cellStyle name="Followed Hyperlink" xfId="36689" builtinId="9" hidden="1"/>
    <cellStyle name="Followed Hyperlink" xfId="36693" builtinId="9" hidden="1"/>
    <cellStyle name="Followed Hyperlink" xfId="36697" builtinId="9" hidden="1"/>
    <cellStyle name="Followed Hyperlink" xfId="36704" builtinId="9" hidden="1"/>
    <cellStyle name="Followed Hyperlink" xfId="36712" builtinId="9" hidden="1"/>
    <cellStyle name="Followed Hyperlink" xfId="36760" builtinId="9" hidden="1"/>
    <cellStyle name="Followed Hyperlink" xfId="36746" builtinId="9" hidden="1"/>
    <cellStyle name="Followed Hyperlink" xfId="36730" builtinId="9" hidden="1"/>
    <cellStyle name="Followed Hyperlink" xfId="36723" builtinId="9" hidden="1"/>
    <cellStyle name="Followed Hyperlink" xfId="36729" builtinId="9" hidden="1"/>
    <cellStyle name="Followed Hyperlink" xfId="36737" builtinId="9" hidden="1"/>
    <cellStyle name="Followed Hyperlink" xfId="36745" builtinId="9" hidden="1"/>
    <cellStyle name="Followed Hyperlink" xfId="36753" builtinId="9" hidden="1"/>
    <cellStyle name="Followed Hyperlink" xfId="36763" builtinId="9" hidden="1"/>
    <cellStyle name="Followed Hyperlink" xfId="36771" builtinId="9" hidden="1"/>
    <cellStyle name="Followed Hyperlink" xfId="36779" builtinId="9" hidden="1"/>
    <cellStyle name="Followed Hyperlink" xfId="36787" builtinId="9" hidden="1"/>
    <cellStyle name="Followed Hyperlink" xfId="36797" builtinId="9" hidden="1"/>
    <cellStyle name="Followed Hyperlink" xfId="36802" builtinId="9" hidden="1"/>
    <cellStyle name="Followed Hyperlink" xfId="36807" builtinId="9" hidden="1"/>
    <cellStyle name="Followed Hyperlink" xfId="36811" builtinId="9" hidden="1"/>
    <cellStyle name="Followed Hyperlink" xfId="36815" builtinId="9" hidden="1"/>
    <cellStyle name="Followed Hyperlink" xfId="36819" builtinId="9" hidden="1"/>
    <cellStyle name="Followed Hyperlink" xfId="36823" builtinId="9" hidden="1"/>
    <cellStyle name="Followed Hyperlink" xfId="36830" builtinId="9" hidden="1"/>
    <cellStyle name="Followed Hyperlink" xfId="36838" builtinId="9" hidden="1"/>
    <cellStyle name="Followed Hyperlink" xfId="36886" builtinId="9" hidden="1"/>
    <cellStyle name="Followed Hyperlink" xfId="36872" builtinId="9" hidden="1"/>
    <cellStyle name="Followed Hyperlink" xfId="36856" builtinId="9" hidden="1"/>
    <cellStyle name="Followed Hyperlink" xfId="36849" builtinId="9" hidden="1"/>
    <cellStyle name="Followed Hyperlink" xfId="36855" builtinId="9" hidden="1"/>
    <cellStyle name="Followed Hyperlink" xfId="36863" builtinId="9" hidden="1"/>
    <cellStyle name="Followed Hyperlink" xfId="36871" builtinId="9" hidden="1"/>
    <cellStyle name="Followed Hyperlink" xfId="36879" builtinId="9" hidden="1"/>
    <cellStyle name="Followed Hyperlink" xfId="36889" builtinId="9" hidden="1"/>
    <cellStyle name="Followed Hyperlink" xfId="36897" builtinId="9" hidden="1"/>
    <cellStyle name="Followed Hyperlink" xfId="36905" builtinId="9" hidden="1"/>
    <cellStyle name="Followed Hyperlink" xfId="36913" builtinId="9" hidden="1"/>
    <cellStyle name="Followed Hyperlink" xfId="36923" builtinId="9" hidden="1"/>
    <cellStyle name="Followed Hyperlink" xfId="36928" builtinId="9" hidden="1"/>
    <cellStyle name="Followed Hyperlink" xfId="36933" builtinId="9" hidden="1"/>
    <cellStyle name="Followed Hyperlink" xfId="36937" builtinId="9" hidden="1"/>
    <cellStyle name="Followed Hyperlink" xfId="36941" builtinId="9" hidden="1"/>
    <cellStyle name="Followed Hyperlink" xfId="36945" builtinId="9" hidden="1"/>
    <cellStyle name="Followed Hyperlink" xfId="36949" builtinId="9" hidden="1"/>
    <cellStyle name="Followed Hyperlink" xfId="36956" builtinId="9" hidden="1"/>
    <cellStyle name="Followed Hyperlink" xfId="36964" builtinId="9" hidden="1"/>
    <cellStyle name="Followed Hyperlink" xfId="37012" builtinId="9" hidden="1"/>
    <cellStyle name="Followed Hyperlink" xfId="36998" builtinId="9" hidden="1"/>
    <cellStyle name="Followed Hyperlink" xfId="36982" builtinId="9" hidden="1"/>
    <cellStyle name="Followed Hyperlink" xfId="36975" builtinId="9" hidden="1"/>
    <cellStyle name="Followed Hyperlink" xfId="36981" builtinId="9" hidden="1"/>
    <cellStyle name="Followed Hyperlink" xfId="36989" builtinId="9" hidden="1"/>
    <cellStyle name="Followed Hyperlink" xfId="36997" builtinId="9" hidden="1"/>
    <cellStyle name="Followed Hyperlink" xfId="37005" builtinId="9" hidden="1"/>
    <cellStyle name="Followed Hyperlink" xfId="37015" builtinId="9" hidden="1"/>
    <cellStyle name="Followed Hyperlink" xfId="37023" builtinId="9" hidden="1"/>
    <cellStyle name="Followed Hyperlink" xfId="37031" builtinId="9" hidden="1"/>
    <cellStyle name="Followed Hyperlink" xfId="37039" builtinId="9" hidden="1"/>
    <cellStyle name="Followed Hyperlink" xfId="37049" builtinId="9" hidden="1"/>
    <cellStyle name="Followed Hyperlink" xfId="37054" builtinId="9" hidden="1"/>
    <cellStyle name="Followed Hyperlink" xfId="37059" builtinId="9" hidden="1"/>
    <cellStyle name="Followed Hyperlink" xfId="37063" builtinId="9" hidden="1"/>
    <cellStyle name="Followed Hyperlink" xfId="37067" builtinId="9" hidden="1"/>
    <cellStyle name="Followed Hyperlink" xfId="37071" builtinId="9" hidden="1"/>
    <cellStyle name="Followed Hyperlink" xfId="37075" builtinId="9" hidden="1"/>
    <cellStyle name="Followed Hyperlink" xfId="37082" builtinId="9" hidden="1"/>
    <cellStyle name="Followed Hyperlink" xfId="37090" builtinId="9" hidden="1"/>
    <cellStyle name="Followed Hyperlink" xfId="37138" builtinId="9" hidden="1"/>
    <cellStyle name="Followed Hyperlink" xfId="37124" builtinId="9" hidden="1"/>
    <cellStyle name="Followed Hyperlink" xfId="37108" builtinId="9" hidden="1"/>
    <cellStyle name="Followed Hyperlink" xfId="37101" builtinId="9" hidden="1"/>
    <cellStyle name="Followed Hyperlink" xfId="37107" builtinId="9" hidden="1"/>
    <cellStyle name="Followed Hyperlink" xfId="37115" builtinId="9" hidden="1"/>
    <cellStyle name="Followed Hyperlink" xfId="37123" builtinId="9" hidden="1"/>
    <cellStyle name="Followed Hyperlink" xfId="37131" builtinId="9" hidden="1"/>
    <cellStyle name="Followed Hyperlink" xfId="37141" builtinId="9" hidden="1"/>
    <cellStyle name="Followed Hyperlink" xfId="37149" builtinId="9" hidden="1"/>
    <cellStyle name="Followed Hyperlink" xfId="37157" builtinId="9" hidden="1"/>
    <cellStyle name="Followed Hyperlink" xfId="37165" builtinId="9" hidden="1"/>
    <cellStyle name="Followed Hyperlink" xfId="37175" builtinId="9" hidden="1"/>
    <cellStyle name="Followed Hyperlink" xfId="37180" builtinId="9" hidden="1"/>
    <cellStyle name="Followed Hyperlink" xfId="37185" builtinId="9" hidden="1"/>
    <cellStyle name="Followed Hyperlink" xfId="37189" builtinId="9" hidden="1"/>
    <cellStyle name="Followed Hyperlink" xfId="37193" builtinId="9" hidden="1"/>
    <cellStyle name="Followed Hyperlink" xfId="37197" builtinId="9" hidden="1"/>
    <cellStyle name="Followed Hyperlink" xfId="37201" builtinId="9" hidden="1"/>
    <cellStyle name="Followed Hyperlink" xfId="37208" builtinId="9" hidden="1"/>
    <cellStyle name="Followed Hyperlink" xfId="37216" builtinId="9" hidden="1"/>
    <cellStyle name="Followed Hyperlink" xfId="37264" builtinId="9" hidden="1"/>
    <cellStyle name="Followed Hyperlink" xfId="37250" builtinId="9" hidden="1"/>
    <cellStyle name="Followed Hyperlink" xfId="37234" builtinId="9" hidden="1"/>
    <cellStyle name="Followed Hyperlink" xfId="37227" builtinId="9" hidden="1"/>
    <cellStyle name="Followed Hyperlink" xfId="37233" builtinId="9" hidden="1"/>
    <cellStyle name="Followed Hyperlink" xfId="37241" builtinId="9" hidden="1"/>
    <cellStyle name="Followed Hyperlink" xfId="37249" builtinId="9" hidden="1"/>
    <cellStyle name="Followed Hyperlink" xfId="37257" builtinId="9" hidden="1"/>
    <cellStyle name="Followed Hyperlink" xfId="37267" builtinId="9" hidden="1"/>
    <cellStyle name="Followed Hyperlink" xfId="37275" builtinId="9" hidden="1"/>
    <cellStyle name="Followed Hyperlink" xfId="37283" builtinId="9" hidden="1"/>
    <cellStyle name="Followed Hyperlink" xfId="37291" builtinId="9" hidden="1"/>
    <cellStyle name="Followed Hyperlink" xfId="37301" builtinId="9" hidden="1"/>
    <cellStyle name="Followed Hyperlink" xfId="37306" builtinId="9" hidden="1"/>
    <cellStyle name="Followed Hyperlink" xfId="37311" builtinId="9" hidden="1"/>
    <cellStyle name="Followed Hyperlink" xfId="37315" builtinId="9" hidden="1"/>
    <cellStyle name="Followed Hyperlink" xfId="37319" builtinId="9" hidden="1"/>
    <cellStyle name="Followed Hyperlink" xfId="37323" builtinId="9" hidden="1"/>
    <cellStyle name="Followed Hyperlink" xfId="37327" builtinId="9" hidden="1"/>
    <cellStyle name="Followed Hyperlink" xfId="37334" builtinId="9" hidden="1"/>
    <cellStyle name="Followed Hyperlink" xfId="37342" builtinId="9" hidden="1"/>
    <cellStyle name="Followed Hyperlink" xfId="37390" builtinId="9" hidden="1"/>
    <cellStyle name="Followed Hyperlink" xfId="37376" builtinId="9" hidden="1"/>
    <cellStyle name="Followed Hyperlink" xfId="37360" builtinId="9" hidden="1"/>
    <cellStyle name="Followed Hyperlink" xfId="37353" builtinId="9" hidden="1"/>
    <cellStyle name="Followed Hyperlink" xfId="37359" builtinId="9" hidden="1"/>
    <cellStyle name="Followed Hyperlink" xfId="37367" builtinId="9" hidden="1"/>
    <cellStyle name="Followed Hyperlink" xfId="37375" builtinId="9" hidden="1"/>
    <cellStyle name="Followed Hyperlink" xfId="37383" builtinId="9" hidden="1"/>
    <cellStyle name="Followed Hyperlink" xfId="37393" builtinId="9" hidden="1"/>
    <cellStyle name="Followed Hyperlink" xfId="37401" builtinId="9" hidden="1"/>
    <cellStyle name="Followed Hyperlink" xfId="37409" builtinId="9" hidden="1"/>
    <cellStyle name="Followed Hyperlink" xfId="37417" builtinId="9" hidden="1"/>
    <cellStyle name="Followed Hyperlink" xfId="37427" builtinId="9" hidden="1"/>
    <cellStyle name="Followed Hyperlink" xfId="37432" builtinId="9" hidden="1"/>
    <cellStyle name="Followed Hyperlink" xfId="37437" builtinId="9" hidden="1"/>
    <cellStyle name="Followed Hyperlink" xfId="37441" builtinId="9" hidden="1"/>
    <cellStyle name="Followed Hyperlink" xfId="37445" builtinId="9" hidden="1"/>
    <cellStyle name="Followed Hyperlink" xfId="37449" builtinId="9" hidden="1"/>
    <cellStyle name="Followed Hyperlink" xfId="37453" builtinId="9" hidden="1"/>
    <cellStyle name="Followed Hyperlink" xfId="37460" builtinId="9" hidden="1"/>
    <cellStyle name="Followed Hyperlink" xfId="37468" builtinId="9" hidden="1"/>
    <cellStyle name="Followed Hyperlink" xfId="37516" builtinId="9" hidden="1"/>
    <cellStyle name="Followed Hyperlink" xfId="37502" builtinId="9" hidden="1"/>
    <cellStyle name="Followed Hyperlink" xfId="37486" builtinId="9" hidden="1"/>
    <cellStyle name="Followed Hyperlink" xfId="37479" builtinId="9" hidden="1"/>
    <cellStyle name="Followed Hyperlink" xfId="37485" builtinId="9" hidden="1"/>
    <cellStyle name="Followed Hyperlink" xfId="37493" builtinId="9" hidden="1"/>
    <cellStyle name="Followed Hyperlink" xfId="37501" builtinId="9" hidden="1"/>
    <cellStyle name="Followed Hyperlink" xfId="37509" builtinId="9" hidden="1"/>
    <cellStyle name="Followed Hyperlink" xfId="37519" builtinId="9" hidden="1"/>
    <cellStyle name="Followed Hyperlink" xfId="37527" builtinId="9" hidden="1"/>
    <cellStyle name="Followed Hyperlink" xfId="37535" builtinId="9" hidden="1"/>
    <cellStyle name="Followed Hyperlink" xfId="37543" builtinId="9" hidden="1"/>
    <cellStyle name="Followed Hyperlink" xfId="37553" builtinId="9" hidden="1"/>
    <cellStyle name="Followed Hyperlink" xfId="37558" builtinId="9" hidden="1"/>
    <cellStyle name="Followed Hyperlink" xfId="37563" builtinId="9" hidden="1"/>
    <cellStyle name="Followed Hyperlink" xfId="37567" builtinId="9" hidden="1"/>
    <cellStyle name="Followed Hyperlink" xfId="37571" builtinId="9" hidden="1"/>
    <cellStyle name="Followed Hyperlink" xfId="37575" builtinId="9" hidden="1"/>
    <cellStyle name="Followed Hyperlink" xfId="37579" builtinId="9" hidden="1"/>
    <cellStyle name="Followed Hyperlink" xfId="37586" builtinId="9" hidden="1"/>
    <cellStyle name="Followed Hyperlink" xfId="37594" builtinId="9" hidden="1"/>
    <cellStyle name="Followed Hyperlink" xfId="37642" builtinId="9" hidden="1"/>
    <cellStyle name="Followed Hyperlink" xfId="37628" builtinId="9" hidden="1"/>
    <cellStyle name="Followed Hyperlink" xfId="37612" builtinId="9" hidden="1"/>
    <cellStyle name="Followed Hyperlink" xfId="37605" builtinId="9" hidden="1"/>
    <cellStyle name="Followed Hyperlink" xfId="37611" builtinId="9" hidden="1"/>
    <cellStyle name="Followed Hyperlink" xfId="37619" builtinId="9" hidden="1"/>
    <cellStyle name="Followed Hyperlink" xfId="37627" builtinId="9" hidden="1"/>
    <cellStyle name="Followed Hyperlink" xfId="37635" builtinId="9" hidden="1"/>
    <cellStyle name="Followed Hyperlink" xfId="37645" builtinId="9" hidden="1"/>
    <cellStyle name="Followed Hyperlink" xfId="37653" builtinId="9" hidden="1"/>
    <cellStyle name="Followed Hyperlink" xfId="37661" builtinId="9" hidden="1"/>
    <cellStyle name="Followed Hyperlink" xfId="37669" builtinId="9" hidden="1"/>
    <cellStyle name="Followed Hyperlink" xfId="37679" builtinId="9" hidden="1"/>
    <cellStyle name="Followed Hyperlink" xfId="37684" builtinId="9" hidden="1"/>
    <cellStyle name="Followed Hyperlink" xfId="37689" builtinId="9" hidden="1"/>
    <cellStyle name="Followed Hyperlink" xfId="37693" builtinId="9" hidden="1"/>
    <cellStyle name="Followed Hyperlink" xfId="37697" builtinId="9" hidden="1"/>
    <cellStyle name="Followed Hyperlink" xfId="37701" builtinId="9" hidden="1"/>
    <cellStyle name="Followed Hyperlink" xfId="37705" builtinId="9" hidden="1"/>
    <cellStyle name="Followed Hyperlink" xfId="37712" builtinId="9" hidden="1"/>
    <cellStyle name="Followed Hyperlink" xfId="37720" builtinId="9" hidden="1"/>
    <cellStyle name="Followed Hyperlink" xfId="37768" builtinId="9" hidden="1"/>
    <cellStyle name="Followed Hyperlink" xfId="37754" builtinId="9" hidden="1"/>
    <cellStyle name="Followed Hyperlink" xfId="37738" builtinId="9" hidden="1"/>
    <cellStyle name="Followed Hyperlink" xfId="37731" builtinId="9" hidden="1"/>
    <cellStyle name="Followed Hyperlink" xfId="37737" builtinId="9" hidden="1"/>
    <cellStyle name="Followed Hyperlink" xfId="37745" builtinId="9" hidden="1"/>
    <cellStyle name="Followed Hyperlink" xfId="37753" builtinId="9" hidden="1"/>
    <cellStyle name="Followed Hyperlink" xfId="37761" builtinId="9" hidden="1"/>
    <cellStyle name="Followed Hyperlink" xfId="37771" builtinId="9" hidden="1"/>
    <cellStyle name="Followed Hyperlink" xfId="37779" builtinId="9" hidden="1"/>
    <cellStyle name="Followed Hyperlink" xfId="37787" builtinId="9" hidden="1"/>
    <cellStyle name="Followed Hyperlink" xfId="37795" builtinId="9" hidden="1"/>
    <cellStyle name="Followed Hyperlink" xfId="37805" builtinId="9" hidden="1"/>
    <cellStyle name="Followed Hyperlink" xfId="37810" builtinId="9" hidden="1"/>
    <cellStyle name="Followed Hyperlink" xfId="37815" builtinId="9" hidden="1"/>
    <cellStyle name="Followed Hyperlink" xfId="37819" builtinId="9" hidden="1"/>
    <cellStyle name="Followed Hyperlink" xfId="37823" builtinId="9" hidden="1"/>
    <cellStyle name="Followed Hyperlink" xfId="37827" builtinId="9" hidden="1"/>
    <cellStyle name="Followed Hyperlink" xfId="37831" builtinId="9" hidden="1"/>
    <cellStyle name="Followed Hyperlink" xfId="37838" builtinId="9" hidden="1"/>
    <cellStyle name="Followed Hyperlink" xfId="37846" builtinId="9" hidden="1"/>
    <cellStyle name="Followed Hyperlink" xfId="37894" builtinId="9" hidden="1"/>
    <cellStyle name="Followed Hyperlink" xfId="37880" builtinId="9" hidden="1"/>
    <cellStyle name="Followed Hyperlink" xfId="37864" builtinId="9" hidden="1"/>
    <cellStyle name="Followed Hyperlink" xfId="37857" builtinId="9" hidden="1"/>
    <cellStyle name="Followed Hyperlink" xfId="37863" builtinId="9" hidden="1"/>
    <cellStyle name="Followed Hyperlink" xfId="37871" builtinId="9" hidden="1"/>
    <cellStyle name="Followed Hyperlink" xfId="37879" builtinId="9" hidden="1"/>
    <cellStyle name="Followed Hyperlink" xfId="37887" builtinId="9" hidden="1"/>
    <cellStyle name="Followed Hyperlink" xfId="37897" builtinId="9" hidden="1"/>
    <cellStyle name="Followed Hyperlink" xfId="37905" builtinId="9" hidden="1"/>
    <cellStyle name="Followed Hyperlink" xfId="37913" builtinId="9" hidden="1"/>
    <cellStyle name="Followed Hyperlink" xfId="37921" builtinId="9" hidden="1"/>
    <cellStyle name="Followed Hyperlink" xfId="37931" builtinId="9" hidden="1"/>
    <cellStyle name="Followed Hyperlink" xfId="37936" builtinId="9" hidden="1"/>
    <cellStyle name="Followed Hyperlink" xfId="37941" builtinId="9" hidden="1"/>
    <cellStyle name="Followed Hyperlink" xfId="37945" builtinId="9" hidden="1"/>
    <cellStyle name="Followed Hyperlink" xfId="37949" builtinId="9" hidden="1"/>
    <cellStyle name="Followed Hyperlink" xfId="37953" builtinId="9" hidden="1"/>
    <cellStyle name="Followed Hyperlink" xfId="37957" builtinId="9" hidden="1"/>
    <cellStyle name="Followed Hyperlink" xfId="37964" builtinId="9" hidden="1"/>
    <cellStyle name="Followed Hyperlink" xfId="37972" builtinId="9" hidden="1"/>
    <cellStyle name="Followed Hyperlink" xfId="38020" builtinId="9" hidden="1"/>
    <cellStyle name="Followed Hyperlink" xfId="38006" builtinId="9" hidden="1"/>
    <cellStyle name="Followed Hyperlink" xfId="37990" builtinId="9" hidden="1"/>
    <cellStyle name="Followed Hyperlink" xfId="37983" builtinId="9" hidden="1"/>
    <cellStyle name="Followed Hyperlink" xfId="37989" builtinId="9" hidden="1"/>
    <cellStyle name="Followed Hyperlink" xfId="37997" builtinId="9" hidden="1"/>
    <cellStyle name="Followed Hyperlink" xfId="38005" builtinId="9" hidden="1"/>
    <cellStyle name="Followed Hyperlink" xfId="38013" builtinId="9" hidden="1"/>
    <cellStyle name="Followed Hyperlink" xfId="38023" builtinId="9" hidden="1"/>
    <cellStyle name="Followed Hyperlink" xfId="38031" builtinId="9" hidden="1"/>
    <cellStyle name="Followed Hyperlink" xfId="38039" builtinId="9" hidden="1"/>
    <cellStyle name="Followed Hyperlink" xfId="38047" builtinId="9" hidden="1"/>
    <cellStyle name="Followed Hyperlink" xfId="38057" builtinId="9" hidden="1"/>
    <cellStyle name="Followed Hyperlink" xfId="38062" builtinId="9" hidden="1"/>
    <cellStyle name="Followed Hyperlink" xfId="38067" builtinId="9" hidden="1"/>
    <cellStyle name="Followed Hyperlink" xfId="38071" builtinId="9" hidden="1"/>
    <cellStyle name="Followed Hyperlink" xfId="38075" builtinId="9" hidden="1"/>
    <cellStyle name="Followed Hyperlink" xfId="38079" builtinId="9" hidden="1"/>
    <cellStyle name="Followed Hyperlink" xfId="38083" builtinId="9" hidden="1"/>
    <cellStyle name="Followed Hyperlink" xfId="38090" builtinId="9" hidden="1"/>
    <cellStyle name="Followed Hyperlink" xfId="38098" builtinId="9" hidden="1"/>
    <cellStyle name="Followed Hyperlink" xfId="38146" builtinId="9" hidden="1"/>
    <cellStyle name="Followed Hyperlink" xfId="38132" builtinId="9" hidden="1"/>
    <cellStyle name="Followed Hyperlink" xfId="38116" builtinId="9" hidden="1"/>
    <cellStyle name="Followed Hyperlink" xfId="38109" builtinId="9" hidden="1"/>
    <cellStyle name="Followed Hyperlink" xfId="38115" builtinId="9" hidden="1"/>
    <cellStyle name="Followed Hyperlink" xfId="38123" builtinId="9" hidden="1"/>
    <cellStyle name="Followed Hyperlink" xfId="38131" builtinId="9" hidden="1"/>
    <cellStyle name="Followed Hyperlink" xfId="38139" builtinId="9" hidden="1"/>
    <cellStyle name="Followed Hyperlink" xfId="38149" builtinId="9" hidden="1"/>
    <cellStyle name="Followed Hyperlink" xfId="38157" builtinId="9" hidden="1"/>
    <cellStyle name="Followed Hyperlink" xfId="38165" builtinId="9" hidden="1"/>
    <cellStyle name="Followed Hyperlink" xfId="38173" builtinId="9" hidden="1"/>
    <cellStyle name="Followed Hyperlink" xfId="38183" builtinId="9" hidden="1"/>
    <cellStyle name="Followed Hyperlink" xfId="38188" builtinId="9" hidden="1"/>
    <cellStyle name="Followed Hyperlink" xfId="38193" builtinId="9" hidden="1"/>
    <cellStyle name="Followed Hyperlink" xfId="38197" builtinId="9" hidden="1"/>
    <cellStyle name="Followed Hyperlink" xfId="38201" builtinId="9" hidden="1"/>
    <cellStyle name="Followed Hyperlink" xfId="38205" builtinId="9" hidden="1"/>
    <cellStyle name="Followed Hyperlink" xfId="38209" builtinId="9" hidden="1"/>
    <cellStyle name="Followed Hyperlink" xfId="38216" builtinId="9" hidden="1"/>
    <cellStyle name="Followed Hyperlink" xfId="38224" builtinId="9" hidden="1"/>
    <cellStyle name="Followed Hyperlink" xfId="38272" builtinId="9" hidden="1"/>
    <cellStyle name="Followed Hyperlink" xfId="38258" builtinId="9" hidden="1"/>
    <cellStyle name="Followed Hyperlink" xfId="38242" builtinId="9" hidden="1"/>
    <cellStyle name="Followed Hyperlink" xfId="38235" builtinId="9" hidden="1"/>
    <cellStyle name="Followed Hyperlink" xfId="38241" builtinId="9" hidden="1"/>
    <cellStyle name="Followed Hyperlink" xfId="38249" builtinId="9" hidden="1"/>
    <cellStyle name="Followed Hyperlink" xfId="38257" builtinId="9" hidden="1"/>
    <cellStyle name="Followed Hyperlink" xfId="38265" builtinId="9" hidden="1"/>
    <cellStyle name="Followed Hyperlink" xfId="38275" builtinId="9" hidden="1"/>
    <cellStyle name="Followed Hyperlink" xfId="38283" builtinId="9" hidden="1"/>
    <cellStyle name="Followed Hyperlink" xfId="38291" builtinId="9" hidden="1"/>
    <cellStyle name="Followed Hyperlink" xfId="38299" builtinId="9" hidden="1"/>
    <cellStyle name="Followed Hyperlink" xfId="38309" builtinId="9" hidden="1"/>
    <cellStyle name="Followed Hyperlink" xfId="38314" builtinId="9" hidden="1"/>
    <cellStyle name="Followed Hyperlink" xfId="38319" builtinId="9" hidden="1"/>
    <cellStyle name="Followed Hyperlink" xfId="38323" builtinId="9" hidden="1"/>
    <cellStyle name="Followed Hyperlink" xfId="38327" builtinId="9" hidden="1"/>
    <cellStyle name="Followed Hyperlink" xfId="38331" builtinId="9" hidden="1"/>
    <cellStyle name="Followed Hyperlink" xfId="38335" builtinId="9" hidden="1"/>
    <cellStyle name="Followed Hyperlink" xfId="38342" builtinId="9" hidden="1"/>
    <cellStyle name="Followed Hyperlink" xfId="38350" builtinId="9" hidden="1"/>
    <cellStyle name="Followed Hyperlink" xfId="38398" builtinId="9" hidden="1"/>
    <cellStyle name="Followed Hyperlink" xfId="38384" builtinId="9" hidden="1"/>
    <cellStyle name="Followed Hyperlink" xfId="38368" builtinId="9" hidden="1"/>
    <cellStyle name="Followed Hyperlink" xfId="38361" builtinId="9" hidden="1"/>
    <cellStyle name="Followed Hyperlink" xfId="38367" builtinId="9" hidden="1"/>
    <cellStyle name="Followed Hyperlink" xfId="38375" builtinId="9" hidden="1"/>
    <cellStyle name="Followed Hyperlink" xfId="38383" builtinId="9" hidden="1"/>
    <cellStyle name="Followed Hyperlink" xfId="38391" builtinId="9" hidden="1"/>
    <cellStyle name="Followed Hyperlink" xfId="38401" builtinId="9" hidden="1"/>
    <cellStyle name="Followed Hyperlink" xfId="38409" builtinId="9" hidden="1"/>
    <cellStyle name="Followed Hyperlink" xfId="38417" builtinId="9" hidden="1"/>
    <cellStyle name="Followed Hyperlink" xfId="38425" builtinId="9" hidden="1"/>
    <cellStyle name="Followed Hyperlink" xfId="38435" builtinId="9" hidden="1"/>
    <cellStyle name="Followed Hyperlink" xfId="38440" builtinId="9" hidden="1"/>
    <cellStyle name="Followed Hyperlink" xfId="38445" builtinId="9" hidden="1"/>
    <cellStyle name="Followed Hyperlink" xfId="38449" builtinId="9" hidden="1"/>
    <cellStyle name="Followed Hyperlink" xfId="38453" builtinId="9" hidden="1"/>
    <cellStyle name="Followed Hyperlink" xfId="38457" builtinId="9" hidden="1"/>
    <cellStyle name="Followed Hyperlink" xfId="38461" builtinId="9" hidden="1"/>
    <cellStyle name="Followed Hyperlink" xfId="38468" builtinId="9" hidden="1"/>
    <cellStyle name="Followed Hyperlink" xfId="38476" builtinId="9" hidden="1"/>
    <cellStyle name="Followed Hyperlink" xfId="38524" builtinId="9" hidden="1"/>
    <cellStyle name="Followed Hyperlink" xfId="38510" builtinId="9" hidden="1"/>
    <cellStyle name="Followed Hyperlink" xfId="38494" builtinId="9" hidden="1"/>
    <cellStyle name="Followed Hyperlink" xfId="38487" builtinId="9" hidden="1"/>
    <cellStyle name="Followed Hyperlink" xfId="38493" builtinId="9" hidden="1"/>
    <cellStyle name="Followed Hyperlink" xfId="38501" builtinId="9" hidden="1"/>
    <cellStyle name="Followed Hyperlink" xfId="38509" builtinId="9" hidden="1"/>
    <cellStyle name="Followed Hyperlink" xfId="38517" builtinId="9" hidden="1"/>
    <cellStyle name="Followed Hyperlink" xfId="38527" builtinId="9" hidden="1"/>
    <cellStyle name="Followed Hyperlink" xfId="38535" builtinId="9" hidden="1"/>
    <cellStyle name="Followed Hyperlink" xfId="38543" builtinId="9" hidden="1"/>
    <cellStyle name="Followed Hyperlink" xfId="38551" builtinId="9" hidden="1"/>
    <cellStyle name="Followed Hyperlink" xfId="38561" builtinId="9" hidden="1"/>
    <cellStyle name="Followed Hyperlink" xfId="38566" builtinId="9" hidden="1"/>
    <cellStyle name="Followed Hyperlink" xfId="38571" builtinId="9" hidden="1"/>
    <cellStyle name="Followed Hyperlink" xfId="38575" builtinId="9" hidden="1"/>
    <cellStyle name="Followed Hyperlink" xfId="38579" builtinId="9" hidden="1"/>
    <cellStyle name="Followed Hyperlink" xfId="38583" builtinId="9" hidden="1"/>
    <cellStyle name="Followed Hyperlink" xfId="38587" builtinId="9" hidden="1"/>
    <cellStyle name="Followed Hyperlink" xfId="38594" builtinId="9" hidden="1"/>
    <cellStyle name="Followed Hyperlink" xfId="38602" builtinId="9" hidden="1"/>
    <cellStyle name="Followed Hyperlink" xfId="38650" builtinId="9" hidden="1"/>
    <cellStyle name="Followed Hyperlink" xfId="38636" builtinId="9" hidden="1"/>
    <cellStyle name="Followed Hyperlink" xfId="38620" builtinId="9" hidden="1"/>
    <cellStyle name="Followed Hyperlink" xfId="38613" builtinId="9" hidden="1"/>
    <cellStyle name="Followed Hyperlink" xfId="38619" builtinId="9" hidden="1"/>
    <cellStyle name="Followed Hyperlink" xfId="38627" builtinId="9" hidden="1"/>
    <cellStyle name="Followed Hyperlink" xfId="38635" builtinId="9" hidden="1"/>
    <cellStyle name="Followed Hyperlink" xfId="38643" builtinId="9" hidden="1"/>
    <cellStyle name="Followed Hyperlink" xfId="38653" builtinId="9" hidden="1"/>
    <cellStyle name="Followed Hyperlink" xfId="38661" builtinId="9" hidden="1"/>
    <cellStyle name="Followed Hyperlink" xfId="38669" builtinId="9" hidden="1"/>
    <cellStyle name="Followed Hyperlink" xfId="38677" builtinId="9" hidden="1"/>
    <cellStyle name="Followed Hyperlink" xfId="38687" builtinId="9" hidden="1"/>
    <cellStyle name="Followed Hyperlink" xfId="38692" builtinId="9" hidden="1"/>
    <cellStyle name="Followed Hyperlink" xfId="38697" builtinId="9" hidden="1"/>
    <cellStyle name="Followed Hyperlink" xfId="38701" builtinId="9" hidden="1"/>
    <cellStyle name="Followed Hyperlink" xfId="38705" builtinId="9" hidden="1"/>
    <cellStyle name="Followed Hyperlink" xfId="38709" builtinId="9" hidden="1"/>
    <cellStyle name="Followed Hyperlink" xfId="38713" builtinId="9" hidden="1"/>
    <cellStyle name="Followed Hyperlink" xfId="38720" builtinId="9" hidden="1"/>
    <cellStyle name="Followed Hyperlink" xfId="38728" builtinId="9" hidden="1"/>
    <cellStyle name="Followed Hyperlink" xfId="38776" builtinId="9" hidden="1"/>
    <cellStyle name="Followed Hyperlink" xfId="38762" builtinId="9" hidden="1"/>
    <cellStyle name="Followed Hyperlink" xfId="38746" builtinId="9" hidden="1"/>
    <cellStyle name="Followed Hyperlink" xfId="38739" builtinId="9" hidden="1"/>
    <cellStyle name="Followed Hyperlink" xfId="38745" builtinId="9" hidden="1"/>
    <cellStyle name="Followed Hyperlink" xfId="38753" builtinId="9" hidden="1"/>
    <cellStyle name="Followed Hyperlink" xfId="38761" builtinId="9" hidden="1"/>
    <cellStyle name="Followed Hyperlink" xfId="38769" builtinId="9" hidden="1"/>
    <cellStyle name="Followed Hyperlink" xfId="38779" builtinId="9" hidden="1"/>
    <cellStyle name="Followed Hyperlink" xfId="38787" builtinId="9" hidden="1"/>
    <cellStyle name="Followed Hyperlink" xfId="38795" builtinId="9" hidden="1"/>
    <cellStyle name="Followed Hyperlink" xfId="38803" builtinId="9" hidden="1"/>
    <cellStyle name="Followed Hyperlink" xfId="38813" builtinId="9" hidden="1"/>
    <cellStyle name="Followed Hyperlink" xfId="38818" builtinId="9" hidden="1"/>
    <cellStyle name="Followed Hyperlink" xfId="38823" builtinId="9" hidden="1"/>
    <cellStyle name="Followed Hyperlink" xfId="38827" builtinId="9" hidden="1"/>
    <cellStyle name="Followed Hyperlink" xfId="38831" builtinId="9" hidden="1"/>
    <cellStyle name="Followed Hyperlink" xfId="38835" builtinId="9" hidden="1"/>
    <cellStyle name="Followed Hyperlink" xfId="38839" builtinId="9" hidden="1"/>
    <cellStyle name="Followed Hyperlink" xfId="38846" builtinId="9" hidden="1"/>
    <cellStyle name="Followed Hyperlink" xfId="38854" builtinId="9" hidden="1"/>
    <cellStyle name="Followed Hyperlink" xfId="38902" builtinId="9" hidden="1"/>
    <cellStyle name="Followed Hyperlink" xfId="38888" builtinId="9" hidden="1"/>
    <cellStyle name="Followed Hyperlink" xfId="38872" builtinId="9" hidden="1"/>
    <cellStyle name="Followed Hyperlink" xfId="38865" builtinId="9" hidden="1"/>
    <cellStyle name="Followed Hyperlink" xfId="38871" builtinId="9" hidden="1"/>
    <cellStyle name="Followed Hyperlink" xfId="38879" builtinId="9" hidden="1"/>
    <cellStyle name="Followed Hyperlink" xfId="38887" builtinId="9" hidden="1"/>
    <cellStyle name="Followed Hyperlink" xfId="38895" builtinId="9" hidden="1"/>
    <cellStyle name="Followed Hyperlink" xfId="38905" builtinId="9" hidden="1"/>
    <cellStyle name="Followed Hyperlink" xfId="38913" builtinId="9" hidden="1"/>
    <cellStyle name="Followed Hyperlink" xfId="38921" builtinId="9" hidden="1"/>
    <cellStyle name="Followed Hyperlink" xfId="38929" builtinId="9" hidden="1"/>
    <cellStyle name="Followed Hyperlink" xfId="38939" builtinId="9" hidden="1"/>
    <cellStyle name="Followed Hyperlink" xfId="38944" builtinId="9" hidden="1"/>
    <cellStyle name="Followed Hyperlink" xfId="38949" builtinId="9" hidden="1"/>
    <cellStyle name="Followed Hyperlink" xfId="38953" builtinId="9" hidden="1"/>
    <cellStyle name="Followed Hyperlink" xfId="38957" builtinId="9" hidden="1"/>
    <cellStyle name="Followed Hyperlink" xfId="38961" builtinId="9" hidden="1"/>
    <cellStyle name="Followed Hyperlink" xfId="38965" builtinId="9" hidden="1"/>
    <cellStyle name="Followed Hyperlink" xfId="38972" builtinId="9" hidden="1"/>
    <cellStyle name="Followed Hyperlink" xfId="38980" builtinId="9" hidden="1"/>
    <cellStyle name="Followed Hyperlink" xfId="39028" builtinId="9" hidden="1"/>
    <cellStyle name="Followed Hyperlink" xfId="39014" builtinId="9" hidden="1"/>
    <cellStyle name="Followed Hyperlink" xfId="38998" builtinId="9" hidden="1"/>
    <cellStyle name="Followed Hyperlink" xfId="38991" builtinId="9" hidden="1"/>
    <cellStyle name="Followed Hyperlink" xfId="38997" builtinId="9" hidden="1"/>
    <cellStyle name="Followed Hyperlink" xfId="39005" builtinId="9" hidden="1"/>
    <cellStyle name="Followed Hyperlink" xfId="39013" builtinId="9" hidden="1"/>
    <cellStyle name="Followed Hyperlink" xfId="39021" builtinId="9" hidden="1"/>
    <cellStyle name="Followed Hyperlink" xfId="39031" builtinId="9" hidden="1"/>
    <cellStyle name="Followed Hyperlink" xfId="39039" builtinId="9" hidden="1"/>
    <cellStyle name="Followed Hyperlink" xfId="39047" builtinId="9" hidden="1"/>
    <cellStyle name="Followed Hyperlink" xfId="39055" builtinId="9" hidden="1"/>
    <cellStyle name="Followed Hyperlink" xfId="39065" builtinId="9" hidden="1"/>
    <cellStyle name="Followed Hyperlink" xfId="39070" builtinId="9" hidden="1"/>
    <cellStyle name="Followed Hyperlink" xfId="39075" builtinId="9" hidden="1"/>
    <cellStyle name="Followed Hyperlink" xfId="39079" builtinId="9" hidden="1"/>
    <cellStyle name="Followed Hyperlink" xfId="39083" builtinId="9" hidden="1"/>
    <cellStyle name="Followed Hyperlink" xfId="39087" builtinId="9" hidden="1"/>
    <cellStyle name="Followed Hyperlink" xfId="39091" builtinId="9" hidden="1"/>
    <cellStyle name="Followed Hyperlink" xfId="39098" builtinId="9" hidden="1"/>
    <cellStyle name="Followed Hyperlink" xfId="39106" builtinId="9" hidden="1"/>
    <cellStyle name="Followed Hyperlink" xfId="39154" builtinId="9" hidden="1"/>
    <cellStyle name="Followed Hyperlink" xfId="39140" builtinId="9" hidden="1"/>
    <cellStyle name="Followed Hyperlink" xfId="39124" builtinId="9" hidden="1"/>
    <cellStyle name="Followed Hyperlink" xfId="39117" builtinId="9" hidden="1"/>
    <cellStyle name="Followed Hyperlink" xfId="39123" builtinId="9" hidden="1"/>
    <cellStyle name="Followed Hyperlink" xfId="39131" builtinId="9" hidden="1"/>
    <cellStyle name="Followed Hyperlink" xfId="39139" builtinId="9" hidden="1"/>
    <cellStyle name="Followed Hyperlink" xfId="39147" builtinId="9" hidden="1"/>
    <cellStyle name="Followed Hyperlink" xfId="39157" builtinId="9" hidden="1"/>
    <cellStyle name="Followed Hyperlink" xfId="39165" builtinId="9" hidden="1"/>
    <cellStyle name="Followed Hyperlink" xfId="39173" builtinId="9" hidden="1"/>
    <cellStyle name="Followed Hyperlink" xfId="39181" builtinId="9" hidden="1"/>
    <cellStyle name="Followed Hyperlink" xfId="39191" builtinId="9" hidden="1"/>
    <cellStyle name="Followed Hyperlink" xfId="39196" builtinId="9" hidden="1"/>
    <cellStyle name="Followed Hyperlink" xfId="39201" builtinId="9" hidden="1"/>
    <cellStyle name="Followed Hyperlink" xfId="39205" builtinId="9" hidden="1"/>
    <cellStyle name="Followed Hyperlink" xfId="39209" builtinId="9" hidden="1"/>
    <cellStyle name="Followed Hyperlink" xfId="39213" builtinId="9" hidden="1"/>
    <cellStyle name="Followed Hyperlink" xfId="39217" builtinId="9" hidden="1"/>
    <cellStyle name="Followed Hyperlink" xfId="39224" builtinId="9" hidden="1"/>
    <cellStyle name="Followed Hyperlink" xfId="39232" builtinId="9" hidden="1"/>
    <cellStyle name="Followed Hyperlink" xfId="39280" builtinId="9" hidden="1"/>
    <cellStyle name="Followed Hyperlink" xfId="39266" builtinId="9" hidden="1"/>
    <cellStyle name="Followed Hyperlink" xfId="39250" builtinId="9" hidden="1"/>
    <cellStyle name="Followed Hyperlink" xfId="39243" builtinId="9" hidden="1"/>
    <cellStyle name="Followed Hyperlink" xfId="39249" builtinId="9" hidden="1"/>
    <cellStyle name="Followed Hyperlink" xfId="39257" builtinId="9" hidden="1"/>
    <cellStyle name="Followed Hyperlink" xfId="39265" builtinId="9" hidden="1"/>
    <cellStyle name="Followed Hyperlink" xfId="39273" builtinId="9" hidden="1"/>
    <cellStyle name="Followed Hyperlink" xfId="39283" builtinId="9" hidden="1"/>
    <cellStyle name="Followed Hyperlink" xfId="39291" builtinId="9" hidden="1"/>
    <cellStyle name="Followed Hyperlink" xfId="39299" builtinId="9" hidden="1"/>
    <cellStyle name="Followed Hyperlink" xfId="39307" builtinId="9" hidden="1"/>
    <cellStyle name="Followed Hyperlink" xfId="39317" builtinId="9" hidden="1"/>
    <cellStyle name="Followed Hyperlink" xfId="39322" builtinId="9" hidden="1"/>
    <cellStyle name="Followed Hyperlink" xfId="39327" builtinId="9" hidden="1"/>
    <cellStyle name="Followed Hyperlink" xfId="39331" builtinId="9" hidden="1"/>
    <cellStyle name="Followed Hyperlink" xfId="39335" builtinId="9" hidden="1"/>
    <cellStyle name="Followed Hyperlink" xfId="39339" builtinId="9" hidden="1"/>
    <cellStyle name="Followed Hyperlink" xfId="39343" builtinId="9" hidden="1"/>
    <cellStyle name="Followed Hyperlink" xfId="39350" builtinId="9" hidden="1"/>
    <cellStyle name="Followed Hyperlink" xfId="39358" builtinId="9" hidden="1"/>
    <cellStyle name="Followed Hyperlink" xfId="39406" builtinId="9" hidden="1"/>
    <cellStyle name="Followed Hyperlink" xfId="39392" builtinId="9" hidden="1"/>
    <cellStyle name="Followed Hyperlink" xfId="39376" builtinId="9" hidden="1"/>
    <cellStyle name="Followed Hyperlink" xfId="39369" builtinId="9" hidden="1"/>
    <cellStyle name="Followed Hyperlink" xfId="39375" builtinId="9" hidden="1"/>
    <cellStyle name="Followed Hyperlink" xfId="39383" builtinId="9" hidden="1"/>
    <cellStyle name="Followed Hyperlink" xfId="39391" builtinId="9" hidden="1"/>
    <cellStyle name="Followed Hyperlink" xfId="39399" builtinId="9" hidden="1"/>
    <cellStyle name="Followed Hyperlink" xfId="39409" builtinId="9" hidden="1"/>
    <cellStyle name="Followed Hyperlink" xfId="39417" builtinId="9" hidden="1"/>
    <cellStyle name="Followed Hyperlink" xfId="39425" builtinId="9" hidden="1"/>
    <cellStyle name="Followed Hyperlink" xfId="39433" builtinId="9" hidden="1"/>
    <cellStyle name="Followed Hyperlink" xfId="39443" builtinId="9" hidden="1"/>
    <cellStyle name="Followed Hyperlink" xfId="39448" builtinId="9" hidden="1"/>
    <cellStyle name="Followed Hyperlink" xfId="39453" builtinId="9" hidden="1"/>
    <cellStyle name="Followed Hyperlink" xfId="39457" builtinId="9" hidden="1"/>
    <cellStyle name="Followed Hyperlink" xfId="39461" builtinId="9" hidden="1"/>
    <cellStyle name="Followed Hyperlink" xfId="39465" builtinId="9" hidden="1"/>
    <cellStyle name="Followed Hyperlink" xfId="39469" builtinId="9" hidden="1"/>
    <cellStyle name="Followed Hyperlink" xfId="39476" builtinId="9" hidden="1"/>
    <cellStyle name="Followed Hyperlink" xfId="39484" builtinId="9" hidden="1"/>
    <cellStyle name="Followed Hyperlink" xfId="39532" builtinId="9" hidden="1"/>
    <cellStyle name="Followed Hyperlink" xfId="39518" builtinId="9" hidden="1"/>
    <cellStyle name="Followed Hyperlink" xfId="39502" builtinId="9" hidden="1"/>
    <cellStyle name="Followed Hyperlink" xfId="39495" builtinId="9" hidden="1"/>
    <cellStyle name="Followed Hyperlink" xfId="39501" builtinId="9" hidden="1"/>
    <cellStyle name="Followed Hyperlink" xfId="39509" builtinId="9" hidden="1"/>
    <cellStyle name="Followed Hyperlink" xfId="39517" builtinId="9" hidden="1"/>
    <cellStyle name="Followed Hyperlink" xfId="39525" builtinId="9" hidden="1"/>
    <cellStyle name="Followed Hyperlink" xfId="39535" builtinId="9" hidden="1"/>
    <cellStyle name="Followed Hyperlink" xfId="39543" builtinId="9" hidden="1"/>
    <cellStyle name="Followed Hyperlink" xfId="39551" builtinId="9" hidden="1"/>
    <cellStyle name="Followed Hyperlink" xfId="39559" builtinId="9" hidden="1"/>
    <cellStyle name="Followed Hyperlink" xfId="39569" builtinId="9" hidden="1"/>
    <cellStyle name="Followed Hyperlink" xfId="39574" builtinId="9" hidden="1"/>
    <cellStyle name="Followed Hyperlink" xfId="39579" builtinId="9" hidden="1"/>
    <cellStyle name="Followed Hyperlink" xfId="39583" builtinId="9" hidden="1"/>
    <cellStyle name="Followed Hyperlink" xfId="39587" builtinId="9" hidden="1"/>
    <cellStyle name="Followed Hyperlink" xfId="39591" builtinId="9" hidden="1"/>
    <cellStyle name="Followed Hyperlink" xfId="39595" builtinId="9" hidden="1"/>
    <cellStyle name="Followed Hyperlink" xfId="39602" builtinId="9" hidden="1"/>
    <cellStyle name="Followed Hyperlink" xfId="39610" builtinId="9" hidden="1"/>
    <cellStyle name="Followed Hyperlink" xfId="39658" builtinId="9" hidden="1"/>
    <cellStyle name="Followed Hyperlink" xfId="39644" builtinId="9" hidden="1"/>
    <cellStyle name="Followed Hyperlink" xfId="39628" builtinId="9" hidden="1"/>
    <cellStyle name="Followed Hyperlink" xfId="39621" builtinId="9" hidden="1"/>
    <cellStyle name="Followed Hyperlink" xfId="39627" builtinId="9" hidden="1"/>
    <cellStyle name="Followed Hyperlink" xfId="39635" builtinId="9" hidden="1"/>
    <cellStyle name="Followed Hyperlink" xfId="39643" builtinId="9" hidden="1"/>
    <cellStyle name="Followed Hyperlink" xfId="39651" builtinId="9" hidden="1"/>
    <cellStyle name="Followed Hyperlink" xfId="39661" builtinId="9" hidden="1"/>
    <cellStyle name="Followed Hyperlink" xfId="39669" builtinId="9" hidden="1"/>
    <cellStyle name="Followed Hyperlink" xfId="39677" builtinId="9" hidden="1"/>
    <cellStyle name="Followed Hyperlink" xfId="39685" builtinId="9" hidden="1"/>
    <cellStyle name="Followed Hyperlink" xfId="39695" builtinId="9" hidden="1"/>
    <cellStyle name="Followed Hyperlink" xfId="39700" builtinId="9" hidden="1"/>
    <cellStyle name="Followed Hyperlink" xfId="39705" builtinId="9" hidden="1"/>
    <cellStyle name="Followed Hyperlink" xfId="39709" builtinId="9" hidden="1"/>
    <cellStyle name="Followed Hyperlink" xfId="39713" builtinId="9" hidden="1"/>
    <cellStyle name="Followed Hyperlink" xfId="39717" builtinId="9" hidden="1"/>
    <cellStyle name="Followed Hyperlink" xfId="39721" builtinId="9" hidden="1"/>
    <cellStyle name="Followed Hyperlink" xfId="39728" builtinId="9" hidden="1"/>
    <cellStyle name="Followed Hyperlink" xfId="39736" builtinId="9" hidden="1"/>
    <cellStyle name="Followed Hyperlink" xfId="39784" builtinId="9" hidden="1"/>
    <cellStyle name="Followed Hyperlink" xfId="39770" builtinId="9" hidden="1"/>
    <cellStyle name="Followed Hyperlink" xfId="39754" builtinId="9" hidden="1"/>
    <cellStyle name="Followed Hyperlink" xfId="39747" builtinId="9" hidden="1"/>
    <cellStyle name="Followed Hyperlink" xfId="39753" builtinId="9" hidden="1"/>
    <cellStyle name="Followed Hyperlink" xfId="39761" builtinId="9" hidden="1"/>
    <cellStyle name="Followed Hyperlink" xfId="39769" builtinId="9" hidden="1"/>
    <cellStyle name="Followed Hyperlink" xfId="39777" builtinId="9" hidden="1"/>
    <cellStyle name="Followed Hyperlink" xfId="39787" builtinId="9" hidden="1"/>
    <cellStyle name="Followed Hyperlink" xfId="39795" builtinId="9" hidden="1"/>
    <cellStyle name="Followed Hyperlink" xfId="39803" builtinId="9" hidden="1"/>
    <cellStyle name="Followed Hyperlink" xfId="39811" builtinId="9" hidden="1"/>
    <cellStyle name="Followed Hyperlink" xfId="39821" builtinId="9" hidden="1"/>
    <cellStyle name="Followed Hyperlink" xfId="39826" builtinId="9" hidden="1"/>
    <cellStyle name="Followed Hyperlink" xfId="39831" builtinId="9" hidden="1"/>
    <cellStyle name="Followed Hyperlink" xfId="39835" builtinId="9" hidden="1"/>
    <cellStyle name="Followed Hyperlink" xfId="39839" builtinId="9" hidden="1"/>
    <cellStyle name="Followed Hyperlink" xfId="39843" builtinId="9" hidden="1"/>
    <cellStyle name="Followed Hyperlink" xfId="39847" builtinId="9" hidden="1"/>
    <cellStyle name="Followed Hyperlink" xfId="39854" builtinId="9" hidden="1"/>
    <cellStyle name="Followed Hyperlink" xfId="39862" builtinId="9" hidden="1"/>
    <cellStyle name="Followed Hyperlink" xfId="39910" builtinId="9" hidden="1"/>
    <cellStyle name="Followed Hyperlink" xfId="39896" builtinId="9" hidden="1"/>
    <cellStyle name="Followed Hyperlink" xfId="39880" builtinId="9" hidden="1"/>
    <cellStyle name="Followed Hyperlink" xfId="39873" builtinId="9" hidden="1"/>
    <cellStyle name="Followed Hyperlink" xfId="39879" builtinId="9" hidden="1"/>
    <cellStyle name="Followed Hyperlink" xfId="39887" builtinId="9" hidden="1"/>
    <cellStyle name="Followed Hyperlink" xfId="39895" builtinId="9" hidden="1"/>
    <cellStyle name="Followed Hyperlink" xfId="39903" builtinId="9" hidden="1"/>
    <cellStyle name="Followed Hyperlink" xfId="39913" builtinId="9" hidden="1"/>
    <cellStyle name="Followed Hyperlink" xfId="39921" builtinId="9" hidden="1"/>
    <cellStyle name="Followed Hyperlink" xfId="39929" builtinId="9" hidden="1"/>
    <cellStyle name="Followed Hyperlink" xfId="39937" builtinId="9" hidden="1"/>
    <cellStyle name="Followed Hyperlink" xfId="39947" builtinId="9" hidden="1"/>
    <cellStyle name="Followed Hyperlink" xfId="39952" builtinId="9" hidden="1"/>
    <cellStyle name="Followed Hyperlink" xfId="39957" builtinId="9" hidden="1"/>
    <cellStyle name="Followed Hyperlink" xfId="39961" builtinId="9" hidden="1"/>
    <cellStyle name="Followed Hyperlink" xfId="39965" builtinId="9" hidden="1"/>
    <cellStyle name="Followed Hyperlink" xfId="39969" builtinId="9" hidden="1"/>
    <cellStyle name="Followed Hyperlink" xfId="39973" builtinId="9" hidden="1"/>
    <cellStyle name="Followed Hyperlink" xfId="39980" builtinId="9" hidden="1"/>
    <cellStyle name="Followed Hyperlink" xfId="39988" builtinId="9" hidden="1"/>
    <cellStyle name="Followed Hyperlink" xfId="40036" builtinId="9" hidden="1"/>
    <cellStyle name="Followed Hyperlink" xfId="40022" builtinId="9" hidden="1"/>
    <cellStyle name="Followed Hyperlink" xfId="40006" builtinId="9" hidden="1"/>
    <cellStyle name="Followed Hyperlink" xfId="39999" builtinId="9" hidden="1"/>
    <cellStyle name="Followed Hyperlink" xfId="40005" builtinId="9" hidden="1"/>
    <cellStyle name="Followed Hyperlink" xfId="40013" builtinId="9" hidden="1"/>
    <cellStyle name="Followed Hyperlink" xfId="40021" builtinId="9" hidden="1"/>
    <cellStyle name="Followed Hyperlink" xfId="40029" builtinId="9" hidden="1"/>
    <cellStyle name="Followed Hyperlink" xfId="40039" builtinId="9" hidden="1"/>
    <cellStyle name="Followed Hyperlink" xfId="40047" builtinId="9" hidden="1"/>
    <cellStyle name="Followed Hyperlink" xfId="40055" builtinId="9" hidden="1"/>
    <cellStyle name="Followed Hyperlink" xfId="40063" builtinId="9" hidden="1"/>
    <cellStyle name="Followed Hyperlink" xfId="40073" builtinId="9" hidden="1"/>
    <cellStyle name="Followed Hyperlink" xfId="40078" builtinId="9" hidden="1"/>
    <cellStyle name="Followed Hyperlink" xfId="40083" builtinId="9" hidden="1"/>
    <cellStyle name="Followed Hyperlink" xfId="40087" builtinId="9" hidden="1"/>
    <cellStyle name="Followed Hyperlink" xfId="40091" builtinId="9" hidden="1"/>
    <cellStyle name="Followed Hyperlink" xfId="40095" builtinId="9" hidden="1"/>
    <cellStyle name="Followed Hyperlink" xfId="40099" builtinId="9" hidden="1"/>
    <cellStyle name="Followed Hyperlink" xfId="40106" builtinId="9" hidden="1"/>
    <cellStyle name="Followed Hyperlink" xfId="40114" builtinId="9" hidden="1"/>
    <cellStyle name="Followed Hyperlink" xfId="40162" builtinId="9" hidden="1"/>
    <cellStyle name="Followed Hyperlink" xfId="40148" builtinId="9" hidden="1"/>
    <cellStyle name="Followed Hyperlink" xfId="40132" builtinId="9" hidden="1"/>
    <cellStyle name="Followed Hyperlink" xfId="40125" builtinId="9" hidden="1"/>
    <cellStyle name="Followed Hyperlink" xfId="40131" builtinId="9" hidden="1"/>
    <cellStyle name="Followed Hyperlink" xfId="40139" builtinId="9" hidden="1"/>
    <cellStyle name="Followed Hyperlink" xfId="40147" builtinId="9" hidden="1"/>
    <cellStyle name="Followed Hyperlink" xfId="40155" builtinId="9" hidden="1"/>
    <cellStyle name="Followed Hyperlink" xfId="40165" builtinId="9" hidden="1"/>
    <cellStyle name="Followed Hyperlink" xfId="40173" builtinId="9" hidden="1"/>
    <cellStyle name="Followed Hyperlink" xfId="40181" builtinId="9" hidden="1"/>
    <cellStyle name="Followed Hyperlink" xfId="40189" builtinId="9" hidden="1"/>
    <cellStyle name="Followed Hyperlink" xfId="40199" builtinId="9" hidden="1"/>
    <cellStyle name="Followed Hyperlink" xfId="40204" builtinId="9" hidden="1"/>
    <cellStyle name="Followed Hyperlink" xfId="40209" builtinId="9" hidden="1"/>
    <cellStyle name="Followed Hyperlink" xfId="40213" builtinId="9" hidden="1"/>
    <cellStyle name="Followed Hyperlink" xfId="40217" builtinId="9" hidden="1"/>
    <cellStyle name="Followed Hyperlink" xfId="40221" builtinId="9" hidden="1"/>
    <cellStyle name="Followed Hyperlink" xfId="40225" builtinId="9" hidden="1"/>
    <cellStyle name="Followed Hyperlink" xfId="40232" builtinId="9" hidden="1"/>
    <cellStyle name="Followed Hyperlink" xfId="40240" builtinId="9" hidden="1"/>
    <cellStyle name="Followed Hyperlink" xfId="40288" builtinId="9" hidden="1"/>
    <cellStyle name="Followed Hyperlink" xfId="40274" builtinId="9" hidden="1"/>
    <cellStyle name="Followed Hyperlink" xfId="40258" builtinId="9" hidden="1"/>
    <cellStyle name="Followed Hyperlink" xfId="40251" builtinId="9" hidden="1"/>
    <cellStyle name="Followed Hyperlink" xfId="40257" builtinId="9" hidden="1"/>
    <cellStyle name="Followed Hyperlink" xfId="40265" builtinId="9" hidden="1"/>
    <cellStyle name="Followed Hyperlink" xfId="40273" builtinId="9" hidden="1"/>
    <cellStyle name="Followed Hyperlink" xfId="40281" builtinId="9" hidden="1"/>
    <cellStyle name="Followed Hyperlink" xfId="40291" builtinId="9" hidden="1"/>
    <cellStyle name="Followed Hyperlink" xfId="40299" builtinId="9" hidden="1"/>
    <cellStyle name="Followed Hyperlink" xfId="40307" builtinId="9" hidden="1"/>
    <cellStyle name="Followed Hyperlink" xfId="40315" builtinId="9" hidden="1"/>
    <cellStyle name="Followed Hyperlink" xfId="40325" builtinId="9" hidden="1"/>
    <cellStyle name="Followed Hyperlink" xfId="40330" builtinId="9" hidden="1"/>
    <cellStyle name="Followed Hyperlink" xfId="40335" builtinId="9" hidden="1"/>
    <cellStyle name="Followed Hyperlink" xfId="40339" builtinId="9" hidden="1"/>
    <cellStyle name="Followed Hyperlink" xfId="40343" builtinId="9" hidden="1"/>
    <cellStyle name="Followed Hyperlink" xfId="40347" builtinId="9" hidden="1"/>
    <cellStyle name="Followed Hyperlink" xfId="40351" builtinId="9" hidden="1"/>
    <cellStyle name="Followed Hyperlink" xfId="40358" builtinId="9" hidden="1"/>
    <cellStyle name="Followed Hyperlink" xfId="40366" builtinId="9" hidden="1"/>
    <cellStyle name="Followed Hyperlink" xfId="40414" builtinId="9" hidden="1"/>
    <cellStyle name="Followed Hyperlink" xfId="40400" builtinId="9" hidden="1"/>
    <cellStyle name="Followed Hyperlink" xfId="40384" builtinId="9" hidden="1"/>
    <cellStyle name="Followed Hyperlink" xfId="40377" builtinId="9" hidden="1"/>
    <cellStyle name="Followed Hyperlink" xfId="40383" builtinId="9" hidden="1"/>
    <cellStyle name="Followed Hyperlink" xfId="40391" builtinId="9" hidden="1"/>
    <cellStyle name="Followed Hyperlink" xfId="40399" builtinId="9" hidden="1"/>
    <cellStyle name="Followed Hyperlink" xfId="40407" builtinId="9" hidden="1"/>
    <cellStyle name="Followed Hyperlink" xfId="40417" builtinId="9" hidden="1"/>
    <cellStyle name="Followed Hyperlink" xfId="40425" builtinId="9" hidden="1"/>
    <cellStyle name="Followed Hyperlink" xfId="40433" builtinId="9" hidden="1"/>
    <cellStyle name="Followed Hyperlink" xfId="40441" builtinId="9" hidden="1"/>
    <cellStyle name="Followed Hyperlink" xfId="40451" builtinId="9" hidden="1"/>
    <cellStyle name="Followed Hyperlink" xfId="40456" builtinId="9" hidden="1"/>
    <cellStyle name="Followed Hyperlink" xfId="40461" builtinId="9" hidden="1"/>
    <cellStyle name="Followed Hyperlink" xfId="40465" builtinId="9" hidden="1"/>
    <cellStyle name="Followed Hyperlink" xfId="40469" builtinId="9" hidden="1"/>
    <cellStyle name="Followed Hyperlink" xfId="40473" builtinId="9" hidden="1"/>
    <cellStyle name="Followed Hyperlink" xfId="40477" builtinId="9" hidden="1"/>
    <cellStyle name="Followed Hyperlink" xfId="40484" builtinId="9" hidden="1"/>
    <cellStyle name="Followed Hyperlink" xfId="40492" builtinId="9" hidden="1"/>
    <cellStyle name="Followed Hyperlink" xfId="40540" builtinId="9" hidden="1"/>
    <cellStyle name="Followed Hyperlink" xfId="40526" builtinId="9" hidden="1"/>
    <cellStyle name="Followed Hyperlink" xfId="40510" builtinId="9" hidden="1"/>
    <cellStyle name="Followed Hyperlink" xfId="40503" builtinId="9" hidden="1"/>
    <cellStyle name="Followed Hyperlink" xfId="40509" builtinId="9" hidden="1"/>
    <cellStyle name="Followed Hyperlink" xfId="40517" builtinId="9" hidden="1"/>
    <cellStyle name="Followed Hyperlink" xfId="40525" builtinId="9" hidden="1"/>
    <cellStyle name="Followed Hyperlink" xfId="40533" builtinId="9" hidden="1"/>
    <cellStyle name="Followed Hyperlink" xfId="40543" builtinId="9" hidden="1"/>
    <cellStyle name="Followed Hyperlink" xfId="40551" builtinId="9" hidden="1"/>
    <cellStyle name="Followed Hyperlink" xfId="40559" builtinId="9" hidden="1"/>
    <cellStyle name="Followed Hyperlink" xfId="40567" builtinId="9" hidden="1"/>
    <cellStyle name="Followed Hyperlink" xfId="40577" builtinId="9" hidden="1"/>
    <cellStyle name="Followed Hyperlink" xfId="40582" builtinId="9" hidden="1"/>
    <cellStyle name="Followed Hyperlink" xfId="40587" builtinId="9" hidden="1"/>
    <cellStyle name="Followed Hyperlink" xfId="40591" builtinId="9" hidden="1"/>
    <cellStyle name="Followed Hyperlink" xfId="40595" builtinId="9" hidden="1"/>
    <cellStyle name="Followed Hyperlink" xfId="40599" builtinId="9" hidden="1"/>
    <cellStyle name="Followed Hyperlink" xfId="40603" builtinId="9" hidden="1"/>
    <cellStyle name="Followed Hyperlink" xfId="40610" builtinId="9" hidden="1"/>
    <cellStyle name="Followed Hyperlink" xfId="40618" builtinId="9" hidden="1"/>
    <cellStyle name="Followed Hyperlink" xfId="40666" builtinId="9" hidden="1"/>
    <cellStyle name="Followed Hyperlink" xfId="40652" builtinId="9" hidden="1"/>
    <cellStyle name="Followed Hyperlink" xfId="40636" builtinId="9" hidden="1"/>
    <cellStyle name="Followed Hyperlink" xfId="40629" builtinId="9" hidden="1"/>
    <cellStyle name="Followed Hyperlink" xfId="40635" builtinId="9" hidden="1"/>
    <cellStyle name="Followed Hyperlink" xfId="40643" builtinId="9" hidden="1"/>
    <cellStyle name="Followed Hyperlink" xfId="40651" builtinId="9" hidden="1"/>
    <cellStyle name="Followed Hyperlink" xfId="40659" builtinId="9" hidden="1"/>
    <cellStyle name="Followed Hyperlink" xfId="40669" builtinId="9" hidden="1"/>
    <cellStyle name="Followed Hyperlink" xfId="40677" builtinId="9" hidden="1"/>
    <cellStyle name="Followed Hyperlink" xfId="40685" builtinId="9" hidden="1"/>
    <cellStyle name="Followed Hyperlink" xfId="40693" builtinId="9" hidden="1"/>
    <cellStyle name="Followed Hyperlink" xfId="40703" builtinId="9" hidden="1"/>
    <cellStyle name="Followed Hyperlink" xfId="40708" builtinId="9" hidden="1"/>
    <cellStyle name="Followed Hyperlink" xfId="40713" builtinId="9" hidden="1"/>
    <cellStyle name="Followed Hyperlink" xfId="40717" builtinId="9" hidden="1"/>
    <cellStyle name="Followed Hyperlink" xfId="40721" builtinId="9" hidden="1"/>
    <cellStyle name="Followed Hyperlink" xfId="40725" builtinId="9" hidden="1"/>
    <cellStyle name="Followed Hyperlink" xfId="40729" builtinId="9" hidden="1"/>
    <cellStyle name="Followed Hyperlink" xfId="40736" builtinId="9" hidden="1"/>
    <cellStyle name="Followed Hyperlink" xfId="40744" builtinId="9" hidden="1"/>
    <cellStyle name="Followed Hyperlink" xfId="40792" builtinId="9" hidden="1"/>
    <cellStyle name="Followed Hyperlink" xfId="40778" builtinId="9" hidden="1"/>
    <cellStyle name="Followed Hyperlink" xfId="40762" builtinId="9" hidden="1"/>
    <cellStyle name="Followed Hyperlink" xfId="40755" builtinId="9" hidden="1"/>
    <cellStyle name="Followed Hyperlink" xfId="40761" builtinId="9" hidden="1"/>
    <cellStyle name="Followed Hyperlink" xfId="40769" builtinId="9" hidden="1"/>
    <cellStyle name="Followed Hyperlink" xfId="40777" builtinId="9" hidden="1"/>
    <cellStyle name="Followed Hyperlink" xfId="40785" builtinId="9" hidden="1"/>
    <cellStyle name="Followed Hyperlink" xfId="40795" builtinId="9" hidden="1"/>
    <cellStyle name="Followed Hyperlink" xfId="40803" builtinId="9" hidden="1"/>
    <cellStyle name="Followed Hyperlink" xfId="40811" builtinId="9" hidden="1"/>
    <cellStyle name="Followed Hyperlink" xfId="40819" builtinId="9" hidden="1"/>
    <cellStyle name="Followed Hyperlink" xfId="40829" builtinId="9" hidden="1"/>
    <cellStyle name="Followed Hyperlink" xfId="40834" builtinId="9" hidden="1"/>
    <cellStyle name="Followed Hyperlink" xfId="40839" builtinId="9" hidden="1"/>
    <cellStyle name="Followed Hyperlink" xfId="40843" builtinId="9" hidden="1"/>
    <cellStyle name="Followed Hyperlink" xfId="40847" builtinId="9" hidden="1"/>
    <cellStyle name="Followed Hyperlink" xfId="40851" builtinId="9" hidden="1"/>
    <cellStyle name="Followed Hyperlink" xfId="40855" builtinId="9" hidden="1"/>
    <cellStyle name="Followed Hyperlink" xfId="40862" builtinId="9" hidden="1"/>
    <cellStyle name="Followed Hyperlink" xfId="40870" builtinId="9" hidden="1"/>
    <cellStyle name="Followed Hyperlink" xfId="40918" builtinId="9" hidden="1"/>
    <cellStyle name="Followed Hyperlink" xfId="40904" builtinId="9" hidden="1"/>
    <cellStyle name="Followed Hyperlink" xfId="40888" builtinId="9" hidden="1"/>
    <cellStyle name="Followed Hyperlink" xfId="40881" builtinId="9" hidden="1"/>
    <cellStyle name="Followed Hyperlink" xfId="40887" builtinId="9" hidden="1"/>
    <cellStyle name="Followed Hyperlink" xfId="40895" builtinId="9" hidden="1"/>
    <cellStyle name="Followed Hyperlink" xfId="40903" builtinId="9" hidden="1"/>
    <cellStyle name="Followed Hyperlink" xfId="40911" builtinId="9" hidden="1"/>
    <cellStyle name="Followed Hyperlink" xfId="40921" builtinId="9" hidden="1"/>
    <cellStyle name="Followed Hyperlink" xfId="40929" builtinId="9" hidden="1"/>
    <cellStyle name="Followed Hyperlink" xfId="40937" builtinId="9" hidden="1"/>
    <cellStyle name="Followed Hyperlink" xfId="40945" builtinId="9" hidden="1"/>
    <cellStyle name="Followed Hyperlink" xfId="40955" builtinId="9" hidden="1"/>
    <cellStyle name="Followed Hyperlink" xfId="40960" builtinId="9" hidden="1"/>
    <cellStyle name="Followed Hyperlink" xfId="40965" builtinId="9" hidden="1"/>
    <cellStyle name="Followed Hyperlink" xfId="40969" builtinId="9" hidden="1"/>
    <cellStyle name="Followed Hyperlink" xfId="40973" builtinId="9" hidden="1"/>
    <cellStyle name="Followed Hyperlink" xfId="40977" builtinId="9" hidden="1"/>
    <cellStyle name="Followed Hyperlink" xfId="40981" builtinId="9" hidden="1"/>
    <cellStyle name="Followed Hyperlink" xfId="40988" builtinId="9" hidden="1"/>
    <cellStyle name="Followed Hyperlink" xfId="40996" builtinId="9" hidden="1"/>
    <cellStyle name="Followed Hyperlink" xfId="41044" builtinId="9" hidden="1"/>
    <cellStyle name="Followed Hyperlink" xfId="41030" builtinId="9" hidden="1"/>
    <cellStyle name="Followed Hyperlink" xfId="41014" builtinId="9" hidden="1"/>
    <cellStyle name="Followed Hyperlink" xfId="41007" builtinId="9" hidden="1"/>
    <cellStyle name="Followed Hyperlink" xfId="41013" builtinId="9" hidden="1"/>
    <cellStyle name="Followed Hyperlink" xfId="41021" builtinId="9" hidden="1"/>
    <cellStyle name="Followed Hyperlink" xfId="41029" builtinId="9" hidden="1"/>
    <cellStyle name="Followed Hyperlink" xfId="41037" builtinId="9" hidden="1"/>
    <cellStyle name="Followed Hyperlink" xfId="41047" builtinId="9" hidden="1"/>
    <cellStyle name="Followed Hyperlink" xfId="41055" builtinId="9" hidden="1"/>
    <cellStyle name="Followed Hyperlink" xfId="41063" builtinId="9" hidden="1"/>
    <cellStyle name="Followed Hyperlink" xfId="41071" builtinId="9" hidden="1"/>
    <cellStyle name="Followed Hyperlink" xfId="41081" builtinId="9" hidden="1"/>
    <cellStyle name="Followed Hyperlink" xfId="41086" builtinId="9" hidden="1"/>
    <cellStyle name="Followed Hyperlink" xfId="41091" builtinId="9" hidden="1"/>
    <cellStyle name="Followed Hyperlink" xfId="41095" builtinId="9" hidden="1"/>
    <cellStyle name="Followed Hyperlink" xfId="41099" builtinId="9" hidden="1"/>
    <cellStyle name="Followed Hyperlink" xfId="41103" builtinId="9" hidden="1"/>
    <cellStyle name="Followed Hyperlink" xfId="41107" builtinId="9" hidden="1"/>
    <cellStyle name="Followed Hyperlink" xfId="41114" builtinId="9" hidden="1"/>
    <cellStyle name="Followed Hyperlink" xfId="41122" builtinId="9" hidden="1"/>
    <cellStyle name="Followed Hyperlink" xfId="41170" builtinId="9" hidden="1"/>
    <cellStyle name="Followed Hyperlink" xfId="41156" builtinId="9" hidden="1"/>
    <cellStyle name="Followed Hyperlink" xfId="41140" builtinId="9" hidden="1"/>
    <cellStyle name="Followed Hyperlink" xfId="41133" builtinId="9" hidden="1"/>
    <cellStyle name="Followed Hyperlink" xfId="41139" builtinId="9" hidden="1"/>
    <cellStyle name="Followed Hyperlink" xfId="41147" builtinId="9" hidden="1"/>
    <cellStyle name="Followed Hyperlink" xfId="41155" builtinId="9" hidden="1"/>
    <cellStyle name="Followed Hyperlink" xfId="41163" builtinId="9" hidden="1"/>
    <cellStyle name="Followed Hyperlink" xfId="41173" builtinId="9" hidden="1"/>
    <cellStyle name="Followed Hyperlink" xfId="41181" builtinId="9" hidden="1"/>
    <cellStyle name="Followed Hyperlink" xfId="41189" builtinId="9" hidden="1"/>
    <cellStyle name="Followed Hyperlink" xfId="41197" builtinId="9" hidden="1"/>
    <cellStyle name="Followed Hyperlink" xfId="41207" builtinId="9" hidden="1"/>
    <cellStyle name="Followed Hyperlink" xfId="41212" builtinId="9" hidden="1"/>
    <cellStyle name="Followed Hyperlink" xfId="41217" builtinId="9" hidden="1"/>
    <cellStyle name="Followed Hyperlink" xfId="41221" builtinId="9" hidden="1"/>
    <cellStyle name="Followed Hyperlink" xfId="41225" builtinId="9" hidden="1"/>
    <cellStyle name="Followed Hyperlink" xfId="41229" builtinId="9" hidden="1"/>
    <cellStyle name="Followed Hyperlink" xfId="41233" builtinId="9" hidden="1"/>
    <cellStyle name="Followed Hyperlink" xfId="41240" builtinId="9" hidden="1"/>
    <cellStyle name="Followed Hyperlink" xfId="41248" builtinId="9" hidden="1"/>
    <cellStyle name="Followed Hyperlink" xfId="41296" builtinId="9" hidden="1"/>
    <cellStyle name="Followed Hyperlink" xfId="41282" builtinId="9" hidden="1"/>
    <cellStyle name="Followed Hyperlink" xfId="41266" builtinId="9" hidden="1"/>
    <cellStyle name="Followed Hyperlink" xfId="41259" builtinId="9" hidden="1"/>
    <cellStyle name="Followed Hyperlink" xfId="41265" builtinId="9" hidden="1"/>
    <cellStyle name="Followed Hyperlink" xfId="41273" builtinId="9" hidden="1"/>
    <cellStyle name="Followed Hyperlink" xfId="41281" builtinId="9" hidden="1"/>
    <cellStyle name="Followed Hyperlink" xfId="41289" builtinId="9" hidden="1"/>
    <cellStyle name="Followed Hyperlink" xfId="41299" builtinId="9" hidden="1"/>
    <cellStyle name="Followed Hyperlink" xfId="41307" builtinId="9" hidden="1"/>
    <cellStyle name="Followed Hyperlink" xfId="41315" builtinId="9" hidden="1"/>
    <cellStyle name="Followed Hyperlink" xfId="41323" builtinId="9" hidden="1"/>
    <cellStyle name="Followed Hyperlink" xfId="41333" builtinId="9" hidden="1"/>
    <cellStyle name="Followed Hyperlink" xfId="41338" builtinId="9" hidden="1"/>
    <cellStyle name="Followed Hyperlink" xfId="41343" builtinId="9" hidden="1"/>
    <cellStyle name="Followed Hyperlink" xfId="41347" builtinId="9" hidden="1"/>
    <cellStyle name="Followed Hyperlink" xfId="41351" builtinId="9" hidden="1"/>
    <cellStyle name="Followed Hyperlink" xfId="41355" builtinId="9" hidden="1"/>
    <cellStyle name="Followed Hyperlink" xfId="41359" builtinId="9" hidden="1"/>
    <cellStyle name="Followed Hyperlink" xfId="41366" builtinId="9" hidden="1"/>
    <cellStyle name="Followed Hyperlink" xfId="41374" builtinId="9" hidden="1"/>
    <cellStyle name="Followed Hyperlink" xfId="41422" builtinId="9" hidden="1"/>
    <cellStyle name="Followed Hyperlink" xfId="41408" builtinId="9" hidden="1"/>
    <cellStyle name="Followed Hyperlink" xfId="41392" builtinId="9" hidden="1"/>
    <cellStyle name="Followed Hyperlink" xfId="41385" builtinId="9" hidden="1"/>
    <cellStyle name="Followed Hyperlink" xfId="41391" builtinId="9" hidden="1"/>
    <cellStyle name="Followed Hyperlink" xfId="41399" builtinId="9" hidden="1"/>
    <cellStyle name="Followed Hyperlink" xfId="41407" builtinId="9" hidden="1"/>
    <cellStyle name="Followed Hyperlink" xfId="41415" builtinId="9" hidden="1"/>
    <cellStyle name="Followed Hyperlink" xfId="41425" builtinId="9" hidden="1"/>
    <cellStyle name="Followed Hyperlink" xfId="41433" builtinId="9" hidden="1"/>
    <cellStyle name="Followed Hyperlink" xfId="41441" builtinId="9" hidden="1"/>
    <cellStyle name="Followed Hyperlink" xfId="41449" builtinId="9" hidden="1"/>
    <cellStyle name="Followed Hyperlink" xfId="41459" builtinId="9" hidden="1"/>
    <cellStyle name="Followed Hyperlink" xfId="41464" builtinId="9" hidden="1"/>
    <cellStyle name="Followed Hyperlink" xfId="41469" builtinId="9" hidden="1"/>
    <cellStyle name="Followed Hyperlink" xfId="41473" builtinId="9" hidden="1"/>
    <cellStyle name="Followed Hyperlink" xfId="41477" builtinId="9" hidden="1"/>
    <cellStyle name="Followed Hyperlink" xfId="41481" builtinId="9" hidden="1"/>
    <cellStyle name="Followed Hyperlink" xfId="41485" builtinId="9" hidden="1"/>
    <cellStyle name="Followed Hyperlink" xfId="41492" builtinId="9" hidden="1"/>
    <cellStyle name="Followed Hyperlink" xfId="41500" builtinId="9" hidden="1"/>
    <cellStyle name="Followed Hyperlink" xfId="41548" builtinId="9" hidden="1"/>
    <cellStyle name="Followed Hyperlink" xfId="41534" builtinId="9" hidden="1"/>
    <cellStyle name="Followed Hyperlink" xfId="41518" builtinId="9" hidden="1"/>
    <cellStyle name="Followed Hyperlink" xfId="41511" builtinId="9" hidden="1"/>
    <cellStyle name="Followed Hyperlink" xfId="41517" builtinId="9" hidden="1"/>
    <cellStyle name="Followed Hyperlink" xfId="41525" builtinId="9" hidden="1"/>
    <cellStyle name="Followed Hyperlink" xfId="41533" builtinId="9" hidden="1"/>
    <cellStyle name="Followed Hyperlink" xfId="41541" builtinId="9" hidden="1"/>
    <cellStyle name="Followed Hyperlink" xfId="41551" builtinId="9" hidden="1"/>
    <cellStyle name="Followed Hyperlink" xfId="41559" builtinId="9" hidden="1"/>
    <cellStyle name="Followed Hyperlink" xfId="41567" builtinId="9" hidden="1"/>
    <cellStyle name="Followed Hyperlink" xfId="41575" builtinId="9" hidden="1"/>
    <cellStyle name="Followed Hyperlink" xfId="41585" builtinId="9" hidden="1"/>
    <cellStyle name="Followed Hyperlink" xfId="41590" builtinId="9" hidden="1"/>
    <cellStyle name="Followed Hyperlink" xfId="41595" builtinId="9" hidden="1"/>
    <cellStyle name="Followed Hyperlink" xfId="41599" builtinId="9" hidden="1"/>
    <cellStyle name="Followed Hyperlink" xfId="41603" builtinId="9" hidden="1"/>
    <cellStyle name="Followed Hyperlink" xfId="41607" builtinId="9" hidden="1"/>
    <cellStyle name="Followed Hyperlink" xfId="41611" builtinId="9" hidden="1"/>
    <cellStyle name="Followed Hyperlink" xfId="41618" builtinId="9" hidden="1"/>
    <cellStyle name="Followed Hyperlink" xfId="41626" builtinId="9" hidden="1"/>
    <cellStyle name="Followed Hyperlink" xfId="41674" builtinId="9" hidden="1"/>
    <cellStyle name="Followed Hyperlink" xfId="41660" builtinId="9" hidden="1"/>
    <cellStyle name="Followed Hyperlink" xfId="41644" builtinId="9" hidden="1"/>
    <cellStyle name="Followed Hyperlink" xfId="41637" builtinId="9" hidden="1"/>
    <cellStyle name="Followed Hyperlink" xfId="41643" builtinId="9" hidden="1"/>
    <cellStyle name="Followed Hyperlink" xfId="41651" builtinId="9" hidden="1"/>
    <cellStyle name="Followed Hyperlink" xfId="41659" builtinId="9" hidden="1"/>
    <cellStyle name="Followed Hyperlink" xfId="41667" builtinId="9" hidden="1"/>
    <cellStyle name="Followed Hyperlink" xfId="41677" builtinId="9" hidden="1"/>
    <cellStyle name="Followed Hyperlink" xfId="41685" builtinId="9" hidden="1"/>
    <cellStyle name="Followed Hyperlink" xfId="41693" builtinId="9" hidden="1"/>
    <cellStyle name="Followed Hyperlink" xfId="41701" builtinId="9" hidden="1"/>
    <cellStyle name="Followed Hyperlink" xfId="41711" builtinId="9" hidden="1"/>
    <cellStyle name="Followed Hyperlink" xfId="41716" builtinId="9" hidden="1"/>
    <cellStyle name="Followed Hyperlink" xfId="41721" builtinId="9" hidden="1"/>
    <cellStyle name="Followed Hyperlink" xfId="41725" builtinId="9" hidden="1"/>
    <cellStyle name="Followed Hyperlink" xfId="41729" builtinId="9" hidden="1"/>
    <cellStyle name="Followed Hyperlink" xfId="41733" builtinId="9" hidden="1"/>
    <cellStyle name="Followed Hyperlink" xfId="41737" builtinId="9" hidden="1"/>
    <cellStyle name="Followed Hyperlink" xfId="41744" builtinId="9" hidden="1"/>
    <cellStyle name="Followed Hyperlink" xfId="41752" builtinId="9" hidden="1"/>
    <cellStyle name="Followed Hyperlink" xfId="41800" builtinId="9" hidden="1"/>
    <cellStyle name="Followed Hyperlink" xfId="41786" builtinId="9" hidden="1"/>
    <cellStyle name="Followed Hyperlink" xfId="41770" builtinId="9" hidden="1"/>
    <cellStyle name="Followed Hyperlink" xfId="41763" builtinId="9" hidden="1"/>
    <cellStyle name="Followed Hyperlink" xfId="41769" builtinId="9" hidden="1"/>
    <cellStyle name="Followed Hyperlink" xfId="41777" builtinId="9" hidden="1"/>
    <cellStyle name="Followed Hyperlink" xfId="41785" builtinId="9" hidden="1"/>
    <cellStyle name="Followed Hyperlink" xfId="41793" builtinId="9" hidden="1"/>
    <cellStyle name="Followed Hyperlink" xfId="41803" builtinId="9" hidden="1"/>
    <cellStyle name="Followed Hyperlink" xfId="41811" builtinId="9" hidden="1"/>
    <cellStyle name="Followed Hyperlink" xfId="41819" builtinId="9" hidden="1"/>
    <cellStyle name="Followed Hyperlink" xfId="41827" builtinId="9" hidden="1"/>
    <cellStyle name="Followed Hyperlink" xfId="41837" builtinId="9" hidden="1"/>
    <cellStyle name="Followed Hyperlink" xfId="41842" builtinId="9" hidden="1"/>
    <cellStyle name="Followed Hyperlink" xfId="41847" builtinId="9" hidden="1"/>
    <cellStyle name="Followed Hyperlink" xfId="41851" builtinId="9" hidden="1"/>
    <cellStyle name="Followed Hyperlink" xfId="41855" builtinId="9" hidden="1"/>
    <cellStyle name="Followed Hyperlink" xfId="41859" builtinId="9" hidden="1"/>
    <cellStyle name="Followed Hyperlink" xfId="41863" builtinId="9" hidden="1"/>
    <cellStyle name="Followed Hyperlink" xfId="41870" builtinId="9" hidden="1"/>
    <cellStyle name="Followed Hyperlink" xfId="41878" builtinId="9" hidden="1"/>
    <cellStyle name="Followed Hyperlink" xfId="41926" builtinId="9" hidden="1"/>
    <cellStyle name="Followed Hyperlink" xfId="41912" builtinId="9" hidden="1"/>
    <cellStyle name="Followed Hyperlink" xfId="41896" builtinId="9" hidden="1"/>
    <cellStyle name="Followed Hyperlink" xfId="41889" builtinId="9" hidden="1"/>
    <cellStyle name="Followed Hyperlink" xfId="41895" builtinId="9" hidden="1"/>
    <cellStyle name="Followed Hyperlink" xfId="41903" builtinId="9" hidden="1"/>
    <cellStyle name="Followed Hyperlink" xfId="41911" builtinId="9" hidden="1"/>
    <cellStyle name="Followed Hyperlink" xfId="41919" builtinId="9" hidden="1"/>
    <cellStyle name="Followed Hyperlink" xfId="41929" builtinId="9" hidden="1"/>
    <cellStyle name="Followed Hyperlink" xfId="41937" builtinId="9" hidden="1"/>
    <cellStyle name="Followed Hyperlink" xfId="41945" builtinId="9" hidden="1"/>
    <cellStyle name="Followed Hyperlink" xfId="41953" builtinId="9" hidden="1"/>
    <cellStyle name="Followed Hyperlink" xfId="41963" builtinId="9" hidden="1"/>
    <cellStyle name="Followed Hyperlink" xfId="41968" builtinId="9" hidden="1"/>
    <cellStyle name="Followed Hyperlink" xfId="41973" builtinId="9" hidden="1"/>
    <cellStyle name="Followed Hyperlink" xfId="41977" builtinId="9" hidden="1"/>
    <cellStyle name="Followed Hyperlink" xfId="41981" builtinId="9" hidden="1"/>
    <cellStyle name="Followed Hyperlink" xfId="41985" builtinId="9" hidden="1"/>
    <cellStyle name="Followed Hyperlink" xfId="41989" builtinId="9" hidden="1"/>
    <cellStyle name="Followed Hyperlink" xfId="41996" builtinId="9" hidden="1"/>
    <cellStyle name="Followed Hyperlink" xfId="42004" builtinId="9" hidden="1"/>
    <cellStyle name="Followed Hyperlink" xfId="42052" builtinId="9" hidden="1"/>
    <cellStyle name="Followed Hyperlink" xfId="42038" builtinId="9" hidden="1"/>
    <cellStyle name="Followed Hyperlink" xfId="42022" builtinId="9" hidden="1"/>
    <cellStyle name="Followed Hyperlink" xfId="42015" builtinId="9" hidden="1"/>
    <cellStyle name="Followed Hyperlink" xfId="42021" builtinId="9" hidden="1"/>
    <cellStyle name="Followed Hyperlink" xfId="42029" builtinId="9" hidden="1"/>
    <cellStyle name="Followed Hyperlink" xfId="42037" builtinId="9" hidden="1"/>
    <cellStyle name="Followed Hyperlink" xfId="42045" builtinId="9" hidden="1"/>
    <cellStyle name="Followed Hyperlink" xfId="42055" builtinId="9" hidden="1"/>
    <cellStyle name="Followed Hyperlink" xfId="42063" builtinId="9" hidden="1"/>
    <cellStyle name="Followed Hyperlink" xfId="42071" builtinId="9" hidden="1"/>
    <cellStyle name="Followed Hyperlink" xfId="42079" builtinId="9" hidden="1"/>
    <cellStyle name="Followed Hyperlink" xfId="42089" builtinId="9" hidden="1"/>
    <cellStyle name="Followed Hyperlink" xfId="42094" builtinId="9" hidden="1"/>
    <cellStyle name="Followed Hyperlink" xfId="42099" builtinId="9" hidden="1"/>
    <cellStyle name="Followed Hyperlink" xfId="42103" builtinId="9" hidden="1"/>
    <cellStyle name="Followed Hyperlink" xfId="42107" builtinId="9" hidden="1"/>
    <cellStyle name="Followed Hyperlink" xfId="42111" builtinId="9" hidden="1"/>
    <cellStyle name="Followed Hyperlink" xfId="42115" builtinId="9" hidden="1"/>
    <cellStyle name="Followed Hyperlink" xfId="42122" builtinId="9" hidden="1"/>
    <cellStyle name="Followed Hyperlink" xfId="42130" builtinId="9" hidden="1"/>
    <cellStyle name="Followed Hyperlink" xfId="42178" builtinId="9" hidden="1"/>
    <cellStyle name="Followed Hyperlink" xfId="42164" builtinId="9" hidden="1"/>
    <cellStyle name="Followed Hyperlink" xfId="42148" builtinId="9" hidden="1"/>
    <cellStyle name="Followed Hyperlink" xfId="42141" builtinId="9" hidden="1"/>
    <cellStyle name="Followed Hyperlink" xfId="42147" builtinId="9" hidden="1"/>
    <cellStyle name="Followed Hyperlink" xfId="42155" builtinId="9" hidden="1"/>
    <cellStyle name="Followed Hyperlink" xfId="42163" builtinId="9" hidden="1"/>
    <cellStyle name="Followed Hyperlink" xfId="42171" builtinId="9" hidden="1"/>
    <cellStyle name="Followed Hyperlink" xfId="42181" builtinId="9" hidden="1"/>
    <cellStyle name="Followed Hyperlink" xfId="42189" builtinId="9" hidden="1"/>
    <cellStyle name="Followed Hyperlink" xfId="42197" builtinId="9" hidden="1"/>
    <cellStyle name="Followed Hyperlink" xfId="42205" builtinId="9" hidden="1"/>
    <cellStyle name="Followed Hyperlink" xfId="42215" builtinId="9" hidden="1"/>
    <cellStyle name="Followed Hyperlink" xfId="42220" builtinId="9" hidden="1"/>
    <cellStyle name="Followed Hyperlink" xfId="42225" builtinId="9" hidden="1"/>
    <cellStyle name="Followed Hyperlink" xfId="42229" builtinId="9" hidden="1"/>
    <cellStyle name="Followed Hyperlink" xfId="42233" builtinId="9" hidden="1"/>
    <cellStyle name="Followed Hyperlink" xfId="42237" builtinId="9" hidden="1"/>
    <cellStyle name="Followed Hyperlink" xfId="42241" builtinId="9" hidden="1"/>
    <cellStyle name="Followed Hyperlink" xfId="42248" builtinId="9" hidden="1"/>
    <cellStyle name="Followed Hyperlink" xfId="42256" builtinId="9" hidden="1"/>
    <cellStyle name="Followed Hyperlink" xfId="42304" builtinId="9" hidden="1"/>
    <cellStyle name="Followed Hyperlink" xfId="42290" builtinId="9" hidden="1"/>
    <cellStyle name="Followed Hyperlink" xfId="42274" builtinId="9" hidden="1"/>
    <cellStyle name="Followed Hyperlink" xfId="42267" builtinId="9" hidden="1"/>
    <cellStyle name="Followed Hyperlink" xfId="42273" builtinId="9" hidden="1"/>
    <cellStyle name="Followed Hyperlink" xfId="42281" builtinId="9" hidden="1"/>
    <cellStyle name="Followed Hyperlink" xfId="42289" builtinId="9" hidden="1"/>
    <cellStyle name="Followed Hyperlink" xfId="42297" builtinId="9" hidden="1"/>
    <cellStyle name="Followed Hyperlink" xfId="42307" builtinId="9" hidden="1"/>
    <cellStyle name="Followed Hyperlink" xfId="42315" builtinId="9" hidden="1"/>
    <cellStyle name="Followed Hyperlink" xfId="42323" builtinId="9" hidden="1"/>
    <cellStyle name="Followed Hyperlink" xfId="42331" builtinId="9" hidden="1"/>
    <cellStyle name="Followed Hyperlink" xfId="42341" builtinId="9" hidden="1"/>
    <cellStyle name="Followed Hyperlink" xfId="42346" builtinId="9" hidden="1"/>
    <cellStyle name="Followed Hyperlink" xfId="42351" builtinId="9" hidden="1"/>
    <cellStyle name="Followed Hyperlink" xfId="42355" builtinId="9" hidden="1"/>
    <cellStyle name="Followed Hyperlink" xfId="42359" builtinId="9" hidden="1"/>
    <cellStyle name="Followed Hyperlink" xfId="42363" builtinId="9" hidden="1"/>
    <cellStyle name="Followed Hyperlink" xfId="42367" builtinId="9" hidden="1"/>
    <cellStyle name="Followed Hyperlink" xfId="42374" builtinId="9" hidden="1"/>
    <cellStyle name="Followed Hyperlink" xfId="42382" builtinId="9" hidden="1"/>
    <cellStyle name="Followed Hyperlink" xfId="42430" builtinId="9" hidden="1"/>
    <cellStyle name="Followed Hyperlink" xfId="42416" builtinId="9" hidden="1"/>
    <cellStyle name="Followed Hyperlink" xfId="42400" builtinId="9" hidden="1"/>
    <cellStyle name="Followed Hyperlink" xfId="42393" builtinId="9" hidden="1"/>
    <cellStyle name="Followed Hyperlink" xfId="42399" builtinId="9" hidden="1"/>
    <cellStyle name="Followed Hyperlink" xfId="42407" builtinId="9" hidden="1"/>
    <cellStyle name="Followed Hyperlink" xfId="42415" builtinId="9" hidden="1"/>
    <cellStyle name="Followed Hyperlink" xfId="42423" builtinId="9" hidden="1"/>
    <cellStyle name="Followed Hyperlink" xfId="42433" builtinId="9" hidden="1"/>
    <cellStyle name="Followed Hyperlink" xfId="42441" builtinId="9" hidden="1"/>
    <cellStyle name="Followed Hyperlink" xfId="42449" builtinId="9" hidden="1"/>
    <cellStyle name="Followed Hyperlink" xfId="42457" builtinId="9" hidden="1"/>
    <cellStyle name="Followed Hyperlink" xfId="42467" builtinId="9" hidden="1"/>
    <cellStyle name="Followed Hyperlink" xfId="42472" builtinId="9" hidden="1"/>
    <cellStyle name="Followed Hyperlink" xfId="42477" builtinId="9" hidden="1"/>
    <cellStyle name="Followed Hyperlink" xfId="42481" builtinId="9" hidden="1"/>
    <cellStyle name="Followed Hyperlink" xfId="42485" builtinId="9" hidden="1"/>
    <cellStyle name="Followed Hyperlink" xfId="42489" builtinId="9" hidden="1"/>
    <cellStyle name="Followed Hyperlink" xfId="42493" builtinId="9" hidden="1"/>
    <cellStyle name="Followed Hyperlink" xfId="42500" builtinId="9" hidden="1"/>
    <cellStyle name="Followed Hyperlink" xfId="42508" builtinId="9" hidden="1"/>
    <cellStyle name="Followed Hyperlink" xfId="42556" builtinId="9" hidden="1"/>
    <cellStyle name="Followed Hyperlink" xfId="42542" builtinId="9" hidden="1"/>
    <cellStyle name="Followed Hyperlink" xfId="42526" builtinId="9" hidden="1"/>
    <cellStyle name="Followed Hyperlink" xfId="42519" builtinId="9" hidden="1"/>
    <cellStyle name="Followed Hyperlink" xfId="42525" builtinId="9" hidden="1"/>
    <cellStyle name="Followed Hyperlink" xfId="42533" builtinId="9" hidden="1"/>
    <cellStyle name="Followed Hyperlink" xfId="42541" builtinId="9" hidden="1"/>
    <cellStyle name="Followed Hyperlink" xfId="42549" builtinId="9" hidden="1"/>
    <cellStyle name="Followed Hyperlink" xfId="42559" builtinId="9" hidden="1"/>
    <cellStyle name="Followed Hyperlink" xfId="42567" builtinId="9" hidden="1"/>
    <cellStyle name="Followed Hyperlink" xfId="42575" builtinId="9" hidden="1"/>
    <cellStyle name="Followed Hyperlink" xfId="42583" builtinId="9" hidden="1"/>
    <cellStyle name="Followed Hyperlink" xfId="42593" builtinId="9" hidden="1"/>
    <cellStyle name="Followed Hyperlink" xfId="42598" builtinId="9" hidden="1"/>
    <cellStyle name="Followed Hyperlink" xfId="42603" builtinId="9" hidden="1"/>
    <cellStyle name="Followed Hyperlink" xfId="42607" builtinId="9" hidden="1"/>
    <cellStyle name="Followed Hyperlink" xfId="42611" builtinId="9" hidden="1"/>
    <cellStyle name="Followed Hyperlink" xfId="42615" builtinId="9" hidden="1"/>
    <cellStyle name="Followed Hyperlink" xfId="42619" builtinId="9" hidden="1"/>
    <cellStyle name="Followed Hyperlink" xfId="42626" builtinId="9" hidden="1"/>
    <cellStyle name="Followed Hyperlink" xfId="42634" builtinId="9" hidden="1"/>
    <cellStyle name="Followed Hyperlink" xfId="42682" builtinId="9" hidden="1"/>
    <cellStyle name="Followed Hyperlink" xfId="42668" builtinId="9" hidden="1"/>
    <cellStyle name="Followed Hyperlink" xfId="42652" builtinId="9" hidden="1"/>
    <cellStyle name="Followed Hyperlink" xfId="42645" builtinId="9" hidden="1"/>
    <cellStyle name="Followed Hyperlink" xfId="42651" builtinId="9" hidden="1"/>
    <cellStyle name="Followed Hyperlink" xfId="42659" builtinId="9" hidden="1"/>
    <cellStyle name="Followed Hyperlink" xfId="42667" builtinId="9" hidden="1"/>
    <cellStyle name="Followed Hyperlink" xfId="42675" builtinId="9" hidden="1"/>
    <cellStyle name="Followed Hyperlink" xfId="42685" builtinId="9" hidden="1"/>
    <cellStyle name="Followed Hyperlink" xfId="42693" builtinId="9" hidden="1"/>
    <cellStyle name="Followed Hyperlink" xfId="42701" builtinId="9" hidden="1"/>
    <cellStyle name="Followed Hyperlink" xfId="42709" builtinId="9" hidden="1"/>
    <cellStyle name="Followed Hyperlink" xfId="42719" builtinId="9" hidden="1"/>
    <cellStyle name="Followed Hyperlink" xfId="42724" builtinId="9" hidden="1"/>
    <cellStyle name="Followed Hyperlink" xfId="42729" builtinId="9" hidden="1"/>
    <cellStyle name="Followed Hyperlink" xfId="42733" builtinId="9" hidden="1"/>
    <cellStyle name="Followed Hyperlink" xfId="42737" builtinId="9" hidden="1"/>
    <cellStyle name="Followed Hyperlink" xfId="42741" builtinId="9" hidden="1"/>
    <cellStyle name="Followed Hyperlink" xfId="42745" builtinId="9" hidden="1"/>
    <cellStyle name="Followed Hyperlink" xfId="42752" builtinId="9" hidden="1"/>
    <cellStyle name="Followed Hyperlink" xfId="42760" builtinId="9" hidden="1"/>
    <cellStyle name="Followed Hyperlink" xfId="42808" builtinId="9" hidden="1"/>
    <cellStyle name="Followed Hyperlink" xfId="42794" builtinId="9" hidden="1"/>
    <cellStyle name="Followed Hyperlink" xfId="42778" builtinId="9" hidden="1"/>
    <cellStyle name="Followed Hyperlink" xfId="42771" builtinId="9" hidden="1"/>
    <cellStyle name="Followed Hyperlink" xfId="42777" builtinId="9" hidden="1"/>
    <cellStyle name="Followed Hyperlink" xfId="42785" builtinId="9" hidden="1"/>
    <cellStyle name="Followed Hyperlink" xfId="42793" builtinId="9" hidden="1"/>
    <cellStyle name="Followed Hyperlink" xfId="42801" builtinId="9" hidden="1"/>
    <cellStyle name="Followed Hyperlink" xfId="42811" builtinId="9" hidden="1"/>
    <cellStyle name="Followed Hyperlink" xfId="42819" builtinId="9" hidden="1"/>
    <cellStyle name="Followed Hyperlink" xfId="42827" builtinId="9" hidden="1"/>
    <cellStyle name="Followed Hyperlink" xfId="42835" builtinId="9" hidden="1"/>
    <cellStyle name="Followed Hyperlink" xfId="42845" builtinId="9" hidden="1"/>
    <cellStyle name="Followed Hyperlink" xfId="42850" builtinId="9" hidden="1"/>
    <cellStyle name="Followed Hyperlink" xfId="42855" builtinId="9" hidden="1"/>
    <cellStyle name="Followed Hyperlink" xfId="42859" builtinId="9" hidden="1"/>
    <cellStyle name="Followed Hyperlink" xfId="42863" builtinId="9" hidden="1"/>
    <cellStyle name="Followed Hyperlink" xfId="42867" builtinId="9" hidden="1"/>
    <cellStyle name="Followed Hyperlink" xfId="42871" builtinId="9" hidden="1"/>
    <cellStyle name="Followed Hyperlink" xfId="42878" builtinId="9" hidden="1"/>
    <cellStyle name="Followed Hyperlink" xfId="42886" builtinId="9" hidden="1"/>
    <cellStyle name="Followed Hyperlink" xfId="42934" builtinId="9" hidden="1"/>
    <cellStyle name="Followed Hyperlink" xfId="42920" builtinId="9" hidden="1"/>
    <cellStyle name="Followed Hyperlink" xfId="42904" builtinId="9" hidden="1"/>
    <cellStyle name="Followed Hyperlink" xfId="42897" builtinId="9" hidden="1"/>
    <cellStyle name="Followed Hyperlink" xfId="42903" builtinId="9" hidden="1"/>
    <cellStyle name="Followed Hyperlink" xfId="42911" builtinId="9" hidden="1"/>
    <cellStyle name="Followed Hyperlink" xfId="42919" builtinId="9" hidden="1"/>
    <cellStyle name="Followed Hyperlink" xfId="42927" builtinId="9" hidden="1"/>
    <cellStyle name="Followed Hyperlink" xfId="42937" builtinId="9" hidden="1"/>
    <cellStyle name="Followed Hyperlink" xfId="42945" builtinId="9" hidden="1"/>
    <cellStyle name="Followed Hyperlink" xfId="42953" builtinId="9" hidden="1"/>
    <cellStyle name="Followed Hyperlink" xfId="42961" builtinId="9" hidden="1"/>
    <cellStyle name="Followed Hyperlink" xfId="42971" builtinId="9" hidden="1"/>
    <cellStyle name="Followed Hyperlink" xfId="42976" builtinId="9" hidden="1"/>
    <cellStyle name="Followed Hyperlink" xfId="42981" builtinId="9" hidden="1"/>
    <cellStyle name="Followed Hyperlink" xfId="42985" builtinId="9" hidden="1"/>
    <cellStyle name="Followed Hyperlink" xfId="42989" builtinId="9" hidden="1"/>
    <cellStyle name="Followed Hyperlink" xfId="42993" builtinId="9" hidden="1"/>
    <cellStyle name="Followed Hyperlink" xfId="42997" builtinId="9" hidden="1"/>
    <cellStyle name="Followed Hyperlink" xfId="43004" builtinId="9" hidden="1"/>
    <cellStyle name="Followed Hyperlink" xfId="43012" builtinId="9" hidden="1"/>
    <cellStyle name="Followed Hyperlink" xfId="43060" builtinId="9" hidden="1"/>
    <cellStyle name="Followed Hyperlink" xfId="43046" builtinId="9" hidden="1"/>
    <cellStyle name="Followed Hyperlink" xfId="43030" builtinId="9" hidden="1"/>
    <cellStyle name="Followed Hyperlink" xfId="43023" builtinId="9" hidden="1"/>
    <cellStyle name="Followed Hyperlink" xfId="43029" builtinId="9" hidden="1"/>
    <cellStyle name="Followed Hyperlink" xfId="43037" builtinId="9" hidden="1"/>
    <cellStyle name="Followed Hyperlink" xfId="43045" builtinId="9" hidden="1"/>
    <cellStyle name="Followed Hyperlink" xfId="43053" builtinId="9" hidden="1"/>
    <cellStyle name="Followed Hyperlink" xfId="43063" builtinId="9" hidden="1"/>
    <cellStyle name="Followed Hyperlink" xfId="43071" builtinId="9" hidden="1"/>
    <cellStyle name="Followed Hyperlink" xfId="43079" builtinId="9" hidden="1"/>
    <cellStyle name="Followed Hyperlink" xfId="43087" builtinId="9" hidden="1"/>
    <cellStyle name="Followed Hyperlink" xfId="43097" builtinId="9" hidden="1"/>
    <cellStyle name="Followed Hyperlink" xfId="43102" builtinId="9" hidden="1"/>
    <cellStyle name="Followed Hyperlink" xfId="43107" builtinId="9" hidden="1"/>
    <cellStyle name="Followed Hyperlink" xfId="43111" builtinId="9" hidden="1"/>
    <cellStyle name="Followed Hyperlink" xfId="43115" builtinId="9" hidden="1"/>
    <cellStyle name="Followed Hyperlink" xfId="43119" builtinId="9" hidden="1"/>
    <cellStyle name="Followed Hyperlink" xfId="43123" builtinId="9" hidden="1"/>
    <cellStyle name="Followed Hyperlink" xfId="43130" builtinId="9" hidden="1"/>
    <cellStyle name="Followed Hyperlink" xfId="43138" builtinId="9" hidden="1"/>
    <cellStyle name="Followed Hyperlink" xfId="43186" builtinId="9" hidden="1"/>
    <cellStyle name="Followed Hyperlink" xfId="43172" builtinId="9" hidden="1"/>
    <cellStyle name="Followed Hyperlink" xfId="43156" builtinId="9" hidden="1"/>
    <cellStyle name="Followed Hyperlink" xfId="43149" builtinId="9" hidden="1"/>
    <cellStyle name="Followed Hyperlink" xfId="43155" builtinId="9" hidden="1"/>
    <cellStyle name="Followed Hyperlink" xfId="43163" builtinId="9" hidden="1"/>
    <cellStyle name="Followed Hyperlink" xfId="43171" builtinId="9" hidden="1"/>
    <cellStyle name="Followed Hyperlink" xfId="43179" builtinId="9" hidden="1"/>
    <cellStyle name="Followed Hyperlink" xfId="43189" builtinId="9" hidden="1"/>
    <cellStyle name="Followed Hyperlink" xfId="43197" builtinId="9" hidden="1"/>
    <cellStyle name="Followed Hyperlink" xfId="43205" builtinId="9" hidden="1"/>
    <cellStyle name="Followed Hyperlink" xfId="43213" builtinId="9" hidden="1"/>
    <cellStyle name="Followed Hyperlink" xfId="43223" builtinId="9" hidden="1"/>
    <cellStyle name="Followed Hyperlink" xfId="43228" builtinId="9" hidden="1"/>
    <cellStyle name="Followed Hyperlink" xfId="43233" builtinId="9" hidden="1"/>
    <cellStyle name="Followed Hyperlink" xfId="43237" builtinId="9" hidden="1"/>
    <cellStyle name="Followed Hyperlink" xfId="43241" builtinId="9" hidden="1"/>
    <cellStyle name="Followed Hyperlink" xfId="43245" builtinId="9" hidden="1"/>
    <cellStyle name="Followed Hyperlink" xfId="43249" builtinId="9" hidden="1"/>
    <cellStyle name="Followed Hyperlink" xfId="43256" builtinId="9" hidden="1"/>
    <cellStyle name="Followed Hyperlink" xfId="43264" builtinId="9" hidden="1"/>
    <cellStyle name="Followed Hyperlink" xfId="43312" builtinId="9" hidden="1"/>
    <cellStyle name="Followed Hyperlink" xfId="43298" builtinId="9" hidden="1"/>
    <cellStyle name="Followed Hyperlink" xfId="43282" builtinId="9" hidden="1"/>
    <cellStyle name="Followed Hyperlink" xfId="43275" builtinId="9" hidden="1"/>
    <cellStyle name="Followed Hyperlink" xfId="43281" builtinId="9" hidden="1"/>
    <cellStyle name="Followed Hyperlink" xfId="43289" builtinId="9" hidden="1"/>
    <cellStyle name="Followed Hyperlink" xfId="43297" builtinId="9" hidden="1"/>
    <cellStyle name="Followed Hyperlink" xfId="43305" builtinId="9" hidden="1"/>
    <cellStyle name="Followed Hyperlink" xfId="43315" builtinId="9" hidden="1"/>
    <cellStyle name="Followed Hyperlink" xfId="43323" builtinId="9" hidden="1"/>
    <cellStyle name="Followed Hyperlink" xfId="43331" builtinId="9" hidden="1"/>
    <cellStyle name="Followed Hyperlink" xfId="43339" builtinId="9" hidden="1"/>
    <cellStyle name="Followed Hyperlink" xfId="43349" builtinId="9" hidden="1"/>
    <cellStyle name="Followed Hyperlink" xfId="43354" builtinId="9" hidden="1"/>
    <cellStyle name="Followed Hyperlink" xfId="43359" builtinId="9" hidden="1"/>
    <cellStyle name="Followed Hyperlink" xfId="43363" builtinId="9" hidden="1"/>
    <cellStyle name="Followed Hyperlink" xfId="43367" builtinId="9" hidden="1"/>
    <cellStyle name="Followed Hyperlink" xfId="43371" builtinId="9" hidden="1"/>
    <cellStyle name="Followed Hyperlink" xfId="43375" builtinId="9" hidden="1"/>
    <cellStyle name="Followed Hyperlink" xfId="43382" builtinId="9" hidden="1"/>
    <cellStyle name="Followed Hyperlink" xfId="43390" builtinId="9" hidden="1"/>
    <cellStyle name="Followed Hyperlink" xfId="43438" builtinId="9" hidden="1"/>
    <cellStyle name="Followed Hyperlink" xfId="43424" builtinId="9" hidden="1"/>
    <cellStyle name="Followed Hyperlink" xfId="43408" builtinId="9" hidden="1"/>
    <cellStyle name="Followed Hyperlink" xfId="43401" builtinId="9" hidden="1"/>
    <cellStyle name="Followed Hyperlink" xfId="43407" builtinId="9" hidden="1"/>
    <cellStyle name="Followed Hyperlink" xfId="43415" builtinId="9" hidden="1"/>
    <cellStyle name="Followed Hyperlink" xfId="43423" builtinId="9" hidden="1"/>
    <cellStyle name="Followed Hyperlink" xfId="43431" builtinId="9" hidden="1"/>
    <cellStyle name="Followed Hyperlink" xfId="43441" builtinId="9" hidden="1"/>
    <cellStyle name="Followed Hyperlink" xfId="43449" builtinId="9" hidden="1"/>
    <cellStyle name="Followed Hyperlink" xfId="43457" builtinId="9" hidden="1"/>
    <cellStyle name="Followed Hyperlink" xfId="43465" builtinId="9" hidden="1"/>
    <cellStyle name="Followed Hyperlink" xfId="43475" builtinId="9" hidden="1"/>
    <cellStyle name="Followed Hyperlink" xfId="43480" builtinId="9" hidden="1"/>
    <cellStyle name="Followed Hyperlink" xfId="43485" builtinId="9" hidden="1"/>
    <cellStyle name="Followed Hyperlink" xfId="43489" builtinId="9" hidden="1"/>
    <cellStyle name="Followed Hyperlink" xfId="43493" builtinId="9" hidden="1"/>
    <cellStyle name="Followed Hyperlink" xfId="43497" builtinId="9" hidden="1"/>
    <cellStyle name="Followed Hyperlink" xfId="43501" builtinId="9" hidden="1"/>
    <cellStyle name="Followed Hyperlink" xfId="43508" builtinId="9" hidden="1"/>
    <cellStyle name="Followed Hyperlink" xfId="43516" builtinId="9" hidden="1"/>
    <cellStyle name="Followed Hyperlink" xfId="43564" builtinId="9" hidden="1"/>
    <cellStyle name="Followed Hyperlink" xfId="43550" builtinId="9" hidden="1"/>
    <cellStyle name="Followed Hyperlink" xfId="43534" builtinId="9" hidden="1"/>
    <cellStyle name="Followed Hyperlink" xfId="43527" builtinId="9" hidden="1"/>
    <cellStyle name="Followed Hyperlink" xfId="43533" builtinId="9" hidden="1"/>
    <cellStyle name="Followed Hyperlink" xfId="43541" builtinId="9" hidden="1"/>
    <cellStyle name="Followed Hyperlink" xfId="43549" builtinId="9" hidden="1"/>
    <cellStyle name="Followed Hyperlink" xfId="43557" builtinId="9" hidden="1"/>
    <cellStyle name="Followed Hyperlink" xfId="43567" builtinId="9" hidden="1"/>
    <cellStyle name="Followed Hyperlink" xfId="43575" builtinId="9" hidden="1"/>
    <cellStyle name="Followed Hyperlink" xfId="43583" builtinId="9" hidden="1"/>
    <cellStyle name="Followed Hyperlink" xfId="43591" builtinId="9" hidden="1"/>
    <cellStyle name="Followed Hyperlink" xfId="43601" builtinId="9" hidden="1"/>
    <cellStyle name="Followed Hyperlink" xfId="43606" builtinId="9" hidden="1"/>
    <cellStyle name="Followed Hyperlink" xfId="43611" builtinId="9" hidden="1"/>
    <cellStyle name="Followed Hyperlink" xfId="43615" builtinId="9" hidden="1"/>
    <cellStyle name="Followed Hyperlink" xfId="43619" builtinId="9" hidden="1"/>
    <cellStyle name="Followed Hyperlink" xfId="43623" builtinId="9" hidden="1"/>
    <cellStyle name="Followed Hyperlink" xfId="43627" builtinId="9" hidden="1"/>
    <cellStyle name="Followed Hyperlink" xfId="43634" builtinId="9" hidden="1"/>
    <cellStyle name="Followed Hyperlink" xfId="43642" builtinId="9" hidden="1"/>
    <cellStyle name="Followed Hyperlink" xfId="43690" builtinId="9" hidden="1"/>
    <cellStyle name="Followed Hyperlink" xfId="43676" builtinId="9" hidden="1"/>
    <cellStyle name="Followed Hyperlink" xfId="43660" builtinId="9" hidden="1"/>
    <cellStyle name="Followed Hyperlink" xfId="43653" builtinId="9" hidden="1"/>
    <cellStyle name="Followed Hyperlink" xfId="43659" builtinId="9" hidden="1"/>
    <cellStyle name="Followed Hyperlink" xfId="43667" builtinId="9" hidden="1"/>
    <cellStyle name="Followed Hyperlink" xfId="43675" builtinId="9" hidden="1"/>
    <cellStyle name="Followed Hyperlink" xfId="43683" builtinId="9" hidden="1"/>
    <cellStyle name="Followed Hyperlink" xfId="43693" builtinId="9" hidden="1"/>
    <cellStyle name="Followed Hyperlink" xfId="43701" builtinId="9" hidden="1"/>
    <cellStyle name="Followed Hyperlink" xfId="43709" builtinId="9" hidden="1"/>
    <cellStyle name="Followed Hyperlink" xfId="43717" builtinId="9" hidden="1"/>
    <cellStyle name="Followed Hyperlink" xfId="43727" builtinId="9" hidden="1"/>
    <cellStyle name="Followed Hyperlink" xfId="43732" builtinId="9" hidden="1"/>
    <cellStyle name="Followed Hyperlink" xfId="43737" builtinId="9" hidden="1"/>
    <cellStyle name="Followed Hyperlink" xfId="43741" builtinId="9" hidden="1"/>
    <cellStyle name="Followed Hyperlink" xfId="43745" builtinId="9" hidden="1"/>
    <cellStyle name="Followed Hyperlink" xfId="43749" builtinId="9" hidden="1"/>
    <cellStyle name="Followed Hyperlink" xfId="43753" builtinId="9" hidden="1"/>
    <cellStyle name="Followed Hyperlink" xfId="43760" builtinId="9" hidden="1"/>
    <cellStyle name="Followed Hyperlink" xfId="43768" builtinId="9" hidden="1"/>
    <cellStyle name="Followed Hyperlink" xfId="43816" builtinId="9" hidden="1"/>
    <cellStyle name="Followed Hyperlink" xfId="43802" builtinId="9" hidden="1"/>
    <cellStyle name="Followed Hyperlink" xfId="43786" builtinId="9" hidden="1"/>
    <cellStyle name="Followed Hyperlink" xfId="43779" builtinId="9" hidden="1"/>
    <cellStyle name="Followed Hyperlink" xfId="43785" builtinId="9" hidden="1"/>
    <cellStyle name="Followed Hyperlink" xfId="43793" builtinId="9" hidden="1"/>
    <cellStyle name="Followed Hyperlink" xfId="43801" builtinId="9" hidden="1"/>
    <cellStyle name="Followed Hyperlink" xfId="43809" builtinId="9" hidden="1"/>
    <cellStyle name="Followed Hyperlink" xfId="43819" builtinId="9" hidden="1"/>
    <cellStyle name="Followed Hyperlink" xfId="43827" builtinId="9" hidden="1"/>
    <cellStyle name="Followed Hyperlink" xfId="43835" builtinId="9" hidden="1"/>
    <cellStyle name="Followed Hyperlink" xfId="43843" builtinId="9" hidden="1"/>
    <cellStyle name="Followed Hyperlink" xfId="43853" builtinId="9" hidden="1"/>
    <cellStyle name="Followed Hyperlink" xfId="43858" builtinId="9" hidden="1"/>
    <cellStyle name="Followed Hyperlink" xfId="43863" builtinId="9" hidden="1"/>
    <cellStyle name="Followed Hyperlink" xfId="43867" builtinId="9" hidden="1"/>
    <cellStyle name="Followed Hyperlink" xfId="43871" builtinId="9" hidden="1"/>
    <cellStyle name="Followed Hyperlink" xfId="43875" builtinId="9" hidden="1"/>
    <cellStyle name="Followed Hyperlink" xfId="43879" builtinId="9" hidden="1"/>
    <cellStyle name="Followed Hyperlink" xfId="43886" builtinId="9" hidden="1"/>
    <cellStyle name="Followed Hyperlink" xfId="43894" builtinId="9" hidden="1"/>
    <cellStyle name="Followed Hyperlink" xfId="43942" builtinId="9" hidden="1"/>
    <cellStyle name="Followed Hyperlink" xfId="43928" builtinId="9" hidden="1"/>
    <cellStyle name="Followed Hyperlink" xfId="43912" builtinId="9" hidden="1"/>
    <cellStyle name="Followed Hyperlink" xfId="43905" builtinId="9" hidden="1"/>
    <cellStyle name="Followed Hyperlink" xfId="43911" builtinId="9" hidden="1"/>
    <cellStyle name="Followed Hyperlink" xfId="43919" builtinId="9" hidden="1"/>
    <cellStyle name="Followed Hyperlink" xfId="43927" builtinId="9" hidden="1"/>
    <cellStyle name="Followed Hyperlink" xfId="43935" builtinId="9" hidden="1"/>
    <cellStyle name="Followed Hyperlink" xfId="43945" builtinId="9" hidden="1"/>
    <cellStyle name="Followed Hyperlink" xfId="43953" builtinId="9" hidden="1"/>
    <cellStyle name="Followed Hyperlink" xfId="43961" builtinId="9" hidden="1"/>
    <cellStyle name="Followed Hyperlink" xfId="43969" builtinId="9" hidden="1"/>
    <cellStyle name="Followed Hyperlink" xfId="43979" builtinId="9" hidden="1"/>
    <cellStyle name="Followed Hyperlink" xfId="43984" builtinId="9" hidden="1"/>
    <cellStyle name="Followed Hyperlink" xfId="43989" builtinId="9" hidden="1"/>
    <cellStyle name="Followed Hyperlink" xfId="43993" builtinId="9" hidden="1"/>
    <cellStyle name="Followed Hyperlink" xfId="43997" builtinId="9" hidden="1"/>
    <cellStyle name="Followed Hyperlink" xfId="44001" builtinId="9" hidden="1"/>
    <cellStyle name="Followed Hyperlink" xfId="44005" builtinId="9" hidden="1"/>
    <cellStyle name="Followed Hyperlink" xfId="44012" builtinId="9" hidden="1"/>
    <cellStyle name="Followed Hyperlink" xfId="44020" builtinId="9" hidden="1"/>
    <cellStyle name="Followed Hyperlink" xfId="44068" builtinId="9" hidden="1"/>
    <cellStyle name="Followed Hyperlink" xfId="44054" builtinId="9" hidden="1"/>
    <cellStyle name="Followed Hyperlink" xfId="44038" builtinId="9" hidden="1"/>
    <cellStyle name="Followed Hyperlink" xfId="44031" builtinId="9" hidden="1"/>
    <cellStyle name="Followed Hyperlink" xfId="44037" builtinId="9" hidden="1"/>
    <cellStyle name="Followed Hyperlink" xfId="44045" builtinId="9" hidden="1"/>
    <cellStyle name="Followed Hyperlink" xfId="44053" builtinId="9" hidden="1"/>
    <cellStyle name="Followed Hyperlink" xfId="44061" builtinId="9" hidden="1"/>
    <cellStyle name="Followed Hyperlink" xfId="44071" builtinId="9" hidden="1"/>
    <cellStyle name="Followed Hyperlink" xfId="44079" builtinId="9" hidden="1"/>
    <cellStyle name="Followed Hyperlink" xfId="44087" builtinId="9" hidden="1"/>
    <cellStyle name="Followed Hyperlink" xfId="44095" builtinId="9" hidden="1"/>
    <cellStyle name="Followed Hyperlink" xfId="44105" builtinId="9" hidden="1"/>
    <cellStyle name="Followed Hyperlink" xfId="44110" builtinId="9" hidden="1"/>
    <cellStyle name="Followed Hyperlink" xfId="44115" builtinId="9" hidden="1"/>
    <cellStyle name="Followed Hyperlink" xfId="44119" builtinId="9" hidden="1"/>
    <cellStyle name="Followed Hyperlink" xfId="44123" builtinId="9" hidden="1"/>
    <cellStyle name="Followed Hyperlink" xfId="44127" builtinId="9" hidden="1"/>
    <cellStyle name="Followed Hyperlink" xfId="44131" builtinId="9" hidden="1"/>
    <cellStyle name="Followed Hyperlink" xfId="44138" builtinId="9" hidden="1"/>
    <cellStyle name="Followed Hyperlink" xfId="44146" builtinId="9" hidden="1"/>
    <cellStyle name="Followed Hyperlink" xfId="44194" builtinId="9" hidden="1"/>
    <cellStyle name="Followed Hyperlink" xfId="44180" builtinId="9" hidden="1"/>
    <cellStyle name="Followed Hyperlink" xfId="44164" builtinId="9" hidden="1"/>
    <cellStyle name="Followed Hyperlink" xfId="44157" builtinId="9" hidden="1"/>
    <cellStyle name="Followed Hyperlink" xfId="44163" builtinId="9" hidden="1"/>
    <cellStyle name="Followed Hyperlink" xfId="44171" builtinId="9" hidden="1"/>
    <cellStyle name="Followed Hyperlink" xfId="44179" builtinId="9" hidden="1"/>
    <cellStyle name="Followed Hyperlink" xfId="44187" builtinId="9" hidden="1"/>
    <cellStyle name="Followed Hyperlink" xfId="44197" builtinId="9" hidden="1"/>
    <cellStyle name="Followed Hyperlink" xfId="44205" builtinId="9" hidden="1"/>
    <cellStyle name="Followed Hyperlink" xfId="44213" builtinId="9" hidden="1"/>
    <cellStyle name="Followed Hyperlink" xfId="44221" builtinId="9" hidden="1"/>
    <cellStyle name="Followed Hyperlink" xfId="44231" builtinId="9" hidden="1"/>
    <cellStyle name="Followed Hyperlink" xfId="44236" builtinId="9" hidden="1"/>
    <cellStyle name="Followed Hyperlink" xfId="44241" builtinId="9" hidden="1"/>
    <cellStyle name="Followed Hyperlink" xfId="44245" builtinId="9" hidden="1"/>
    <cellStyle name="Followed Hyperlink" xfId="44249" builtinId="9" hidden="1"/>
    <cellStyle name="Followed Hyperlink" xfId="44253" builtinId="9" hidden="1"/>
    <cellStyle name="Followed Hyperlink" xfId="44257" builtinId="9" hidden="1"/>
    <cellStyle name="Followed Hyperlink" xfId="44264" builtinId="9" hidden="1"/>
    <cellStyle name="Followed Hyperlink" xfId="44272" builtinId="9" hidden="1"/>
    <cellStyle name="Followed Hyperlink" xfId="44320" builtinId="9" hidden="1"/>
    <cellStyle name="Followed Hyperlink" xfId="44306" builtinId="9" hidden="1"/>
    <cellStyle name="Followed Hyperlink" xfId="44290" builtinId="9" hidden="1"/>
    <cellStyle name="Followed Hyperlink" xfId="44283" builtinId="9" hidden="1"/>
    <cellStyle name="Followed Hyperlink" xfId="44289" builtinId="9" hidden="1"/>
    <cellStyle name="Followed Hyperlink" xfId="44297" builtinId="9" hidden="1"/>
    <cellStyle name="Followed Hyperlink" xfId="44305" builtinId="9" hidden="1"/>
    <cellStyle name="Followed Hyperlink" xfId="44313" builtinId="9" hidden="1"/>
    <cellStyle name="Followed Hyperlink" xfId="44323" builtinId="9" hidden="1"/>
    <cellStyle name="Followed Hyperlink" xfId="44331" builtinId="9" hidden="1"/>
    <cellStyle name="Followed Hyperlink" xfId="44339" builtinId="9" hidden="1"/>
    <cellStyle name="Followed Hyperlink" xfId="44347" builtinId="9" hidden="1"/>
    <cellStyle name="Followed Hyperlink" xfId="44357" builtinId="9" hidden="1"/>
    <cellStyle name="Followed Hyperlink" xfId="44362" builtinId="9" hidden="1"/>
    <cellStyle name="Followed Hyperlink" xfId="44367" builtinId="9" hidden="1"/>
    <cellStyle name="Followed Hyperlink" xfId="44371" builtinId="9" hidden="1"/>
    <cellStyle name="Followed Hyperlink" xfId="44375" builtinId="9" hidden="1"/>
    <cellStyle name="Followed Hyperlink" xfId="44379" builtinId="9" hidden="1"/>
    <cellStyle name="Followed Hyperlink" xfId="44383" builtinId="9" hidden="1"/>
    <cellStyle name="Followed Hyperlink" xfId="44390" builtinId="9" hidden="1"/>
    <cellStyle name="Followed Hyperlink" xfId="44398" builtinId="9" hidden="1"/>
    <cellStyle name="Followed Hyperlink" xfId="44446" builtinId="9" hidden="1"/>
    <cellStyle name="Followed Hyperlink" xfId="44432" builtinId="9" hidden="1"/>
    <cellStyle name="Followed Hyperlink" xfId="44416" builtinId="9" hidden="1"/>
    <cellStyle name="Followed Hyperlink" xfId="44409" builtinId="9" hidden="1"/>
    <cellStyle name="Followed Hyperlink" xfId="44415" builtinId="9" hidden="1"/>
    <cellStyle name="Followed Hyperlink" xfId="44423" builtinId="9" hidden="1"/>
    <cellStyle name="Followed Hyperlink" xfId="44431" builtinId="9" hidden="1"/>
    <cellStyle name="Followed Hyperlink" xfId="44439" builtinId="9" hidden="1"/>
    <cellStyle name="Followed Hyperlink" xfId="44449" builtinId="9" hidden="1"/>
    <cellStyle name="Followed Hyperlink" xfId="44457" builtinId="9" hidden="1"/>
    <cellStyle name="Followed Hyperlink" xfId="44465" builtinId="9" hidden="1"/>
    <cellStyle name="Followed Hyperlink" xfId="44473" builtinId="9" hidden="1"/>
    <cellStyle name="Followed Hyperlink" xfId="44483" builtinId="9" hidden="1"/>
    <cellStyle name="Followed Hyperlink" xfId="44488" builtinId="9" hidden="1"/>
    <cellStyle name="Followed Hyperlink" xfId="44493" builtinId="9" hidden="1"/>
    <cellStyle name="Followed Hyperlink" xfId="44497" builtinId="9" hidden="1"/>
    <cellStyle name="Followed Hyperlink" xfId="44501" builtinId="9" hidden="1"/>
    <cellStyle name="Followed Hyperlink" xfId="44505" builtinId="9" hidden="1"/>
    <cellStyle name="Followed Hyperlink" xfId="44509" builtinId="9" hidden="1"/>
    <cellStyle name="Followed Hyperlink" xfId="44516" builtinId="9" hidden="1"/>
    <cellStyle name="Followed Hyperlink" xfId="44524" builtinId="9" hidden="1"/>
    <cellStyle name="Followed Hyperlink" xfId="44572" builtinId="9" hidden="1"/>
    <cellStyle name="Followed Hyperlink" xfId="44558" builtinId="9" hidden="1"/>
    <cellStyle name="Followed Hyperlink" xfId="44542" builtinId="9" hidden="1"/>
    <cellStyle name="Followed Hyperlink" xfId="44535" builtinId="9" hidden="1"/>
    <cellStyle name="Followed Hyperlink" xfId="44541" builtinId="9" hidden="1"/>
    <cellStyle name="Followed Hyperlink" xfId="44549" builtinId="9" hidden="1"/>
    <cellStyle name="Followed Hyperlink" xfId="44557" builtinId="9" hidden="1"/>
    <cellStyle name="Followed Hyperlink" xfId="44565" builtinId="9" hidden="1"/>
    <cellStyle name="Followed Hyperlink" xfId="44575" builtinId="9" hidden="1"/>
    <cellStyle name="Followed Hyperlink" xfId="44583" builtinId="9" hidden="1"/>
    <cellStyle name="Followed Hyperlink" xfId="44591" builtinId="9" hidden="1"/>
    <cellStyle name="Followed Hyperlink" xfId="44599" builtinId="9" hidden="1"/>
    <cellStyle name="Followed Hyperlink" xfId="44609" builtinId="9" hidden="1"/>
    <cellStyle name="Followed Hyperlink" xfId="44614" builtinId="9" hidden="1"/>
    <cellStyle name="Followed Hyperlink" xfId="44619" builtinId="9" hidden="1"/>
    <cellStyle name="Followed Hyperlink" xfId="44623" builtinId="9" hidden="1"/>
    <cellStyle name="Followed Hyperlink" xfId="44627" builtinId="9" hidden="1"/>
    <cellStyle name="Followed Hyperlink" xfId="44631" builtinId="9" hidden="1"/>
    <cellStyle name="Followed Hyperlink" xfId="44635" builtinId="9" hidden="1"/>
    <cellStyle name="Followed Hyperlink" xfId="44642" builtinId="9" hidden="1"/>
    <cellStyle name="Followed Hyperlink" xfId="44650" builtinId="9" hidden="1"/>
    <cellStyle name="Followed Hyperlink" xfId="44698" builtinId="9" hidden="1"/>
    <cellStyle name="Followed Hyperlink" xfId="44684" builtinId="9" hidden="1"/>
    <cellStyle name="Followed Hyperlink" xfId="44668" builtinId="9" hidden="1"/>
    <cellStyle name="Followed Hyperlink" xfId="44661" builtinId="9" hidden="1"/>
    <cellStyle name="Followed Hyperlink" xfId="44667" builtinId="9" hidden="1"/>
    <cellStyle name="Followed Hyperlink" xfId="44675" builtinId="9" hidden="1"/>
    <cellStyle name="Followed Hyperlink" xfId="44683" builtinId="9" hidden="1"/>
    <cellStyle name="Followed Hyperlink" xfId="44691" builtinId="9" hidden="1"/>
    <cellStyle name="Followed Hyperlink" xfId="44701" builtinId="9" hidden="1"/>
    <cellStyle name="Followed Hyperlink" xfId="44709" builtinId="9" hidden="1"/>
    <cellStyle name="Followed Hyperlink" xfId="44717" builtinId="9" hidden="1"/>
    <cellStyle name="Followed Hyperlink" xfId="44725" builtinId="9" hidden="1"/>
    <cellStyle name="Followed Hyperlink" xfId="44735" builtinId="9" hidden="1"/>
    <cellStyle name="Followed Hyperlink" xfId="44740" builtinId="9" hidden="1"/>
    <cellStyle name="Followed Hyperlink" xfId="44745" builtinId="9" hidden="1"/>
    <cellStyle name="Followed Hyperlink" xfId="44749" builtinId="9" hidden="1"/>
    <cellStyle name="Followed Hyperlink" xfId="44753" builtinId="9" hidden="1"/>
    <cellStyle name="Followed Hyperlink" xfId="44757" builtinId="9" hidden="1"/>
    <cellStyle name="Followed Hyperlink" xfId="44761" builtinId="9" hidden="1"/>
    <cellStyle name="Followed Hyperlink" xfId="44768" builtinId="9" hidden="1"/>
    <cellStyle name="Followed Hyperlink" xfId="44776" builtinId="9" hidden="1"/>
    <cellStyle name="Followed Hyperlink" xfId="44824" builtinId="9" hidden="1"/>
    <cellStyle name="Followed Hyperlink" xfId="44810" builtinId="9" hidden="1"/>
    <cellStyle name="Followed Hyperlink" xfId="44794" builtinId="9" hidden="1"/>
    <cellStyle name="Followed Hyperlink" xfId="44787" builtinId="9" hidden="1"/>
    <cellStyle name="Followed Hyperlink" xfId="44793" builtinId="9" hidden="1"/>
    <cellStyle name="Followed Hyperlink" xfId="44801" builtinId="9" hidden="1"/>
    <cellStyle name="Followed Hyperlink" xfId="44809" builtinId="9" hidden="1"/>
    <cellStyle name="Followed Hyperlink" xfId="44817" builtinId="9" hidden="1"/>
    <cellStyle name="Followed Hyperlink" xfId="44827" builtinId="9" hidden="1"/>
    <cellStyle name="Followed Hyperlink" xfId="44835" builtinId="9" hidden="1"/>
    <cellStyle name="Followed Hyperlink" xfId="44843" builtinId="9" hidden="1"/>
    <cellStyle name="Followed Hyperlink" xfId="44851" builtinId="9" hidden="1"/>
    <cellStyle name="Followed Hyperlink" xfId="44861" builtinId="9" hidden="1"/>
    <cellStyle name="Followed Hyperlink" xfId="44866" builtinId="9" hidden="1"/>
    <cellStyle name="Followed Hyperlink" xfId="44871" builtinId="9" hidden="1"/>
    <cellStyle name="Followed Hyperlink" xfId="44875" builtinId="9" hidden="1"/>
    <cellStyle name="Followed Hyperlink" xfId="44879" builtinId="9" hidden="1"/>
    <cellStyle name="Followed Hyperlink" xfId="44883" builtinId="9" hidden="1"/>
    <cellStyle name="Followed Hyperlink" xfId="44887" builtinId="9" hidden="1"/>
    <cellStyle name="Followed Hyperlink" xfId="44894" builtinId="9" hidden="1"/>
    <cellStyle name="Followed Hyperlink" xfId="44902" builtinId="9" hidden="1"/>
    <cellStyle name="Followed Hyperlink" xfId="44950" builtinId="9" hidden="1"/>
    <cellStyle name="Followed Hyperlink" xfId="44936" builtinId="9" hidden="1"/>
    <cellStyle name="Followed Hyperlink" xfId="44920" builtinId="9" hidden="1"/>
    <cellStyle name="Followed Hyperlink" xfId="44913" builtinId="9" hidden="1"/>
    <cellStyle name="Followed Hyperlink" xfId="44919" builtinId="9" hidden="1"/>
    <cellStyle name="Followed Hyperlink" xfId="44927" builtinId="9" hidden="1"/>
    <cellStyle name="Followed Hyperlink" xfId="44935" builtinId="9" hidden="1"/>
    <cellStyle name="Followed Hyperlink" xfId="44943" builtinId="9" hidden="1"/>
    <cellStyle name="Followed Hyperlink" xfId="44953" builtinId="9" hidden="1"/>
    <cellStyle name="Followed Hyperlink" xfId="44961" builtinId="9" hidden="1"/>
    <cellStyle name="Followed Hyperlink" xfId="44969" builtinId="9" hidden="1"/>
    <cellStyle name="Followed Hyperlink" xfId="44977" builtinId="9" hidden="1"/>
    <cellStyle name="Followed Hyperlink" xfId="44987" builtinId="9" hidden="1"/>
    <cellStyle name="Followed Hyperlink" xfId="44992" builtinId="9" hidden="1"/>
    <cellStyle name="Followed Hyperlink" xfId="44997" builtinId="9" hidden="1"/>
    <cellStyle name="Followed Hyperlink" xfId="45001" builtinId="9" hidden="1"/>
    <cellStyle name="Followed Hyperlink" xfId="45005" builtinId="9" hidden="1"/>
    <cellStyle name="Followed Hyperlink" xfId="45009" builtinId="9" hidden="1"/>
    <cellStyle name="Followed Hyperlink" xfId="45013" builtinId="9" hidden="1"/>
    <cellStyle name="Followed Hyperlink" xfId="45020" builtinId="9" hidden="1"/>
    <cellStyle name="Followed Hyperlink" xfId="45028" builtinId="9" hidden="1"/>
    <cellStyle name="Followed Hyperlink" xfId="45076" builtinId="9" hidden="1"/>
    <cellStyle name="Followed Hyperlink" xfId="45062" builtinId="9" hidden="1"/>
    <cellStyle name="Followed Hyperlink" xfId="45046" builtinId="9" hidden="1"/>
    <cellStyle name="Followed Hyperlink" xfId="45039" builtinId="9" hidden="1"/>
    <cellStyle name="Followed Hyperlink" xfId="45045" builtinId="9" hidden="1"/>
    <cellStyle name="Followed Hyperlink" xfId="45053" builtinId="9" hidden="1"/>
    <cellStyle name="Followed Hyperlink" xfId="45061" builtinId="9" hidden="1"/>
    <cellStyle name="Followed Hyperlink" xfId="45069" builtinId="9" hidden="1"/>
    <cellStyle name="Followed Hyperlink" xfId="45079" builtinId="9" hidden="1"/>
    <cellStyle name="Followed Hyperlink" xfId="45087" builtinId="9" hidden="1"/>
    <cellStyle name="Followed Hyperlink" xfId="45095" builtinId="9" hidden="1"/>
    <cellStyle name="Followed Hyperlink" xfId="45103" builtinId="9" hidden="1"/>
    <cellStyle name="Followed Hyperlink" xfId="45113" builtinId="9" hidden="1"/>
    <cellStyle name="Followed Hyperlink" xfId="45118" builtinId="9" hidden="1"/>
    <cellStyle name="Followed Hyperlink" xfId="45123" builtinId="9" hidden="1"/>
    <cellStyle name="Followed Hyperlink" xfId="45127" builtinId="9" hidden="1"/>
    <cellStyle name="Followed Hyperlink" xfId="45131" builtinId="9" hidden="1"/>
    <cellStyle name="Followed Hyperlink" xfId="45135" builtinId="9" hidden="1"/>
    <cellStyle name="Followed Hyperlink" xfId="45139" builtinId="9" hidden="1"/>
    <cellStyle name="Followed Hyperlink" xfId="45146" builtinId="9" hidden="1"/>
    <cellStyle name="Followed Hyperlink" xfId="45154" builtinId="9" hidden="1"/>
    <cellStyle name="Followed Hyperlink" xfId="45202" builtinId="9" hidden="1"/>
    <cellStyle name="Followed Hyperlink" xfId="45188" builtinId="9" hidden="1"/>
    <cellStyle name="Followed Hyperlink" xfId="45172" builtinId="9" hidden="1"/>
    <cellStyle name="Followed Hyperlink" xfId="45165" builtinId="9" hidden="1"/>
    <cellStyle name="Followed Hyperlink" xfId="45171" builtinId="9" hidden="1"/>
    <cellStyle name="Followed Hyperlink" xfId="45179" builtinId="9" hidden="1"/>
    <cellStyle name="Followed Hyperlink" xfId="45187" builtinId="9" hidden="1"/>
    <cellStyle name="Followed Hyperlink" xfId="45195" builtinId="9" hidden="1"/>
    <cellStyle name="Followed Hyperlink" xfId="45205" builtinId="9" hidden="1"/>
    <cellStyle name="Followed Hyperlink" xfId="45213" builtinId="9" hidden="1"/>
    <cellStyle name="Followed Hyperlink" xfId="45221" builtinId="9" hidden="1"/>
    <cellStyle name="Followed Hyperlink" xfId="45229" builtinId="9" hidden="1"/>
    <cellStyle name="Followed Hyperlink" xfId="45239" builtinId="9" hidden="1"/>
    <cellStyle name="Followed Hyperlink" xfId="45244" builtinId="9" hidden="1"/>
    <cellStyle name="Followed Hyperlink" xfId="45249" builtinId="9" hidden="1"/>
    <cellStyle name="Followed Hyperlink" xfId="45253" builtinId="9" hidden="1"/>
    <cellStyle name="Followed Hyperlink" xfId="45257" builtinId="9" hidden="1"/>
    <cellStyle name="Followed Hyperlink" xfId="45261" builtinId="9" hidden="1"/>
    <cellStyle name="Followed Hyperlink" xfId="45265" builtinId="9" hidden="1"/>
    <cellStyle name="Followed Hyperlink" xfId="45272" builtinId="9" hidden="1"/>
    <cellStyle name="Followed Hyperlink" xfId="45280" builtinId="9" hidden="1"/>
    <cellStyle name="Followed Hyperlink" xfId="45328" builtinId="9" hidden="1"/>
    <cellStyle name="Followed Hyperlink" xfId="45314" builtinId="9" hidden="1"/>
    <cellStyle name="Followed Hyperlink" xfId="45298" builtinId="9" hidden="1"/>
    <cellStyle name="Followed Hyperlink" xfId="45291" builtinId="9" hidden="1"/>
    <cellStyle name="Followed Hyperlink" xfId="45297" builtinId="9" hidden="1"/>
    <cellStyle name="Followed Hyperlink" xfId="45305" builtinId="9" hidden="1"/>
    <cellStyle name="Followed Hyperlink" xfId="45313" builtinId="9" hidden="1"/>
    <cellStyle name="Followed Hyperlink" xfId="45321" builtinId="9" hidden="1"/>
    <cellStyle name="Followed Hyperlink" xfId="45331" builtinId="9" hidden="1"/>
    <cellStyle name="Followed Hyperlink" xfId="45339" builtinId="9" hidden="1"/>
    <cellStyle name="Followed Hyperlink" xfId="45347" builtinId="9" hidden="1"/>
    <cellStyle name="Followed Hyperlink" xfId="45355" builtinId="9" hidden="1"/>
    <cellStyle name="Followed Hyperlink" xfId="45365" builtinId="9" hidden="1"/>
    <cellStyle name="Followed Hyperlink" xfId="45370" builtinId="9" hidden="1"/>
    <cellStyle name="Followed Hyperlink" xfId="45375" builtinId="9" hidden="1"/>
    <cellStyle name="Followed Hyperlink" xfId="45379" builtinId="9" hidden="1"/>
    <cellStyle name="Followed Hyperlink" xfId="45383" builtinId="9" hidden="1"/>
    <cellStyle name="Followed Hyperlink" xfId="45387" builtinId="9" hidden="1"/>
    <cellStyle name="Followed Hyperlink" xfId="45391" builtinId="9" hidden="1"/>
    <cellStyle name="Followed Hyperlink" xfId="45398" builtinId="9" hidden="1"/>
    <cellStyle name="Followed Hyperlink" xfId="45406" builtinId="9" hidden="1"/>
    <cellStyle name="Followed Hyperlink" xfId="45454" builtinId="9" hidden="1"/>
    <cellStyle name="Followed Hyperlink" xfId="45440" builtinId="9" hidden="1"/>
    <cellStyle name="Followed Hyperlink" xfId="45424" builtinId="9" hidden="1"/>
    <cellStyle name="Followed Hyperlink" xfId="45417" builtinId="9" hidden="1"/>
    <cellStyle name="Followed Hyperlink" xfId="45423" builtinId="9" hidden="1"/>
    <cellStyle name="Followed Hyperlink" xfId="45431" builtinId="9" hidden="1"/>
    <cellStyle name="Followed Hyperlink" xfId="45439" builtinId="9" hidden="1"/>
    <cellStyle name="Followed Hyperlink" xfId="45447" builtinId="9" hidden="1"/>
    <cellStyle name="Followed Hyperlink" xfId="45457" builtinId="9" hidden="1"/>
    <cellStyle name="Followed Hyperlink" xfId="45465" builtinId="9" hidden="1"/>
    <cellStyle name="Followed Hyperlink" xfId="45473" builtinId="9" hidden="1"/>
    <cellStyle name="Followed Hyperlink" xfId="45481" builtinId="9" hidden="1"/>
    <cellStyle name="Followed Hyperlink" xfId="45491" builtinId="9" hidden="1"/>
    <cellStyle name="Followed Hyperlink" xfId="45496" builtinId="9" hidden="1"/>
    <cellStyle name="Followed Hyperlink" xfId="45501" builtinId="9" hidden="1"/>
    <cellStyle name="Followed Hyperlink" xfId="45505" builtinId="9" hidden="1"/>
    <cellStyle name="Followed Hyperlink" xfId="45509" builtinId="9" hidden="1"/>
    <cellStyle name="Followed Hyperlink" xfId="45513" builtinId="9" hidden="1"/>
    <cellStyle name="Followed Hyperlink" xfId="45517" builtinId="9" hidden="1"/>
    <cellStyle name="Followed Hyperlink" xfId="45524" builtinId="9" hidden="1"/>
    <cellStyle name="Followed Hyperlink" xfId="45532" builtinId="9" hidden="1"/>
    <cellStyle name="Followed Hyperlink" xfId="45580" builtinId="9" hidden="1"/>
    <cellStyle name="Followed Hyperlink" xfId="45566" builtinId="9" hidden="1"/>
    <cellStyle name="Followed Hyperlink" xfId="45550" builtinId="9" hidden="1"/>
    <cellStyle name="Followed Hyperlink" xfId="45543" builtinId="9" hidden="1"/>
    <cellStyle name="Followed Hyperlink" xfId="45549" builtinId="9" hidden="1"/>
    <cellStyle name="Followed Hyperlink" xfId="45557" builtinId="9" hidden="1"/>
    <cellStyle name="Followed Hyperlink" xfId="45565" builtinId="9" hidden="1"/>
    <cellStyle name="Followed Hyperlink" xfId="45573" builtinId="9" hidden="1"/>
    <cellStyle name="Followed Hyperlink" xfId="45583" builtinId="9" hidden="1"/>
    <cellStyle name="Followed Hyperlink" xfId="45591" builtinId="9" hidden="1"/>
    <cellStyle name="Followed Hyperlink" xfId="45599" builtinId="9" hidden="1"/>
    <cellStyle name="Followed Hyperlink" xfId="45607" builtinId="9" hidden="1"/>
    <cellStyle name="Followed Hyperlink" xfId="45617" builtinId="9" hidden="1"/>
    <cellStyle name="Followed Hyperlink" xfId="45622" builtinId="9" hidden="1"/>
    <cellStyle name="Followed Hyperlink" xfId="45627" builtinId="9" hidden="1"/>
    <cellStyle name="Followed Hyperlink" xfId="45631" builtinId="9" hidden="1"/>
    <cellStyle name="Followed Hyperlink" xfId="45635" builtinId="9" hidden="1"/>
    <cellStyle name="Followed Hyperlink" xfId="45639" builtinId="9" hidden="1"/>
    <cellStyle name="Followed Hyperlink" xfId="45643" builtinId="9" hidden="1"/>
    <cellStyle name="Followed Hyperlink" xfId="45650" builtinId="9" hidden="1"/>
    <cellStyle name="Followed Hyperlink" xfId="45658" builtinId="9" hidden="1"/>
    <cellStyle name="Followed Hyperlink" xfId="45706" builtinId="9" hidden="1"/>
    <cellStyle name="Followed Hyperlink" xfId="45692" builtinId="9" hidden="1"/>
    <cellStyle name="Followed Hyperlink" xfId="45676" builtinId="9" hidden="1"/>
    <cellStyle name="Followed Hyperlink" xfId="45669" builtinId="9" hidden="1"/>
    <cellStyle name="Followed Hyperlink" xfId="45675" builtinId="9" hidden="1"/>
    <cellStyle name="Followed Hyperlink" xfId="45683" builtinId="9" hidden="1"/>
    <cellStyle name="Followed Hyperlink" xfId="45691" builtinId="9" hidden="1"/>
    <cellStyle name="Followed Hyperlink" xfId="45699" builtinId="9" hidden="1"/>
    <cellStyle name="Followed Hyperlink" xfId="45709" builtinId="9" hidden="1"/>
    <cellStyle name="Followed Hyperlink" xfId="45717" builtinId="9" hidden="1"/>
    <cellStyle name="Followed Hyperlink" xfId="45725" builtinId="9" hidden="1"/>
    <cellStyle name="Followed Hyperlink" xfId="45733" builtinId="9" hidden="1"/>
    <cellStyle name="Followed Hyperlink" xfId="45743" builtinId="9" hidden="1"/>
    <cellStyle name="Followed Hyperlink" xfId="45748" builtinId="9" hidden="1"/>
    <cellStyle name="Followed Hyperlink" xfId="45753" builtinId="9" hidden="1"/>
    <cellStyle name="Followed Hyperlink" xfId="45757" builtinId="9" hidden="1"/>
    <cellStyle name="Followed Hyperlink" xfId="45761" builtinId="9" hidden="1"/>
    <cellStyle name="Followed Hyperlink" xfId="45765" builtinId="9" hidden="1"/>
    <cellStyle name="Followed Hyperlink" xfId="45769" builtinId="9" hidden="1"/>
    <cellStyle name="Followed Hyperlink" xfId="45776" builtinId="9" hidden="1"/>
    <cellStyle name="Followed Hyperlink" xfId="45784" builtinId="9" hidden="1"/>
    <cellStyle name="Followed Hyperlink" xfId="45832" builtinId="9" hidden="1"/>
    <cellStyle name="Followed Hyperlink" xfId="45818" builtinId="9" hidden="1"/>
    <cellStyle name="Followed Hyperlink" xfId="45802" builtinId="9" hidden="1"/>
    <cellStyle name="Followed Hyperlink" xfId="45795" builtinId="9" hidden="1"/>
    <cellStyle name="Followed Hyperlink" xfId="45801" builtinId="9" hidden="1"/>
    <cellStyle name="Followed Hyperlink" xfId="45809" builtinId="9" hidden="1"/>
    <cellStyle name="Followed Hyperlink" xfId="45817" builtinId="9" hidden="1"/>
    <cellStyle name="Followed Hyperlink" xfId="45825" builtinId="9" hidden="1"/>
    <cellStyle name="Followed Hyperlink" xfId="45835" builtinId="9" hidden="1"/>
    <cellStyle name="Followed Hyperlink" xfId="45843" builtinId="9" hidden="1"/>
    <cellStyle name="Followed Hyperlink" xfId="45851" builtinId="9" hidden="1"/>
    <cellStyle name="Followed Hyperlink" xfId="45859" builtinId="9" hidden="1"/>
    <cellStyle name="Followed Hyperlink" xfId="45869" builtinId="9" hidden="1"/>
    <cellStyle name="Followed Hyperlink" xfId="45874" builtinId="9" hidden="1"/>
    <cellStyle name="Followed Hyperlink" xfId="45879" builtinId="9" hidden="1"/>
    <cellStyle name="Followed Hyperlink" xfId="45883" builtinId="9" hidden="1"/>
    <cellStyle name="Followed Hyperlink" xfId="45887" builtinId="9" hidden="1"/>
    <cellStyle name="Followed Hyperlink" xfId="45891" builtinId="9" hidden="1"/>
    <cellStyle name="Followed Hyperlink" xfId="45895" builtinId="9" hidden="1"/>
    <cellStyle name="Followed Hyperlink" xfId="45902" builtinId="9" hidden="1"/>
    <cellStyle name="Followed Hyperlink" xfId="45910" builtinId="9" hidden="1"/>
    <cellStyle name="Followed Hyperlink" xfId="45958" builtinId="9" hidden="1"/>
    <cellStyle name="Followed Hyperlink" xfId="45944" builtinId="9" hidden="1"/>
    <cellStyle name="Followed Hyperlink" xfId="45928" builtinId="9" hidden="1"/>
    <cellStyle name="Followed Hyperlink" xfId="45921" builtinId="9" hidden="1"/>
    <cellStyle name="Followed Hyperlink" xfId="45927" builtinId="9" hidden="1"/>
    <cellStyle name="Followed Hyperlink" xfId="45935" builtinId="9" hidden="1"/>
    <cellStyle name="Followed Hyperlink" xfId="45943" builtinId="9" hidden="1"/>
    <cellStyle name="Followed Hyperlink" xfId="45951" builtinId="9" hidden="1"/>
    <cellStyle name="Followed Hyperlink" xfId="45961" builtinId="9" hidden="1"/>
    <cellStyle name="Followed Hyperlink" xfId="45969" builtinId="9" hidden="1"/>
    <cellStyle name="Followed Hyperlink" xfId="45977" builtinId="9" hidden="1"/>
    <cellStyle name="Followed Hyperlink" xfId="45985" builtinId="9" hidden="1"/>
    <cellStyle name="Followed Hyperlink" xfId="45995" builtinId="9" hidden="1"/>
    <cellStyle name="Followed Hyperlink" xfId="46000" builtinId="9" hidden="1"/>
    <cellStyle name="Followed Hyperlink" xfId="46005" builtinId="9" hidden="1"/>
    <cellStyle name="Followed Hyperlink" xfId="46009" builtinId="9" hidden="1"/>
    <cellStyle name="Followed Hyperlink" xfId="46013" builtinId="9" hidden="1"/>
    <cellStyle name="Followed Hyperlink" xfId="46017" builtinId="9" hidden="1"/>
    <cellStyle name="Followed Hyperlink" xfId="46021" builtinId="9" hidden="1"/>
    <cellStyle name="Followed Hyperlink" xfId="46028" builtinId="9" hidden="1"/>
    <cellStyle name="Followed Hyperlink" xfId="46036" builtinId="9" hidden="1"/>
    <cellStyle name="Followed Hyperlink" xfId="46084" builtinId="9" hidden="1"/>
    <cellStyle name="Followed Hyperlink" xfId="46070" builtinId="9" hidden="1"/>
    <cellStyle name="Followed Hyperlink" xfId="46054" builtinId="9" hidden="1"/>
    <cellStyle name="Followed Hyperlink" xfId="46047" builtinId="9" hidden="1"/>
    <cellStyle name="Followed Hyperlink" xfId="46053" builtinId="9" hidden="1"/>
    <cellStyle name="Followed Hyperlink" xfId="46061" builtinId="9" hidden="1"/>
    <cellStyle name="Followed Hyperlink" xfId="46069" builtinId="9" hidden="1"/>
    <cellStyle name="Followed Hyperlink" xfId="46077" builtinId="9" hidden="1"/>
    <cellStyle name="Followed Hyperlink" xfId="46087" builtinId="9" hidden="1"/>
    <cellStyle name="Followed Hyperlink" xfId="46095" builtinId="9" hidden="1"/>
    <cellStyle name="Followed Hyperlink" xfId="46103" builtinId="9" hidden="1"/>
    <cellStyle name="Followed Hyperlink" xfId="46111" builtinId="9" hidden="1"/>
    <cellStyle name="Followed Hyperlink" xfId="46121" builtinId="9" hidden="1"/>
    <cellStyle name="Followed Hyperlink" xfId="46126" builtinId="9" hidden="1"/>
    <cellStyle name="Followed Hyperlink" xfId="46131" builtinId="9" hidden="1"/>
    <cellStyle name="Followed Hyperlink" xfId="46135" builtinId="9" hidden="1"/>
    <cellStyle name="Followed Hyperlink" xfId="46139" builtinId="9" hidden="1"/>
    <cellStyle name="Followed Hyperlink" xfId="46143" builtinId="9" hidden="1"/>
    <cellStyle name="Followed Hyperlink" xfId="46147" builtinId="9" hidden="1"/>
    <cellStyle name="Followed Hyperlink" xfId="46154" builtinId="9" hidden="1"/>
    <cellStyle name="Followed Hyperlink" xfId="46162" builtinId="9" hidden="1"/>
    <cellStyle name="Followed Hyperlink" xfId="46210" builtinId="9" hidden="1"/>
    <cellStyle name="Followed Hyperlink" xfId="46196" builtinId="9" hidden="1"/>
    <cellStyle name="Followed Hyperlink" xfId="46180" builtinId="9" hidden="1"/>
    <cellStyle name="Followed Hyperlink" xfId="46173" builtinId="9" hidden="1"/>
    <cellStyle name="Followed Hyperlink" xfId="46179" builtinId="9" hidden="1"/>
    <cellStyle name="Followed Hyperlink" xfId="46187" builtinId="9" hidden="1"/>
    <cellStyle name="Followed Hyperlink" xfId="46195" builtinId="9" hidden="1"/>
    <cellStyle name="Followed Hyperlink" xfId="46203" builtinId="9" hidden="1"/>
    <cellStyle name="Followed Hyperlink" xfId="46213" builtinId="9" hidden="1"/>
    <cellStyle name="Followed Hyperlink" xfId="46221" builtinId="9" hidden="1"/>
    <cellStyle name="Followed Hyperlink" xfId="46229" builtinId="9" hidden="1"/>
    <cellStyle name="Followed Hyperlink" xfId="46237" builtinId="9" hidden="1"/>
    <cellStyle name="Followed Hyperlink" xfId="46247" builtinId="9" hidden="1"/>
    <cellStyle name="Followed Hyperlink" xfId="46252" builtinId="9" hidden="1"/>
    <cellStyle name="Followed Hyperlink" xfId="46257" builtinId="9" hidden="1"/>
    <cellStyle name="Followed Hyperlink" xfId="46261" builtinId="9" hidden="1"/>
    <cellStyle name="Followed Hyperlink" xfId="46265" builtinId="9" hidden="1"/>
    <cellStyle name="Followed Hyperlink" xfId="46269" builtinId="9" hidden="1"/>
    <cellStyle name="Followed Hyperlink" xfId="46273" builtinId="9" hidden="1"/>
    <cellStyle name="Followed Hyperlink" xfId="46280" builtinId="9" hidden="1"/>
    <cellStyle name="Followed Hyperlink" xfId="46288" builtinId="9" hidden="1"/>
    <cellStyle name="Followed Hyperlink" xfId="46336" builtinId="9" hidden="1"/>
    <cellStyle name="Followed Hyperlink" xfId="46322" builtinId="9" hidden="1"/>
    <cellStyle name="Followed Hyperlink" xfId="46306" builtinId="9" hidden="1"/>
    <cellStyle name="Followed Hyperlink" xfId="46299" builtinId="9" hidden="1"/>
    <cellStyle name="Followed Hyperlink" xfId="46305" builtinId="9" hidden="1"/>
    <cellStyle name="Followed Hyperlink" xfId="46313" builtinId="9" hidden="1"/>
    <cellStyle name="Followed Hyperlink" xfId="46321" builtinId="9" hidden="1"/>
    <cellStyle name="Followed Hyperlink" xfId="46329" builtinId="9" hidden="1"/>
    <cellStyle name="Followed Hyperlink" xfId="46339" builtinId="9" hidden="1"/>
    <cellStyle name="Followed Hyperlink" xfId="46347" builtinId="9" hidden="1"/>
    <cellStyle name="Followed Hyperlink" xfId="46355" builtinId="9" hidden="1"/>
    <cellStyle name="Followed Hyperlink" xfId="46363" builtinId="9" hidden="1"/>
    <cellStyle name="Followed Hyperlink" xfId="46373" builtinId="9" hidden="1"/>
    <cellStyle name="Followed Hyperlink" xfId="46378" builtinId="9" hidden="1"/>
    <cellStyle name="Followed Hyperlink" xfId="46383" builtinId="9" hidden="1"/>
    <cellStyle name="Followed Hyperlink" xfId="46387" builtinId="9" hidden="1"/>
    <cellStyle name="Followed Hyperlink" xfId="46391" builtinId="9" hidden="1"/>
    <cellStyle name="Followed Hyperlink" xfId="46395" builtinId="9" hidden="1"/>
    <cellStyle name="Followed Hyperlink" xfId="46399" builtinId="9" hidden="1"/>
    <cellStyle name="Followed Hyperlink" xfId="46406" builtinId="9" hidden="1"/>
    <cellStyle name="Followed Hyperlink" xfId="46414" builtinId="9" hidden="1"/>
    <cellStyle name="Followed Hyperlink" xfId="46462" builtinId="9" hidden="1"/>
    <cellStyle name="Followed Hyperlink" xfId="46448" builtinId="9" hidden="1"/>
    <cellStyle name="Followed Hyperlink" xfId="46432" builtinId="9" hidden="1"/>
    <cellStyle name="Followed Hyperlink" xfId="46425" builtinId="9" hidden="1"/>
    <cellStyle name="Followed Hyperlink" xfId="46431" builtinId="9" hidden="1"/>
    <cellStyle name="Followed Hyperlink" xfId="46439" builtinId="9" hidden="1"/>
    <cellStyle name="Followed Hyperlink" xfId="46447" builtinId="9" hidden="1"/>
    <cellStyle name="Followed Hyperlink" xfId="46455" builtinId="9" hidden="1"/>
    <cellStyle name="Followed Hyperlink" xfId="46465" builtinId="9" hidden="1"/>
    <cellStyle name="Followed Hyperlink" xfId="46473" builtinId="9" hidden="1"/>
    <cellStyle name="Followed Hyperlink" xfId="46481" builtinId="9" hidden="1"/>
    <cellStyle name="Followed Hyperlink" xfId="46489" builtinId="9" hidden="1"/>
    <cellStyle name="Followed Hyperlink" xfId="46499" builtinId="9" hidden="1"/>
    <cellStyle name="Followed Hyperlink" xfId="46504" builtinId="9" hidden="1"/>
    <cellStyle name="Followed Hyperlink" xfId="46509" builtinId="9" hidden="1"/>
    <cellStyle name="Followed Hyperlink" xfId="46513" builtinId="9" hidden="1"/>
    <cellStyle name="Followed Hyperlink" xfId="46517" builtinId="9" hidden="1"/>
    <cellStyle name="Followed Hyperlink" xfId="46521" builtinId="9" hidden="1"/>
    <cellStyle name="Followed Hyperlink" xfId="46525" builtinId="9" hidden="1"/>
    <cellStyle name="Followed Hyperlink" xfId="46532" builtinId="9" hidden="1"/>
    <cellStyle name="Followed Hyperlink" xfId="46540" builtinId="9" hidden="1"/>
    <cellStyle name="Followed Hyperlink" xfId="46588" builtinId="9" hidden="1"/>
    <cellStyle name="Followed Hyperlink" xfId="46574" builtinId="9" hidden="1"/>
    <cellStyle name="Followed Hyperlink" xfId="46558" builtinId="9" hidden="1"/>
    <cellStyle name="Followed Hyperlink" xfId="46551" builtinId="9" hidden="1"/>
    <cellStyle name="Followed Hyperlink" xfId="46557" builtinId="9" hidden="1"/>
    <cellStyle name="Followed Hyperlink" xfId="46565" builtinId="9" hidden="1"/>
    <cellStyle name="Followed Hyperlink" xfId="46573" builtinId="9" hidden="1"/>
    <cellStyle name="Followed Hyperlink" xfId="46581" builtinId="9" hidden="1"/>
    <cellStyle name="Followed Hyperlink" xfId="46591" builtinId="9" hidden="1"/>
    <cellStyle name="Followed Hyperlink" xfId="46599" builtinId="9" hidden="1"/>
    <cellStyle name="Followed Hyperlink" xfId="46607" builtinId="9" hidden="1"/>
    <cellStyle name="Followed Hyperlink" xfId="46615" builtinId="9" hidden="1"/>
    <cellStyle name="Followed Hyperlink" xfId="46625" builtinId="9" hidden="1"/>
    <cellStyle name="Followed Hyperlink" xfId="46630" builtinId="9" hidden="1"/>
    <cellStyle name="Followed Hyperlink" xfId="46635" builtinId="9" hidden="1"/>
    <cellStyle name="Followed Hyperlink" xfId="46639" builtinId="9" hidden="1"/>
    <cellStyle name="Followed Hyperlink" xfId="46643" builtinId="9" hidden="1"/>
    <cellStyle name="Followed Hyperlink" xfId="46647" builtinId="9" hidden="1"/>
    <cellStyle name="Followed Hyperlink" xfId="46651" builtinId="9" hidden="1"/>
    <cellStyle name="Followed Hyperlink" xfId="46658" builtinId="9" hidden="1"/>
    <cellStyle name="Followed Hyperlink" xfId="46666" builtinId="9" hidden="1"/>
    <cellStyle name="Followed Hyperlink" xfId="46714" builtinId="9" hidden="1"/>
    <cellStyle name="Followed Hyperlink" xfId="46700" builtinId="9" hidden="1"/>
    <cellStyle name="Followed Hyperlink" xfId="46684" builtinId="9" hidden="1"/>
    <cellStyle name="Followed Hyperlink" xfId="46677" builtinId="9" hidden="1"/>
    <cellStyle name="Followed Hyperlink" xfId="46683" builtinId="9" hidden="1"/>
    <cellStyle name="Followed Hyperlink" xfId="46691" builtinId="9" hidden="1"/>
    <cellStyle name="Followed Hyperlink" xfId="46699" builtinId="9" hidden="1"/>
    <cellStyle name="Followed Hyperlink" xfId="46707" builtinId="9" hidden="1"/>
    <cellStyle name="Followed Hyperlink" xfId="46717" builtinId="9" hidden="1"/>
    <cellStyle name="Followed Hyperlink" xfId="46725" builtinId="9" hidden="1"/>
    <cellStyle name="Followed Hyperlink" xfId="46733" builtinId="9" hidden="1"/>
    <cellStyle name="Followed Hyperlink" xfId="46741" builtinId="9" hidden="1"/>
    <cellStyle name="Followed Hyperlink" xfId="46751" builtinId="9" hidden="1"/>
    <cellStyle name="Followed Hyperlink" xfId="46756" builtinId="9" hidden="1"/>
    <cellStyle name="Followed Hyperlink" xfId="46761" builtinId="9" hidden="1"/>
    <cellStyle name="Followed Hyperlink" xfId="46765" builtinId="9" hidden="1"/>
    <cellStyle name="Followed Hyperlink" xfId="46769" builtinId="9" hidden="1"/>
    <cellStyle name="Followed Hyperlink" xfId="46773" builtinId="9" hidden="1"/>
    <cellStyle name="Followed Hyperlink" xfId="46777" builtinId="9" hidden="1"/>
    <cellStyle name="Followed Hyperlink" xfId="46784" builtinId="9" hidden="1"/>
    <cellStyle name="Followed Hyperlink" xfId="46792" builtinId="9" hidden="1"/>
    <cellStyle name="Followed Hyperlink" xfId="46840" builtinId="9" hidden="1"/>
    <cellStyle name="Followed Hyperlink" xfId="46826" builtinId="9" hidden="1"/>
    <cellStyle name="Followed Hyperlink" xfId="46810" builtinId="9" hidden="1"/>
    <cellStyle name="Followed Hyperlink" xfId="46803" builtinId="9" hidden="1"/>
    <cellStyle name="Followed Hyperlink" xfId="46809" builtinId="9" hidden="1"/>
    <cellStyle name="Followed Hyperlink" xfId="46817" builtinId="9" hidden="1"/>
    <cellStyle name="Followed Hyperlink" xfId="46825" builtinId="9" hidden="1"/>
    <cellStyle name="Followed Hyperlink" xfId="46833" builtinId="9" hidden="1"/>
    <cellStyle name="Followed Hyperlink" xfId="46843" builtinId="9" hidden="1"/>
    <cellStyle name="Followed Hyperlink" xfId="46851" builtinId="9" hidden="1"/>
    <cellStyle name="Followed Hyperlink" xfId="46859" builtinId="9" hidden="1"/>
    <cellStyle name="Followed Hyperlink" xfId="46867" builtinId="9" hidden="1"/>
    <cellStyle name="Followed Hyperlink" xfId="46877" builtinId="9" hidden="1"/>
    <cellStyle name="Followed Hyperlink" xfId="46882" builtinId="9" hidden="1"/>
    <cellStyle name="Followed Hyperlink" xfId="46887" builtinId="9" hidden="1"/>
    <cellStyle name="Followed Hyperlink" xfId="46891" builtinId="9" hidden="1"/>
    <cellStyle name="Followed Hyperlink" xfId="46895" builtinId="9" hidden="1"/>
    <cellStyle name="Followed Hyperlink" xfId="46899" builtinId="9" hidden="1"/>
    <cellStyle name="Followed Hyperlink" xfId="46903" builtinId="9" hidden="1"/>
    <cellStyle name="Followed Hyperlink" xfId="46910" builtinId="9" hidden="1"/>
    <cellStyle name="Followed Hyperlink" xfId="46918" builtinId="9" hidden="1"/>
    <cellStyle name="Followed Hyperlink" xfId="46966" builtinId="9" hidden="1"/>
    <cellStyle name="Followed Hyperlink" xfId="46952" builtinId="9" hidden="1"/>
    <cellStyle name="Followed Hyperlink" xfId="46936" builtinId="9" hidden="1"/>
    <cellStyle name="Followed Hyperlink" xfId="46929" builtinId="9" hidden="1"/>
    <cellStyle name="Followed Hyperlink" xfId="46935" builtinId="9" hidden="1"/>
    <cellStyle name="Followed Hyperlink" xfId="46943" builtinId="9" hidden="1"/>
    <cellStyle name="Followed Hyperlink" xfId="46951" builtinId="9" hidden="1"/>
    <cellStyle name="Followed Hyperlink" xfId="46959" builtinId="9" hidden="1"/>
    <cellStyle name="Followed Hyperlink" xfId="46969" builtinId="9" hidden="1"/>
    <cellStyle name="Followed Hyperlink" xfId="46977" builtinId="9" hidden="1"/>
    <cellStyle name="Followed Hyperlink" xfId="46985" builtinId="9" hidden="1"/>
    <cellStyle name="Followed Hyperlink" xfId="46993" builtinId="9" hidden="1"/>
    <cellStyle name="Followed Hyperlink" xfId="47003" builtinId="9" hidden="1"/>
    <cellStyle name="Followed Hyperlink" xfId="47008" builtinId="9" hidden="1"/>
    <cellStyle name="Followed Hyperlink" xfId="47013" builtinId="9" hidden="1"/>
    <cellStyle name="Followed Hyperlink" xfId="47017" builtinId="9" hidden="1"/>
    <cellStyle name="Followed Hyperlink" xfId="47021" builtinId="9" hidden="1"/>
    <cellStyle name="Followed Hyperlink" xfId="47025" builtinId="9" hidden="1"/>
    <cellStyle name="Followed Hyperlink" xfId="47029" builtinId="9" hidden="1"/>
    <cellStyle name="Followed Hyperlink" xfId="47036" builtinId="9" hidden="1"/>
    <cellStyle name="Followed Hyperlink" xfId="47044" builtinId="9" hidden="1"/>
    <cellStyle name="Followed Hyperlink" xfId="47092" builtinId="9" hidden="1"/>
    <cellStyle name="Followed Hyperlink" xfId="47078" builtinId="9" hidden="1"/>
    <cellStyle name="Followed Hyperlink" xfId="47062" builtinId="9" hidden="1"/>
    <cellStyle name="Followed Hyperlink" xfId="47055" builtinId="9" hidden="1"/>
    <cellStyle name="Followed Hyperlink" xfId="47061" builtinId="9" hidden="1"/>
    <cellStyle name="Followed Hyperlink" xfId="47069" builtinId="9" hidden="1"/>
    <cellStyle name="Followed Hyperlink" xfId="47077" builtinId="9" hidden="1"/>
    <cellStyle name="Followed Hyperlink" xfId="47085" builtinId="9" hidden="1"/>
    <cellStyle name="Followed Hyperlink" xfId="47095" builtinId="9" hidden="1"/>
    <cellStyle name="Followed Hyperlink" xfId="47103" builtinId="9" hidden="1"/>
    <cellStyle name="Followed Hyperlink" xfId="47111" builtinId="9" hidden="1"/>
    <cellStyle name="Followed Hyperlink" xfId="47119" builtinId="9" hidden="1"/>
    <cellStyle name="Followed Hyperlink" xfId="47129" builtinId="9" hidden="1"/>
    <cellStyle name="Followed Hyperlink" xfId="47134" builtinId="9" hidden="1"/>
    <cellStyle name="Followed Hyperlink" xfId="47139" builtinId="9" hidden="1"/>
    <cellStyle name="Followed Hyperlink" xfId="47143" builtinId="9" hidden="1"/>
    <cellStyle name="Followed Hyperlink" xfId="47147" builtinId="9" hidden="1"/>
    <cellStyle name="Followed Hyperlink" xfId="47151" builtinId="9" hidden="1"/>
    <cellStyle name="Followed Hyperlink" xfId="47155" builtinId="9" hidden="1"/>
    <cellStyle name="Followed Hyperlink" xfId="47162" builtinId="9" hidden="1"/>
    <cellStyle name="Followed Hyperlink" xfId="47170" builtinId="9" hidden="1"/>
    <cellStyle name="Followed Hyperlink" xfId="47218" builtinId="9" hidden="1"/>
    <cellStyle name="Followed Hyperlink" xfId="47204" builtinId="9" hidden="1"/>
    <cellStyle name="Followed Hyperlink" xfId="47188" builtinId="9" hidden="1"/>
    <cellStyle name="Followed Hyperlink" xfId="47181" builtinId="9" hidden="1"/>
    <cellStyle name="Followed Hyperlink" xfId="47187" builtinId="9" hidden="1"/>
    <cellStyle name="Followed Hyperlink" xfId="47195" builtinId="9" hidden="1"/>
    <cellStyle name="Followed Hyperlink" xfId="47203" builtinId="9" hidden="1"/>
    <cellStyle name="Followed Hyperlink" xfId="47211" builtinId="9" hidden="1"/>
    <cellStyle name="Followed Hyperlink" xfId="47221" builtinId="9" hidden="1"/>
    <cellStyle name="Followed Hyperlink" xfId="47229" builtinId="9" hidden="1"/>
    <cellStyle name="Followed Hyperlink" xfId="47237" builtinId="9" hidden="1"/>
    <cellStyle name="Followed Hyperlink" xfId="47245" builtinId="9" hidden="1"/>
    <cellStyle name="Followed Hyperlink" xfId="47255" builtinId="9" hidden="1"/>
    <cellStyle name="Followed Hyperlink" xfId="47260" builtinId="9" hidden="1"/>
    <cellStyle name="Followed Hyperlink" xfId="47265" builtinId="9" hidden="1"/>
    <cellStyle name="Followed Hyperlink" xfId="47269" builtinId="9" hidden="1"/>
    <cellStyle name="Followed Hyperlink" xfId="47273" builtinId="9" hidden="1"/>
    <cellStyle name="Followed Hyperlink" xfId="47277" builtinId="9" hidden="1"/>
    <cellStyle name="Followed Hyperlink" xfId="47281" builtinId="9" hidden="1"/>
    <cellStyle name="Followed Hyperlink" xfId="47288" builtinId="9" hidden="1"/>
    <cellStyle name="Followed Hyperlink" xfId="47296" builtinId="9" hidden="1"/>
    <cellStyle name="Followed Hyperlink" xfId="47344" builtinId="9" hidden="1"/>
    <cellStyle name="Followed Hyperlink" xfId="47330" builtinId="9" hidden="1"/>
    <cellStyle name="Followed Hyperlink" xfId="47314" builtinId="9" hidden="1"/>
    <cellStyle name="Followed Hyperlink" xfId="47307" builtinId="9" hidden="1"/>
    <cellStyle name="Followed Hyperlink" xfId="47313" builtinId="9" hidden="1"/>
    <cellStyle name="Followed Hyperlink" xfId="47321" builtinId="9" hidden="1"/>
    <cellStyle name="Followed Hyperlink" xfId="47329" builtinId="9" hidden="1"/>
    <cellStyle name="Followed Hyperlink" xfId="47337" builtinId="9" hidden="1"/>
    <cellStyle name="Followed Hyperlink" xfId="47347" builtinId="9" hidden="1"/>
    <cellStyle name="Followed Hyperlink" xfId="47355" builtinId="9" hidden="1"/>
    <cellStyle name="Followed Hyperlink" xfId="47363" builtinId="9" hidden="1"/>
    <cellStyle name="Followed Hyperlink" xfId="47371" builtinId="9" hidden="1"/>
    <cellStyle name="Followed Hyperlink" xfId="47381" builtinId="9" hidden="1"/>
    <cellStyle name="Followed Hyperlink" xfId="47386" builtinId="9" hidden="1"/>
    <cellStyle name="Followed Hyperlink" xfId="47391" builtinId="9" hidden="1"/>
    <cellStyle name="Followed Hyperlink" xfId="47395" builtinId="9" hidden="1"/>
    <cellStyle name="Followed Hyperlink" xfId="47399" builtinId="9" hidden="1"/>
    <cellStyle name="Followed Hyperlink" xfId="47403" builtinId="9" hidden="1"/>
    <cellStyle name="Followed Hyperlink" xfId="47407" builtinId="9" hidden="1"/>
    <cellStyle name="Followed Hyperlink" xfId="47414" builtinId="9" hidden="1"/>
    <cellStyle name="Followed Hyperlink" xfId="47422" builtinId="9" hidden="1"/>
    <cellStyle name="Followed Hyperlink" xfId="47470" builtinId="9" hidden="1"/>
    <cellStyle name="Followed Hyperlink" xfId="47456" builtinId="9" hidden="1"/>
    <cellStyle name="Followed Hyperlink" xfId="47440" builtinId="9" hidden="1"/>
    <cellStyle name="Followed Hyperlink" xfId="47433" builtinId="9" hidden="1"/>
    <cellStyle name="Followed Hyperlink" xfId="47439" builtinId="9" hidden="1"/>
    <cellStyle name="Followed Hyperlink" xfId="47447" builtinId="9" hidden="1"/>
    <cellStyle name="Followed Hyperlink" xfId="47455" builtinId="9" hidden="1"/>
    <cellStyle name="Followed Hyperlink" xfId="47463" builtinId="9" hidden="1"/>
    <cellStyle name="Followed Hyperlink" xfId="47473" builtinId="9" hidden="1"/>
    <cellStyle name="Followed Hyperlink" xfId="47481" builtinId="9" hidden="1"/>
    <cellStyle name="Followed Hyperlink" xfId="47489" builtinId="9" hidden="1"/>
    <cellStyle name="Followed Hyperlink" xfId="47497" builtinId="9" hidden="1"/>
    <cellStyle name="Followed Hyperlink" xfId="47507" builtinId="9" hidden="1"/>
    <cellStyle name="Followed Hyperlink" xfId="47512" builtinId="9" hidden="1"/>
    <cellStyle name="Followed Hyperlink" xfId="47517" builtinId="9" hidden="1"/>
    <cellStyle name="Followed Hyperlink" xfId="47521" builtinId="9" hidden="1"/>
    <cellStyle name="Followed Hyperlink" xfId="47525" builtinId="9" hidden="1"/>
    <cellStyle name="Followed Hyperlink" xfId="47529" builtinId="9" hidden="1"/>
    <cellStyle name="Followed Hyperlink" xfId="47533" builtinId="9" hidden="1"/>
    <cellStyle name="Followed Hyperlink" xfId="47540" builtinId="9" hidden="1"/>
    <cellStyle name="Followed Hyperlink" xfId="47548" builtinId="9" hidden="1"/>
    <cellStyle name="Followed Hyperlink" xfId="47596" builtinId="9" hidden="1"/>
    <cellStyle name="Followed Hyperlink" xfId="47582" builtinId="9" hidden="1"/>
    <cellStyle name="Followed Hyperlink" xfId="47566" builtinId="9" hidden="1"/>
    <cellStyle name="Followed Hyperlink" xfId="47559" builtinId="9" hidden="1"/>
    <cellStyle name="Followed Hyperlink" xfId="47565" builtinId="9" hidden="1"/>
    <cellStyle name="Followed Hyperlink" xfId="47573" builtinId="9" hidden="1"/>
    <cellStyle name="Followed Hyperlink" xfId="47581" builtinId="9" hidden="1"/>
    <cellStyle name="Followed Hyperlink" xfId="47589" builtinId="9" hidden="1"/>
    <cellStyle name="Followed Hyperlink" xfId="47599" builtinId="9" hidden="1"/>
    <cellStyle name="Followed Hyperlink" xfId="47607" builtinId="9" hidden="1"/>
    <cellStyle name="Followed Hyperlink" xfId="47615" builtinId="9" hidden="1"/>
    <cellStyle name="Followed Hyperlink" xfId="47623" builtinId="9" hidden="1"/>
    <cellStyle name="Followed Hyperlink" xfId="47633" builtinId="9" hidden="1"/>
    <cellStyle name="Followed Hyperlink" xfId="47638" builtinId="9" hidden="1"/>
    <cellStyle name="Followed Hyperlink" xfId="47643" builtinId="9" hidden="1"/>
    <cellStyle name="Followed Hyperlink" xfId="47647" builtinId="9" hidden="1"/>
    <cellStyle name="Followed Hyperlink" xfId="47651" builtinId="9" hidden="1"/>
    <cellStyle name="Followed Hyperlink" xfId="47655" builtinId="9" hidden="1"/>
    <cellStyle name="Followed Hyperlink" xfId="47659" builtinId="9" hidden="1"/>
    <cellStyle name="Followed Hyperlink" xfId="47666" builtinId="9" hidden="1"/>
    <cellStyle name="Followed Hyperlink" xfId="47674" builtinId="9" hidden="1"/>
    <cellStyle name="Followed Hyperlink" xfId="47722" builtinId="9" hidden="1"/>
    <cellStyle name="Followed Hyperlink" xfId="47708" builtinId="9" hidden="1"/>
    <cellStyle name="Followed Hyperlink" xfId="47692" builtinId="9" hidden="1"/>
    <cellStyle name="Followed Hyperlink" xfId="47685" builtinId="9" hidden="1"/>
    <cellStyle name="Followed Hyperlink" xfId="47691" builtinId="9" hidden="1"/>
    <cellStyle name="Followed Hyperlink" xfId="47699" builtinId="9" hidden="1"/>
    <cellStyle name="Followed Hyperlink" xfId="47707" builtinId="9" hidden="1"/>
    <cellStyle name="Followed Hyperlink" xfId="47715" builtinId="9" hidden="1"/>
    <cellStyle name="Followed Hyperlink" xfId="47725" builtinId="9" hidden="1"/>
    <cellStyle name="Followed Hyperlink" xfId="47733" builtinId="9" hidden="1"/>
    <cellStyle name="Followed Hyperlink" xfId="47741" builtinId="9" hidden="1"/>
    <cellStyle name="Followed Hyperlink" xfId="47749" builtinId="9" hidden="1"/>
    <cellStyle name="Followed Hyperlink" xfId="47759" builtinId="9" hidden="1"/>
    <cellStyle name="Followed Hyperlink" xfId="47764" builtinId="9" hidden="1"/>
    <cellStyle name="Followed Hyperlink" xfId="47769" builtinId="9" hidden="1"/>
    <cellStyle name="Followed Hyperlink" xfId="47773" builtinId="9" hidden="1"/>
    <cellStyle name="Followed Hyperlink" xfId="47777" builtinId="9" hidden="1"/>
    <cellStyle name="Followed Hyperlink" xfId="47781" builtinId="9" hidden="1"/>
    <cellStyle name="Followed Hyperlink" xfId="47785" builtinId="9" hidden="1"/>
    <cellStyle name="Followed Hyperlink" xfId="47792" builtinId="9" hidden="1"/>
    <cellStyle name="Followed Hyperlink" xfId="47800" builtinId="9" hidden="1"/>
    <cellStyle name="Followed Hyperlink" xfId="47848" builtinId="9" hidden="1"/>
    <cellStyle name="Followed Hyperlink" xfId="47834" builtinId="9" hidden="1"/>
    <cellStyle name="Followed Hyperlink" xfId="47818" builtinId="9" hidden="1"/>
    <cellStyle name="Followed Hyperlink" xfId="47811" builtinId="9" hidden="1"/>
    <cellStyle name="Followed Hyperlink" xfId="47817" builtinId="9" hidden="1"/>
    <cellStyle name="Followed Hyperlink" xfId="47825" builtinId="9" hidden="1"/>
    <cellStyle name="Followed Hyperlink" xfId="47833" builtinId="9" hidden="1"/>
    <cellStyle name="Followed Hyperlink" xfId="47841" builtinId="9" hidden="1"/>
    <cellStyle name="Followed Hyperlink" xfId="47851" builtinId="9" hidden="1"/>
    <cellStyle name="Followed Hyperlink" xfId="47859" builtinId="9" hidden="1"/>
    <cellStyle name="Followed Hyperlink" xfId="47867" builtinId="9" hidden="1"/>
    <cellStyle name="Followed Hyperlink" xfId="47875" builtinId="9" hidden="1"/>
    <cellStyle name="Followed Hyperlink" xfId="47885" builtinId="9" hidden="1"/>
    <cellStyle name="Followed Hyperlink" xfId="47890" builtinId="9" hidden="1"/>
    <cellStyle name="Followed Hyperlink" xfId="47895" builtinId="9" hidden="1"/>
    <cellStyle name="Followed Hyperlink" xfId="47899" builtinId="9" hidden="1"/>
    <cellStyle name="Followed Hyperlink" xfId="47903" builtinId="9" hidden="1"/>
    <cellStyle name="Followed Hyperlink" xfId="47907" builtinId="9" hidden="1"/>
    <cellStyle name="Followed Hyperlink" xfId="47911" builtinId="9" hidden="1"/>
    <cellStyle name="Followed Hyperlink" xfId="47918" builtinId="9" hidden="1"/>
    <cellStyle name="Followed Hyperlink" xfId="47926" builtinId="9" hidden="1"/>
    <cellStyle name="Followed Hyperlink" xfId="47974" builtinId="9" hidden="1"/>
    <cellStyle name="Followed Hyperlink" xfId="47960" builtinId="9" hidden="1"/>
    <cellStyle name="Followed Hyperlink" xfId="47944" builtinId="9" hidden="1"/>
    <cellStyle name="Followed Hyperlink" xfId="47937" builtinId="9" hidden="1"/>
    <cellStyle name="Followed Hyperlink" xfId="47943" builtinId="9" hidden="1"/>
    <cellStyle name="Followed Hyperlink" xfId="47951" builtinId="9" hidden="1"/>
    <cellStyle name="Followed Hyperlink" xfId="47959" builtinId="9" hidden="1"/>
    <cellStyle name="Followed Hyperlink" xfId="47967" builtinId="9" hidden="1"/>
    <cellStyle name="Followed Hyperlink" xfId="47977" builtinId="9" hidden="1"/>
    <cellStyle name="Followed Hyperlink" xfId="47985" builtinId="9" hidden="1"/>
    <cellStyle name="Followed Hyperlink" xfId="47993" builtinId="9" hidden="1"/>
    <cellStyle name="Followed Hyperlink" xfId="48001" builtinId="9" hidden="1"/>
    <cellStyle name="Followed Hyperlink" xfId="48011" builtinId="9" hidden="1"/>
    <cellStyle name="Followed Hyperlink" xfId="48016" builtinId="9" hidden="1"/>
    <cellStyle name="Followed Hyperlink" xfId="48021" builtinId="9" hidden="1"/>
    <cellStyle name="Followed Hyperlink" xfId="48025" builtinId="9" hidden="1"/>
    <cellStyle name="Followed Hyperlink" xfId="48029" builtinId="9" hidden="1"/>
    <cellStyle name="Followed Hyperlink" xfId="48033" builtinId="9" hidden="1"/>
    <cellStyle name="Followed Hyperlink" xfId="48037" builtinId="9" hidden="1"/>
    <cellStyle name="Followed Hyperlink" xfId="48044" builtinId="9" hidden="1"/>
    <cellStyle name="Followed Hyperlink" xfId="48052" builtinId="9" hidden="1"/>
    <cellStyle name="Followed Hyperlink" xfId="48100" builtinId="9" hidden="1"/>
    <cellStyle name="Followed Hyperlink" xfId="48086" builtinId="9" hidden="1"/>
    <cellStyle name="Followed Hyperlink" xfId="48070" builtinId="9" hidden="1"/>
    <cellStyle name="Followed Hyperlink" xfId="48063" builtinId="9" hidden="1"/>
    <cellStyle name="Followed Hyperlink" xfId="48069" builtinId="9" hidden="1"/>
    <cellStyle name="Followed Hyperlink" xfId="48077" builtinId="9" hidden="1"/>
    <cellStyle name="Followed Hyperlink" xfId="48085" builtinId="9" hidden="1"/>
    <cellStyle name="Followed Hyperlink" xfId="48093" builtinId="9" hidden="1"/>
    <cellStyle name="Followed Hyperlink" xfId="48103" builtinId="9" hidden="1"/>
    <cellStyle name="Followed Hyperlink" xfId="48111" builtinId="9" hidden="1"/>
    <cellStyle name="Followed Hyperlink" xfId="48119" builtinId="9" hidden="1"/>
    <cellStyle name="Followed Hyperlink" xfId="48127" builtinId="9" hidden="1"/>
    <cellStyle name="Followed Hyperlink" xfId="48137" builtinId="9" hidden="1"/>
    <cellStyle name="Followed Hyperlink" xfId="48142" builtinId="9" hidden="1"/>
    <cellStyle name="Followed Hyperlink" xfId="48147" builtinId="9" hidden="1"/>
    <cellStyle name="Followed Hyperlink" xfId="48151" builtinId="9" hidden="1"/>
    <cellStyle name="Followed Hyperlink" xfId="48155" builtinId="9" hidden="1"/>
    <cellStyle name="Followed Hyperlink" xfId="48159" builtinId="9" hidden="1"/>
    <cellStyle name="Followed Hyperlink" xfId="48163" builtinId="9" hidden="1"/>
    <cellStyle name="Followed Hyperlink" xfId="48170" builtinId="9" hidden="1"/>
    <cellStyle name="Followed Hyperlink" xfId="48178" builtinId="9" hidden="1"/>
    <cellStyle name="Followed Hyperlink" xfId="48226" builtinId="9" hidden="1"/>
    <cellStyle name="Followed Hyperlink" xfId="48212" builtinId="9" hidden="1"/>
    <cellStyle name="Followed Hyperlink" xfId="48196" builtinId="9" hidden="1"/>
    <cellStyle name="Followed Hyperlink" xfId="48189" builtinId="9" hidden="1"/>
    <cellStyle name="Followed Hyperlink" xfId="48195" builtinId="9" hidden="1"/>
    <cellStyle name="Followed Hyperlink" xfId="48203" builtinId="9" hidden="1"/>
    <cellStyle name="Followed Hyperlink" xfId="48211" builtinId="9" hidden="1"/>
    <cellStyle name="Followed Hyperlink" xfId="48219" builtinId="9" hidden="1"/>
    <cellStyle name="Followed Hyperlink" xfId="48229" builtinId="9" hidden="1"/>
    <cellStyle name="Followed Hyperlink" xfId="48237" builtinId="9" hidden="1"/>
    <cellStyle name="Followed Hyperlink" xfId="48245" builtinId="9" hidden="1"/>
    <cellStyle name="Followed Hyperlink" xfId="48253" builtinId="9" hidden="1"/>
    <cellStyle name="Followed Hyperlink" xfId="48263" builtinId="9" hidden="1"/>
    <cellStyle name="Followed Hyperlink" xfId="48268" builtinId="9" hidden="1"/>
    <cellStyle name="Followed Hyperlink" xfId="48273" builtinId="9" hidden="1"/>
    <cellStyle name="Followed Hyperlink" xfId="48277" builtinId="9" hidden="1"/>
    <cellStyle name="Followed Hyperlink" xfId="48281" builtinId="9" hidden="1"/>
    <cellStyle name="Followed Hyperlink" xfId="48285" builtinId="9" hidden="1"/>
    <cellStyle name="Followed Hyperlink" xfId="48289" builtinId="9" hidden="1"/>
    <cellStyle name="Followed Hyperlink" xfId="48296" builtinId="9" hidden="1"/>
    <cellStyle name="Followed Hyperlink" xfId="48304" builtinId="9" hidden="1"/>
    <cellStyle name="Followed Hyperlink" xfId="48352" builtinId="9" hidden="1"/>
    <cellStyle name="Followed Hyperlink" xfId="48338" builtinId="9" hidden="1"/>
    <cellStyle name="Followed Hyperlink" xfId="48322" builtinId="9" hidden="1"/>
    <cellStyle name="Followed Hyperlink" xfId="48315" builtinId="9" hidden="1"/>
    <cellStyle name="Followed Hyperlink" xfId="48321" builtinId="9" hidden="1"/>
    <cellStyle name="Followed Hyperlink" xfId="48329" builtinId="9" hidden="1"/>
    <cellStyle name="Followed Hyperlink" xfId="48337" builtinId="9" hidden="1"/>
    <cellStyle name="Followed Hyperlink" xfId="48345" builtinId="9" hidden="1"/>
    <cellStyle name="Followed Hyperlink" xfId="48355" builtinId="9" hidden="1"/>
    <cellStyle name="Followed Hyperlink" xfId="48363" builtinId="9" hidden="1"/>
    <cellStyle name="Followed Hyperlink" xfId="48371" builtinId="9" hidden="1"/>
    <cellStyle name="Followed Hyperlink" xfId="48379" builtinId="9" hidden="1"/>
    <cellStyle name="Followed Hyperlink" xfId="48389" builtinId="9" hidden="1"/>
    <cellStyle name="Followed Hyperlink" xfId="48394" builtinId="9" hidden="1"/>
    <cellStyle name="Followed Hyperlink" xfId="48399" builtinId="9" hidden="1"/>
    <cellStyle name="Followed Hyperlink" xfId="48403" builtinId="9" hidden="1"/>
    <cellStyle name="Followed Hyperlink" xfId="48407" builtinId="9" hidden="1"/>
    <cellStyle name="Followed Hyperlink" xfId="48411" builtinId="9" hidden="1"/>
    <cellStyle name="Followed Hyperlink" xfId="48415" builtinId="9" hidden="1"/>
    <cellStyle name="Followed Hyperlink" xfId="48422" builtinId="9" hidden="1"/>
    <cellStyle name="Followed Hyperlink" xfId="48430" builtinId="9" hidden="1"/>
    <cellStyle name="Followed Hyperlink" xfId="48478" builtinId="9" hidden="1"/>
    <cellStyle name="Followed Hyperlink" xfId="48464" builtinId="9" hidden="1"/>
    <cellStyle name="Followed Hyperlink" xfId="48448" builtinId="9" hidden="1"/>
    <cellStyle name="Followed Hyperlink" xfId="48441" builtinId="9" hidden="1"/>
    <cellStyle name="Followed Hyperlink" xfId="48447" builtinId="9" hidden="1"/>
    <cellStyle name="Followed Hyperlink" xfId="48455" builtinId="9" hidden="1"/>
    <cellStyle name="Followed Hyperlink" xfId="48463" builtinId="9" hidden="1"/>
    <cellStyle name="Followed Hyperlink" xfId="48471" builtinId="9" hidden="1"/>
    <cellStyle name="Followed Hyperlink" xfId="48481" builtinId="9" hidden="1"/>
    <cellStyle name="Followed Hyperlink" xfId="48489" builtinId="9" hidden="1"/>
    <cellStyle name="Followed Hyperlink" xfId="48497" builtinId="9" hidden="1"/>
    <cellStyle name="Followed Hyperlink" xfId="48505" builtinId="9" hidden="1"/>
    <cellStyle name="Followed Hyperlink" xfId="48515" builtinId="9" hidden="1"/>
    <cellStyle name="Followed Hyperlink" xfId="48520" builtinId="9" hidden="1"/>
    <cellStyle name="Followed Hyperlink" xfId="48525" builtinId="9" hidden="1"/>
    <cellStyle name="Followed Hyperlink" xfId="48529" builtinId="9" hidden="1"/>
    <cellStyle name="Followed Hyperlink" xfId="48533" builtinId="9" hidden="1"/>
    <cellStyle name="Followed Hyperlink" xfId="48537" builtinId="9" hidden="1"/>
    <cellStyle name="Followed Hyperlink" xfId="48541" builtinId="9" hidden="1"/>
    <cellStyle name="Followed Hyperlink" xfId="48548" builtinId="9" hidden="1"/>
    <cellStyle name="Followed Hyperlink" xfId="48556" builtinId="9" hidden="1"/>
    <cellStyle name="Followed Hyperlink" xfId="48604" builtinId="9" hidden="1"/>
    <cellStyle name="Followed Hyperlink" xfId="48590" builtinId="9" hidden="1"/>
    <cellStyle name="Followed Hyperlink" xfId="48574" builtinId="9" hidden="1"/>
    <cellStyle name="Followed Hyperlink" xfId="48567" builtinId="9" hidden="1"/>
    <cellStyle name="Followed Hyperlink" xfId="48573" builtinId="9" hidden="1"/>
    <cellStyle name="Followed Hyperlink" xfId="48581" builtinId="9" hidden="1"/>
    <cellStyle name="Followed Hyperlink" xfId="48589" builtinId="9" hidden="1"/>
    <cellStyle name="Followed Hyperlink" xfId="48597" builtinId="9" hidden="1"/>
    <cellStyle name="Followed Hyperlink" xfId="48607" builtinId="9" hidden="1"/>
    <cellStyle name="Followed Hyperlink" xfId="48615" builtinId="9" hidden="1"/>
    <cellStyle name="Followed Hyperlink" xfId="48623" builtinId="9" hidden="1"/>
    <cellStyle name="Followed Hyperlink" xfId="48631" builtinId="9" hidden="1"/>
    <cellStyle name="Followed Hyperlink" xfId="48641" builtinId="9" hidden="1"/>
    <cellStyle name="Followed Hyperlink" xfId="48646" builtinId="9" hidden="1"/>
    <cellStyle name="Followed Hyperlink" xfId="48651" builtinId="9" hidden="1"/>
    <cellStyle name="Followed Hyperlink" xfId="48655" builtinId="9" hidden="1"/>
    <cellStyle name="Followed Hyperlink" xfId="48659" builtinId="9" hidden="1"/>
    <cellStyle name="Followed Hyperlink" xfId="48663" builtinId="9" hidden="1"/>
    <cellStyle name="Followed Hyperlink" xfId="48667" builtinId="9" hidden="1"/>
    <cellStyle name="Followed Hyperlink" xfId="48674" builtinId="9" hidden="1"/>
    <cellStyle name="Followed Hyperlink" xfId="48682" builtinId="9" hidden="1"/>
    <cellStyle name="Followed Hyperlink" xfId="48730" builtinId="9" hidden="1"/>
    <cellStyle name="Followed Hyperlink" xfId="48716" builtinId="9" hidden="1"/>
    <cellStyle name="Followed Hyperlink" xfId="48700" builtinId="9" hidden="1"/>
    <cellStyle name="Followed Hyperlink" xfId="48693" builtinId="9" hidden="1"/>
    <cellStyle name="Followed Hyperlink" xfId="48699" builtinId="9" hidden="1"/>
    <cellStyle name="Followed Hyperlink" xfId="48707" builtinId="9" hidden="1"/>
    <cellStyle name="Followed Hyperlink" xfId="48715" builtinId="9" hidden="1"/>
    <cellStyle name="Followed Hyperlink" xfId="48723" builtinId="9" hidden="1"/>
    <cellStyle name="Followed Hyperlink" xfId="48733" builtinId="9" hidden="1"/>
    <cellStyle name="Followed Hyperlink" xfId="48741" builtinId="9" hidden="1"/>
    <cellStyle name="Followed Hyperlink" xfId="48749" builtinId="9" hidden="1"/>
    <cellStyle name="Followed Hyperlink" xfId="48757" builtinId="9" hidden="1"/>
    <cellStyle name="Followed Hyperlink" xfId="48767" builtinId="9" hidden="1"/>
    <cellStyle name="Followed Hyperlink" xfId="48772" builtinId="9" hidden="1"/>
    <cellStyle name="Followed Hyperlink" xfId="48777" builtinId="9" hidden="1"/>
    <cellStyle name="Followed Hyperlink" xfId="48781" builtinId="9" hidden="1"/>
    <cellStyle name="Followed Hyperlink" xfId="48785" builtinId="9" hidden="1"/>
    <cellStyle name="Followed Hyperlink" xfId="48789" builtinId="9" hidden="1"/>
    <cellStyle name="Followed Hyperlink" xfId="48793" builtinId="9" hidden="1"/>
    <cellStyle name="Followed Hyperlink" xfId="48800" builtinId="9" hidden="1"/>
    <cellStyle name="Followed Hyperlink" xfId="48808" builtinId="9" hidden="1"/>
    <cellStyle name="Followed Hyperlink" xfId="48856" builtinId="9" hidden="1"/>
    <cellStyle name="Followed Hyperlink" xfId="48842" builtinId="9" hidden="1"/>
    <cellStyle name="Followed Hyperlink" xfId="48826" builtinId="9" hidden="1"/>
    <cellStyle name="Followed Hyperlink" xfId="48819" builtinId="9" hidden="1"/>
    <cellStyle name="Followed Hyperlink" xfId="48825" builtinId="9" hidden="1"/>
    <cellStyle name="Followed Hyperlink" xfId="48833" builtinId="9" hidden="1"/>
    <cellStyle name="Followed Hyperlink" xfId="48841" builtinId="9" hidden="1"/>
    <cellStyle name="Followed Hyperlink" xfId="48849" builtinId="9" hidden="1"/>
    <cellStyle name="Followed Hyperlink" xfId="48859" builtinId="9" hidden="1"/>
    <cellStyle name="Followed Hyperlink" xfId="48867" builtinId="9" hidden="1"/>
    <cellStyle name="Followed Hyperlink" xfId="48875" builtinId="9" hidden="1"/>
    <cellStyle name="Followed Hyperlink" xfId="48883" builtinId="9" hidden="1"/>
    <cellStyle name="Followed Hyperlink" xfId="48893" builtinId="9" hidden="1"/>
    <cellStyle name="Followed Hyperlink" xfId="48898" builtinId="9" hidden="1"/>
    <cellStyle name="Followed Hyperlink" xfId="48903" builtinId="9" hidden="1"/>
    <cellStyle name="Followed Hyperlink" xfId="48907" builtinId="9" hidden="1"/>
    <cellStyle name="Followed Hyperlink" xfId="48911" builtinId="9" hidden="1"/>
    <cellStyle name="Followed Hyperlink" xfId="48915" builtinId="9" hidden="1"/>
    <cellStyle name="Followed Hyperlink" xfId="48919" builtinId="9" hidden="1"/>
    <cellStyle name="Followed Hyperlink" xfId="48926" builtinId="9" hidden="1"/>
    <cellStyle name="Followed Hyperlink" xfId="48934" builtinId="9" hidden="1"/>
    <cellStyle name="Followed Hyperlink" xfId="48982" builtinId="9" hidden="1"/>
    <cellStyle name="Followed Hyperlink" xfId="48968" builtinId="9" hidden="1"/>
    <cellStyle name="Followed Hyperlink" xfId="48952" builtinId="9" hidden="1"/>
    <cellStyle name="Followed Hyperlink" xfId="48945" builtinId="9" hidden="1"/>
    <cellStyle name="Followed Hyperlink" xfId="48951" builtinId="9" hidden="1"/>
    <cellStyle name="Followed Hyperlink" xfId="48959" builtinId="9" hidden="1"/>
    <cellStyle name="Followed Hyperlink" xfId="48967" builtinId="9" hidden="1"/>
    <cellStyle name="Followed Hyperlink" xfId="48975" builtinId="9" hidden="1"/>
    <cellStyle name="Followed Hyperlink" xfId="48985" builtinId="9" hidden="1"/>
    <cellStyle name="Followed Hyperlink" xfId="48993" builtinId="9" hidden="1"/>
    <cellStyle name="Followed Hyperlink" xfId="49001" builtinId="9" hidden="1"/>
    <cellStyle name="Followed Hyperlink" xfId="49009" builtinId="9" hidden="1"/>
    <cellStyle name="Followed Hyperlink" xfId="49019" builtinId="9" hidden="1"/>
    <cellStyle name="Followed Hyperlink" xfId="49024" builtinId="9" hidden="1"/>
    <cellStyle name="Followed Hyperlink" xfId="49029" builtinId="9" hidden="1"/>
    <cellStyle name="Followed Hyperlink" xfId="49033" builtinId="9" hidden="1"/>
    <cellStyle name="Followed Hyperlink" xfId="49037" builtinId="9" hidden="1"/>
    <cellStyle name="Followed Hyperlink" xfId="49041" builtinId="9" hidden="1"/>
    <cellStyle name="Followed Hyperlink" xfId="49045" builtinId="9" hidden="1"/>
    <cellStyle name="Followed Hyperlink" xfId="49052" builtinId="9" hidden="1"/>
    <cellStyle name="Followed Hyperlink" xfId="49060" builtinId="9" hidden="1"/>
    <cellStyle name="Followed Hyperlink" xfId="49108" builtinId="9" hidden="1"/>
    <cellStyle name="Followed Hyperlink" xfId="49094" builtinId="9" hidden="1"/>
    <cellStyle name="Followed Hyperlink" xfId="49078" builtinId="9" hidden="1"/>
    <cellStyle name="Followed Hyperlink" xfId="49071" builtinId="9" hidden="1"/>
    <cellStyle name="Followed Hyperlink" xfId="49077" builtinId="9" hidden="1"/>
    <cellStyle name="Followed Hyperlink" xfId="49085" builtinId="9" hidden="1"/>
    <cellStyle name="Followed Hyperlink" xfId="49093" builtinId="9" hidden="1"/>
    <cellStyle name="Followed Hyperlink" xfId="49101" builtinId="9" hidden="1"/>
    <cellStyle name="Followed Hyperlink" xfId="49111" builtinId="9" hidden="1"/>
    <cellStyle name="Followed Hyperlink" xfId="49119" builtinId="9" hidden="1"/>
    <cellStyle name="Followed Hyperlink" xfId="49127" builtinId="9" hidden="1"/>
    <cellStyle name="Followed Hyperlink" xfId="49135" builtinId="9" hidden="1"/>
    <cellStyle name="Followed Hyperlink" xfId="49145" builtinId="9" hidden="1"/>
    <cellStyle name="Followed Hyperlink" xfId="49150" builtinId="9" hidden="1"/>
    <cellStyle name="Followed Hyperlink" xfId="49155" builtinId="9" hidden="1"/>
    <cellStyle name="Followed Hyperlink" xfId="49159" builtinId="9" hidden="1"/>
    <cellStyle name="Followed Hyperlink" xfId="49163" builtinId="9" hidden="1"/>
    <cellStyle name="Followed Hyperlink" xfId="49167" builtinId="9" hidden="1"/>
    <cellStyle name="Followed Hyperlink" xfId="49171" builtinId="9" hidden="1"/>
    <cellStyle name="Followed Hyperlink" xfId="49178" builtinId="9" hidden="1"/>
    <cellStyle name="Followed Hyperlink" xfId="49186" builtinId="9" hidden="1"/>
    <cellStyle name="Followed Hyperlink" xfId="49234" builtinId="9" hidden="1"/>
    <cellStyle name="Followed Hyperlink" xfId="49220" builtinId="9" hidden="1"/>
    <cellStyle name="Followed Hyperlink" xfId="49204" builtinId="9" hidden="1"/>
    <cellStyle name="Followed Hyperlink" xfId="49197" builtinId="9" hidden="1"/>
    <cellStyle name="Followed Hyperlink" xfId="49203" builtinId="9" hidden="1"/>
    <cellStyle name="Followed Hyperlink" xfId="49211" builtinId="9" hidden="1"/>
    <cellStyle name="Followed Hyperlink" xfId="49219" builtinId="9" hidden="1"/>
    <cellStyle name="Followed Hyperlink" xfId="49227" builtinId="9" hidden="1"/>
    <cellStyle name="Followed Hyperlink" xfId="49237" builtinId="9" hidden="1"/>
    <cellStyle name="Followed Hyperlink" xfId="49245" builtinId="9" hidden="1"/>
    <cellStyle name="Followed Hyperlink" xfId="49253" builtinId="9" hidden="1"/>
    <cellStyle name="Followed Hyperlink" xfId="49261" builtinId="9" hidden="1"/>
    <cellStyle name="Followed Hyperlink" xfId="49271" builtinId="9" hidden="1"/>
    <cellStyle name="Followed Hyperlink" xfId="49276" builtinId="9" hidden="1"/>
    <cellStyle name="Followed Hyperlink" xfId="49281" builtinId="9" hidden="1"/>
    <cellStyle name="Followed Hyperlink" xfId="49285" builtinId="9" hidden="1"/>
    <cellStyle name="Followed Hyperlink" xfId="49289" builtinId="9" hidden="1"/>
    <cellStyle name="Followed Hyperlink" xfId="49293" builtinId="9" hidden="1"/>
    <cellStyle name="Followed Hyperlink" xfId="49297" builtinId="9" hidden="1"/>
    <cellStyle name="Followed Hyperlink" xfId="49304" builtinId="9" hidden="1"/>
    <cellStyle name="Followed Hyperlink" xfId="49312" builtinId="9" hidden="1"/>
    <cellStyle name="Followed Hyperlink" xfId="49360" builtinId="9" hidden="1"/>
    <cellStyle name="Followed Hyperlink" xfId="49346" builtinId="9" hidden="1"/>
    <cellStyle name="Followed Hyperlink" xfId="49330" builtinId="9" hidden="1"/>
    <cellStyle name="Followed Hyperlink" xfId="49323" builtinId="9" hidden="1"/>
    <cellStyle name="Followed Hyperlink" xfId="49329" builtinId="9" hidden="1"/>
    <cellStyle name="Followed Hyperlink" xfId="49337" builtinId="9" hidden="1"/>
    <cellStyle name="Followed Hyperlink" xfId="49345" builtinId="9" hidden="1"/>
    <cellStyle name="Followed Hyperlink" xfId="49353" builtinId="9" hidden="1"/>
    <cellStyle name="Followed Hyperlink" xfId="49363" builtinId="9" hidden="1"/>
    <cellStyle name="Followed Hyperlink" xfId="49371" builtinId="9" hidden="1"/>
    <cellStyle name="Followed Hyperlink" xfId="49379" builtinId="9" hidden="1"/>
    <cellStyle name="Followed Hyperlink" xfId="49387" builtinId="9" hidden="1"/>
    <cellStyle name="Followed Hyperlink" xfId="49397" builtinId="9" hidden="1"/>
    <cellStyle name="Followed Hyperlink" xfId="49402" builtinId="9" hidden="1"/>
    <cellStyle name="Followed Hyperlink" xfId="49407" builtinId="9" hidden="1"/>
    <cellStyle name="Followed Hyperlink" xfId="49411" builtinId="9" hidden="1"/>
    <cellStyle name="Followed Hyperlink" xfId="49415" builtinId="9" hidden="1"/>
    <cellStyle name="Followed Hyperlink" xfId="49419" builtinId="9" hidden="1"/>
    <cellStyle name="Followed Hyperlink" xfId="49423" builtinId="9" hidden="1"/>
    <cellStyle name="Followed Hyperlink" xfId="49430" builtinId="9" hidden="1"/>
    <cellStyle name="Followed Hyperlink" xfId="49438" builtinId="9" hidden="1"/>
    <cellStyle name="Followed Hyperlink" xfId="49486" builtinId="9" hidden="1"/>
    <cellStyle name="Followed Hyperlink" xfId="49472" builtinId="9" hidden="1"/>
    <cellStyle name="Followed Hyperlink" xfId="49456" builtinId="9" hidden="1"/>
    <cellStyle name="Followed Hyperlink" xfId="49449" builtinId="9" hidden="1"/>
    <cellStyle name="Followed Hyperlink" xfId="49455" builtinId="9" hidden="1"/>
    <cellStyle name="Followed Hyperlink" xfId="49463" builtinId="9" hidden="1"/>
    <cellStyle name="Followed Hyperlink" xfId="49471" builtinId="9" hidden="1"/>
    <cellStyle name="Followed Hyperlink" xfId="49479" builtinId="9" hidden="1"/>
    <cellStyle name="Followed Hyperlink" xfId="49489" builtinId="9" hidden="1"/>
    <cellStyle name="Followed Hyperlink" xfId="49497" builtinId="9" hidden="1"/>
    <cellStyle name="Followed Hyperlink" xfId="49505" builtinId="9" hidden="1"/>
    <cellStyle name="Followed Hyperlink" xfId="49513" builtinId="9" hidden="1"/>
    <cellStyle name="Followed Hyperlink" xfId="49523" builtinId="9" hidden="1"/>
    <cellStyle name="Followed Hyperlink" xfId="49528" builtinId="9" hidden="1"/>
    <cellStyle name="Followed Hyperlink" xfId="49533" builtinId="9" hidden="1"/>
    <cellStyle name="Followed Hyperlink" xfId="49537" builtinId="9" hidden="1"/>
    <cellStyle name="Followed Hyperlink" xfId="49541" builtinId="9" hidden="1"/>
    <cellStyle name="Followed Hyperlink" xfId="49545" builtinId="9" hidden="1"/>
    <cellStyle name="Followed Hyperlink" xfId="49549" builtinId="9" hidden="1"/>
    <cellStyle name="Followed Hyperlink" xfId="49556" builtinId="9" hidden="1"/>
    <cellStyle name="Followed Hyperlink" xfId="49564" builtinId="9" hidden="1"/>
    <cellStyle name="Followed Hyperlink" xfId="49612" builtinId="9" hidden="1"/>
    <cellStyle name="Followed Hyperlink" xfId="49598" builtinId="9" hidden="1"/>
    <cellStyle name="Followed Hyperlink" xfId="49582" builtinId="9" hidden="1"/>
    <cellStyle name="Followed Hyperlink" xfId="49575" builtinId="9" hidden="1"/>
    <cellStyle name="Followed Hyperlink" xfId="49581" builtinId="9" hidden="1"/>
    <cellStyle name="Followed Hyperlink" xfId="49589" builtinId="9" hidden="1"/>
    <cellStyle name="Followed Hyperlink" xfId="49597" builtinId="9" hidden="1"/>
    <cellStyle name="Followed Hyperlink" xfId="49605" builtinId="9" hidden="1"/>
    <cellStyle name="Followed Hyperlink" xfId="49615" builtinId="9" hidden="1"/>
    <cellStyle name="Followed Hyperlink" xfId="49623" builtinId="9" hidden="1"/>
    <cellStyle name="Followed Hyperlink" xfId="49631" builtinId="9" hidden="1"/>
    <cellStyle name="Followed Hyperlink" xfId="49639" builtinId="9" hidden="1"/>
    <cellStyle name="Followed Hyperlink" xfId="49649" builtinId="9" hidden="1"/>
    <cellStyle name="Followed Hyperlink" xfId="49654" builtinId="9" hidden="1"/>
    <cellStyle name="Followed Hyperlink" xfId="49659" builtinId="9" hidden="1"/>
    <cellStyle name="Followed Hyperlink" xfId="49663" builtinId="9" hidden="1"/>
    <cellStyle name="Followed Hyperlink" xfId="49667" builtinId="9" hidden="1"/>
    <cellStyle name="Followed Hyperlink" xfId="49671" builtinId="9" hidden="1"/>
    <cellStyle name="Followed Hyperlink" xfId="49675" builtinId="9" hidden="1"/>
    <cellStyle name="Followed Hyperlink" xfId="49682" builtinId="9" hidden="1"/>
    <cellStyle name="Followed Hyperlink" xfId="49690" builtinId="9" hidden="1"/>
    <cellStyle name="Followed Hyperlink" xfId="49738" builtinId="9" hidden="1"/>
    <cellStyle name="Followed Hyperlink" xfId="49724" builtinId="9" hidden="1"/>
    <cellStyle name="Followed Hyperlink" xfId="49708" builtinId="9" hidden="1"/>
    <cellStyle name="Followed Hyperlink" xfId="49701" builtinId="9" hidden="1"/>
    <cellStyle name="Followed Hyperlink" xfId="49707" builtinId="9" hidden="1"/>
    <cellStyle name="Followed Hyperlink" xfId="49715" builtinId="9" hidden="1"/>
    <cellStyle name="Followed Hyperlink" xfId="49723" builtinId="9" hidden="1"/>
    <cellStyle name="Followed Hyperlink" xfId="49731" builtinId="9" hidden="1"/>
    <cellStyle name="Followed Hyperlink" xfId="49741" builtinId="9" hidden="1"/>
    <cellStyle name="Followed Hyperlink" xfId="49749" builtinId="9" hidden="1"/>
    <cellStyle name="Followed Hyperlink" xfId="49757" builtinId="9" hidden="1"/>
    <cellStyle name="Followed Hyperlink" xfId="49765" builtinId="9" hidden="1"/>
    <cellStyle name="Followed Hyperlink" xfId="49775" builtinId="9" hidden="1"/>
    <cellStyle name="Followed Hyperlink" xfId="49780" builtinId="9" hidden="1"/>
    <cellStyle name="Followed Hyperlink" xfId="49785" builtinId="9" hidden="1"/>
    <cellStyle name="Followed Hyperlink" xfId="49789" builtinId="9" hidden="1"/>
    <cellStyle name="Followed Hyperlink" xfId="49793" builtinId="9" hidden="1"/>
    <cellStyle name="Followed Hyperlink" xfId="49797" builtinId="9" hidden="1"/>
    <cellStyle name="Followed Hyperlink" xfId="49801" builtinId="9" hidden="1"/>
    <cellStyle name="Followed Hyperlink" xfId="49808" builtinId="9" hidden="1"/>
    <cellStyle name="Followed Hyperlink" xfId="49816" builtinId="9" hidden="1"/>
    <cellStyle name="Followed Hyperlink" xfId="49864" builtinId="9" hidden="1"/>
    <cellStyle name="Followed Hyperlink" xfId="49850" builtinId="9" hidden="1"/>
    <cellStyle name="Followed Hyperlink" xfId="49834" builtinId="9" hidden="1"/>
    <cellStyle name="Followed Hyperlink" xfId="49827" builtinId="9" hidden="1"/>
    <cellStyle name="Followed Hyperlink" xfId="49833" builtinId="9" hidden="1"/>
    <cellStyle name="Followed Hyperlink" xfId="49841" builtinId="9" hidden="1"/>
    <cellStyle name="Followed Hyperlink" xfId="49849" builtinId="9" hidden="1"/>
    <cellStyle name="Followed Hyperlink" xfId="49857" builtinId="9" hidden="1"/>
    <cellStyle name="Followed Hyperlink" xfId="49867" builtinId="9" hidden="1"/>
    <cellStyle name="Followed Hyperlink" xfId="49875" builtinId="9" hidden="1"/>
    <cellStyle name="Followed Hyperlink" xfId="49883" builtinId="9" hidden="1"/>
    <cellStyle name="Followed Hyperlink" xfId="49891" builtinId="9" hidden="1"/>
    <cellStyle name="Followed Hyperlink" xfId="49901" builtinId="9" hidden="1"/>
    <cellStyle name="Followed Hyperlink" xfId="49906" builtinId="9" hidden="1"/>
    <cellStyle name="Followed Hyperlink" xfId="49911" builtinId="9" hidden="1"/>
    <cellStyle name="Followed Hyperlink" xfId="49915" builtinId="9" hidden="1"/>
    <cellStyle name="Followed Hyperlink" xfId="49919" builtinId="9" hidden="1"/>
    <cellStyle name="Followed Hyperlink" xfId="49923" builtinId="9" hidden="1"/>
    <cellStyle name="Followed Hyperlink" xfId="49927" builtinId="9" hidden="1"/>
    <cellStyle name="Followed Hyperlink" xfId="49934" builtinId="9" hidden="1"/>
    <cellStyle name="Followed Hyperlink" xfId="49942" builtinId="9" hidden="1"/>
    <cellStyle name="Followed Hyperlink" xfId="49990" builtinId="9" hidden="1"/>
    <cellStyle name="Followed Hyperlink" xfId="49976" builtinId="9" hidden="1"/>
    <cellStyle name="Followed Hyperlink" xfId="49960" builtinId="9" hidden="1"/>
    <cellStyle name="Followed Hyperlink" xfId="49953" builtinId="9" hidden="1"/>
    <cellStyle name="Followed Hyperlink" xfId="49959" builtinId="9" hidden="1"/>
    <cellStyle name="Followed Hyperlink" xfId="49967" builtinId="9" hidden="1"/>
    <cellStyle name="Followed Hyperlink" xfId="49975" builtinId="9" hidden="1"/>
    <cellStyle name="Followed Hyperlink" xfId="49983" builtinId="9" hidden="1"/>
    <cellStyle name="Followed Hyperlink" xfId="49993" builtinId="9" hidden="1"/>
    <cellStyle name="Followed Hyperlink" xfId="50001" builtinId="9" hidden="1"/>
    <cellStyle name="Followed Hyperlink" xfId="50009" builtinId="9" hidden="1"/>
    <cellStyle name="Followed Hyperlink" xfId="50017" builtinId="9" hidden="1"/>
    <cellStyle name="Followed Hyperlink" xfId="50027" builtinId="9" hidden="1"/>
    <cellStyle name="Followed Hyperlink" xfId="50032" builtinId="9" hidden="1"/>
    <cellStyle name="Followed Hyperlink" xfId="50037" builtinId="9" hidden="1"/>
    <cellStyle name="Followed Hyperlink" xfId="50041" builtinId="9" hidden="1"/>
    <cellStyle name="Followed Hyperlink" xfId="50045" builtinId="9" hidden="1"/>
    <cellStyle name="Followed Hyperlink" xfId="50049" builtinId="9" hidden="1"/>
    <cellStyle name="Followed Hyperlink" xfId="50053" builtinId="9" hidden="1"/>
    <cellStyle name="Followed Hyperlink" xfId="50060" builtinId="9" hidden="1"/>
    <cellStyle name="Followed Hyperlink" xfId="50068" builtinId="9" hidden="1"/>
    <cellStyle name="Followed Hyperlink" xfId="50116" builtinId="9" hidden="1"/>
    <cellStyle name="Followed Hyperlink" xfId="50102" builtinId="9" hidden="1"/>
    <cellStyle name="Followed Hyperlink" xfId="50086" builtinId="9" hidden="1"/>
    <cellStyle name="Followed Hyperlink" xfId="50079" builtinId="9" hidden="1"/>
    <cellStyle name="Followed Hyperlink" xfId="50085" builtinId="9" hidden="1"/>
    <cellStyle name="Followed Hyperlink" xfId="50093" builtinId="9" hidden="1"/>
    <cellStyle name="Followed Hyperlink" xfId="50101" builtinId="9" hidden="1"/>
    <cellStyle name="Followed Hyperlink" xfId="50109" builtinId="9" hidden="1"/>
    <cellStyle name="Followed Hyperlink" xfId="50119" builtinId="9" hidden="1"/>
    <cellStyle name="Followed Hyperlink" xfId="50127" builtinId="9" hidden="1"/>
    <cellStyle name="Followed Hyperlink" xfId="50135" builtinId="9" hidden="1"/>
    <cellStyle name="Followed Hyperlink" xfId="50143" builtinId="9" hidden="1"/>
    <cellStyle name="Followed Hyperlink" xfId="50153" builtinId="9" hidden="1"/>
    <cellStyle name="Followed Hyperlink" xfId="50158" builtinId="9" hidden="1"/>
    <cellStyle name="Followed Hyperlink" xfId="50163" builtinId="9" hidden="1"/>
    <cellStyle name="Followed Hyperlink" xfId="50167" builtinId="9" hidden="1"/>
    <cellStyle name="Followed Hyperlink" xfId="50171" builtinId="9" hidden="1"/>
    <cellStyle name="Followed Hyperlink" xfId="50175" builtinId="9" hidden="1"/>
    <cellStyle name="Followed Hyperlink" xfId="50179" builtinId="9" hidden="1"/>
    <cellStyle name="Followed Hyperlink" xfId="50186" builtinId="9" hidden="1"/>
    <cellStyle name="Followed Hyperlink" xfId="50194" builtinId="9" hidden="1"/>
    <cellStyle name="Followed Hyperlink" xfId="50242" builtinId="9" hidden="1"/>
    <cellStyle name="Followed Hyperlink" xfId="50228" builtinId="9" hidden="1"/>
    <cellStyle name="Followed Hyperlink" xfId="50212" builtinId="9" hidden="1"/>
    <cellStyle name="Followed Hyperlink" xfId="50205" builtinId="9" hidden="1"/>
    <cellStyle name="Followed Hyperlink" xfId="50211" builtinId="9" hidden="1"/>
    <cellStyle name="Followed Hyperlink" xfId="50219" builtinId="9" hidden="1"/>
    <cellStyle name="Followed Hyperlink" xfId="50227" builtinId="9" hidden="1"/>
    <cellStyle name="Followed Hyperlink" xfId="50235" builtinId="9" hidden="1"/>
    <cellStyle name="Followed Hyperlink" xfId="50245" builtinId="9" hidden="1"/>
    <cellStyle name="Followed Hyperlink" xfId="50253" builtinId="9" hidden="1"/>
    <cellStyle name="Followed Hyperlink" xfId="50261" builtinId="9" hidden="1"/>
    <cellStyle name="Followed Hyperlink" xfId="50269" builtinId="9" hidden="1"/>
    <cellStyle name="Followed Hyperlink" xfId="50279" builtinId="9" hidden="1"/>
    <cellStyle name="Followed Hyperlink" xfId="50284" builtinId="9" hidden="1"/>
    <cellStyle name="Followed Hyperlink" xfId="50289" builtinId="9" hidden="1"/>
    <cellStyle name="Followed Hyperlink" xfId="50293" builtinId="9" hidden="1"/>
    <cellStyle name="Followed Hyperlink" xfId="50297" builtinId="9" hidden="1"/>
    <cellStyle name="Followed Hyperlink" xfId="50301" builtinId="9" hidden="1"/>
    <cellStyle name="Followed Hyperlink" xfId="50305" builtinId="9" hidden="1"/>
    <cellStyle name="Followed Hyperlink" xfId="50312" builtinId="9" hidden="1"/>
    <cellStyle name="Followed Hyperlink" xfId="50320" builtinId="9" hidden="1"/>
    <cellStyle name="Followed Hyperlink" xfId="50368" builtinId="9" hidden="1"/>
    <cellStyle name="Followed Hyperlink" xfId="50354" builtinId="9" hidden="1"/>
    <cellStyle name="Followed Hyperlink" xfId="50338" builtinId="9" hidden="1"/>
    <cellStyle name="Followed Hyperlink" xfId="50331" builtinId="9" hidden="1"/>
    <cellStyle name="Followed Hyperlink" xfId="50337" builtinId="9" hidden="1"/>
    <cellStyle name="Followed Hyperlink" xfId="50345" builtinId="9" hidden="1"/>
    <cellStyle name="Followed Hyperlink" xfId="50353" builtinId="9" hidden="1"/>
    <cellStyle name="Followed Hyperlink" xfId="50361" builtinId="9" hidden="1"/>
    <cellStyle name="Followed Hyperlink" xfId="50371" builtinId="9" hidden="1"/>
    <cellStyle name="Followed Hyperlink" xfId="50379" builtinId="9" hidden="1"/>
    <cellStyle name="Followed Hyperlink" xfId="50387" builtinId="9" hidden="1"/>
    <cellStyle name="Followed Hyperlink" xfId="50395" builtinId="9" hidden="1"/>
    <cellStyle name="Followed Hyperlink" xfId="50405" builtinId="9" hidden="1"/>
    <cellStyle name="Followed Hyperlink" xfId="50410" builtinId="9" hidden="1"/>
    <cellStyle name="Followed Hyperlink" xfId="50415" builtinId="9" hidden="1"/>
    <cellStyle name="Followed Hyperlink" xfId="50419" builtinId="9" hidden="1"/>
    <cellStyle name="Followed Hyperlink" xfId="50423" builtinId="9" hidden="1"/>
    <cellStyle name="Followed Hyperlink" xfId="50427" builtinId="9" hidden="1"/>
    <cellStyle name="Followed Hyperlink" xfId="50431" builtinId="9" hidden="1"/>
    <cellStyle name="Followed Hyperlink" xfId="50438" builtinId="9" hidden="1"/>
    <cellStyle name="Followed Hyperlink" xfId="50446" builtinId="9" hidden="1"/>
    <cellStyle name="Followed Hyperlink" xfId="50494" builtinId="9" hidden="1"/>
    <cellStyle name="Followed Hyperlink" xfId="50480" builtinId="9" hidden="1"/>
    <cellStyle name="Followed Hyperlink" xfId="50464" builtinId="9" hidden="1"/>
    <cellStyle name="Followed Hyperlink" xfId="50457" builtinId="9" hidden="1"/>
    <cellStyle name="Followed Hyperlink" xfId="50463" builtinId="9" hidden="1"/>
    <cellStyle name="Followed Hyperlink" xfId="50471" builtinId="9" hidden="1"/>
    <cellStyle name="Followed Hyperlink" xfId="50479" builtinId="9" hidden="1"/>
    <cellStyle name="Followed Hyperlink" xfId="50487" builtinId="9" hidden="1"/>
    <cellStyle name="Followed Hyperlink" xfId="50497" builtinId="9" hidden="1"/>
    <cellStyle name="Followed Hyperlink" xfId="50505" builtinId="9" hidden="1"/>
    <cellStyle name="Followed Hyperlink" xfId="50513" builtinId="9" hidden="1"/>
    <cellStyle name="Followed Hyperlink" xfId="50521" builtinId="9" hidden="1"/>
    <cellStyle name="Followed Hyperlink" xfId="50531" builtinId="9" hidden="1"/>
    <cellStyle name="Followed Hyperlink" xfId="50536" builtinId="9" hidden="1"/>
    <cellStyle name="Followed Hyperlink" xfId="50541" builtinId="9" hidden="1"/>
    <cellStyle name="Followed Hyperlink" xfId="50545" builtinId="9" hidden="1"/>
    <cellStyle name="Followed Hyperlink" xfId="50549" builtinId="9" hidden="1"/>
    <cellStyle name="Followed Hyperlink" xfId="50553" builtinId="9" hidden="1"/>
    <cellStyle name="Followed Hyperlink" xfId="50557" builtinId="9" hidden="1"/>
    <cellStyle name="Followed Hyperlink" xfId="50564" builtinId="9" hidden="1"/>
    <cellStyle name="Followed Hyperlink" xfId="50572" builtinId="9" hidden="1"/>
    <cellStyle name="Followed Hyperlink" xfId="50620" builtinId="9" hidden="1"/>
    <cellStyle name="Followed Hyperlink" xfId="50606" builtinId="9" hidden="1"/>
    <cellStyle name="Followed Hyperlink" xfId="50590" builtinId="9" hidden="1"/>
    <cellStyle name="Followed Hyperlink" xfId="50583" builtinId="9" hidden="1"/>
    <cellStyle name="Followed Hyperlink" xfId="50589" builtinId="9" hidden="1"/>
    <cellStyle name="Followed Hyperlink" xfId="50597" builtinId="9" hidden="1"/>
    <cellStyle name="Followed Hyperlink" xfId="50605" builtinId="9" hidden="1"/>
    <cellStyle name="Followed Hyperlink" xfId="50613" builtinId="9" hidden="1"/>
    <cellStyle name="Followed Hyperlink" xfId="50623" builtinId="9" hidden="1"/>
    <cellStyle name="Followed Hyperlink" xfId="50631" builtinId="9" hidden="1"/>
    <cellStyle name="Followed Hyperlink" xfId="50639" builtinId="9" hidden="1"/>
    <cellStyle name="Followed Hyperlink" xfId="50647" builtinId="9" hidden="1"/>
    <cellStyle name="Followed Hyperlink" xfId="50657" builtinId="9" hidden="1"/>
    <cellStyle name="Followed Hyperlink" xfId="50662" builtinId="9" hidden="1"/>
    <cellStyle name="Followed Hyperlink" xfId="50667" builtinId="9" hidden="1"/>
    <cellStyle name="Followed Hyperlink" xfId="50671" builtinId="9" hidden="1"/>
    <cellStyle name="Followed Hyperlink" xfId="50675" builtinId="9" hidden="1"/>
    <cellStyle name="Followed Hyperlink" xfId="50679" builtinId="9" hidden="1"/>
    <cellStyle name="Followed Hyperlink" xfId="50683" builtinId="9" hidden="1"/>
    <cellStyle name="Followed Hyperlink" xfId="50690" builtinId="9" hidden="1"/>
    <cellStyle name="Followed Hyperlink" xfId="50698" builtinId="9" hidden="1"/>
    <cellStyle name="Followed Hyperlink" xfId="50746" builtinId="9" hidden="1"/>
    <cellStyle name="Followed Hyperlink" xfId="50732" builtinId="9" hidden="1"/>
    <cellStyle name="Followed Hyperlink" xfId="50716" builtinId="9" hidden="1"/>
    <cellStyle name="Followed Hyperlink" xfId="50709" builtinId="9" hidden="1"/>
    <cellStyle name="Followed Hyperlink" xfId="50715" builtinId="9" hidden="1"/>
    <cellStyle name="Followed Hyperlink" xfId="50723" builtinId="9" hidden="1"/>
    <cellStyle name="Followed Hyperlink" xfId="50731" builtinId="9" hidden="1"/>
    <cellStyle name="Followed Hyperlink" xfId="50739" builtinId="9" hidden="1"/>
    <cellStyle name="Followed Hyperlink" xfId="50749" builtinId="9" hidden="1"/>
    <cellStyle name="Followed Hyperlink" xfId="50757" builtinId="9" hidden="1"/>
    <cellStyle name="Followed Hyperlink" xfId="50765" builtinId="9" hidden="1"/>
    <cellStyle name="Followed Hyperlink" xfId="50773" builtinId="9" hidden="1"/>
    <cellStyle name="Followed Hyperlink" xfId="50783" builtinId="9" hidden="1"/>
    <cellStyle name="Followed Hyperlink" xfId="50788" builtinId="9" hidden="1"/>
    <cellStyle name="Followed Hyperlink" xfId="50793" builtinId="9" hidden="1"/>
    <cellStyle name="Followed Hyperlink" xfId="50797" builtinId="9" hidden="1"/>
    <cellStyle name="Followed Hyperlink" xfId="50801" builtinId="9" hidden="1"/>
    <cellStyle name="Followed Hyperlink" xfId="50805" builtinId="9" hidden="1"/>
    <cellStyle name="Followed Hyperlink" xfId="50809" builtinId="9" hidden="1"/>
    <cellStyle name="Followed Hyperlink" xfId="50816" builtinId="9" hidden="1"/>
    <cellStyle name="Followed Hyperlink" xfId="50824" builtinId="9" hidden="1"/>
    <cellStyle name="Followed Hyperlink" xfId="50872" builtinId="9" hidden="1"/>
    <cellStyle name="Followed Hyperlink" xfId="50858" builtinId="9" hidden="1"/>
    <cellStyle name="Followed Hyperlink" xfId="50842" builtinId="9" hidden="1"/>
    <cellStyle name="Followed Hyperlink" xfId="50835" builtinId="9" hidden="1"/>
    <cellStyle name="Followed Hyperlink" xfId="50841" builtinId="9" hidden="1"/>
    <cellStyle name="Followed Hyperlink" xfId="50849" builtinId="9" hidden="1"/>
    <cellStyle name="Followed Hyperlink" xfId="50857" builtinId="9" hidden="1"/>
    <cellStyle name="Followed Hyperlink" xfId="50865" builtinId="9" hidden="1"/>
    <cellStyle name="Followed Hyperlink" xfId="50875" builtinId="9" hidden="1"/>
    <cellStyle name="Followed Hyperlink" xfId="50883" builtinId="9" hidden="1"/>
    <cellStyle name="Followed Hyperlink" xfId="50891" builtinId="9" hidden="1"/>
    <cellStyle name="Followed Hyperlink" xfId="50899" builtinId="9" hidden="1"/>
    <cellStyle name="Followed Hyperlink" xfId="50909" builtinId="9" hidden="1"/>
    <cellStyle name="Followed Hyperlink" xfId="50914" builtinId="9" hidden="1"/>
    <cellStyle name="Followed Hyperlink" xfId="50919" builtinId="9" hidden="1"/>
    <cellStyle name="Followed Hyperlink" xfId="50923" builtinId="9" hidden="1"/>
    <cellStyle name="Followed Hyperlink" xfId="50927" builtinId="9" hidden="1"/>
    <cellStyle name="Followed Hyperlink" xfId="50931" builtinId="9" hidden="1"/>
    <cellStyle name="Followed Hyperlink" xfId="50935" builtinId="9" hidden="1"/>
    <cellStyle name="Followed Hyperlink" xfId="50942" builtinId="9" hidden="1"/>
    <cellStyle name="Followed Hyperlink" xfId="50950" builtinId="9" hidden="1"/>
    <cellStyle name="Followed Hyperlink" xfId="50998" builtinId="9" hidden="1"/>
    <cellStyle name="Followed Hyperlink" xfId="50984" builtinId="9" hidden="1"/>
    <cellStyle name="Followed Hyperlink" xfId="50968" builtinId="9" hidden="1"/>
    <cellStyle name="Followed Hyperlink" xfId="50961" builtinId="9" hidden="1"/>
    <cellStyle name="Followed Hyperlink" xfId="50967" builtinId="9" hidden="1"/>
    <cellStyle name="Followed Hyperlink" xfId="50975" builtinId="9" hidden="1"/>
    <cellStyle name="Followed Hyperlink" xfId="50983" builtinId="9" hidden="1"/>
    <cellStyle name="Followed Hyperlink" xfId="50991" builtinId="9" hidden="1"/>
    <cellStyle name="Followed Hyperlink" xfId="51001" builtinId="9" hidden="1"/>
    <cellStyle name="Followed Hyperlink" xfId="51009" builtinId="9" hidden="1"/>
    <cellStyle name="Followed Hyperlink" xfId="51017" builtinId="9" hidden="1"/>
    <cellStyle name="Followed Hyperlink" xfId="51025" builtinId="9" hidden="1"/>
    <cellStyle name="Followed Hyperlink" xfId="51035" builtinId="9" hidden="1"/>
    <cellStyle name="Followed Hyperlink" xfId="51040" builtinId="9" hidden="1"/>
    <cellStyle name="Followed Hyperlink" xfId="51045" builtinId="9" hidden="1"/>
    <cellStyle name="Followed Hyperlink" xfId="51049" builtinId="9" hidden="1"/>
    <cellStyle name="Followed Hyperlink" xfId="51053" builtinId="9" hidden="1"/>
    <cellStyle name="Followed Hyperlink" xfId="51057" builtinId="9" hidden="1"/>
    <cellStyle name="Followed Hyperlink" xfId="51061" builtinId="9" hidden="1"/>
    <cellStyle name="Followed Hyperlink" xfId="51068" builtinId="9" hidden="1"/>
    <cellStyle name="Followed Hyperlink" xfId="51076" builtinId="9" hidden="1"/>
    <cellStyle name="Followed Hyperlink" xfId="51124" builtinId="9" hidden="1"/>
    <cellStyle name="Followed Hyperlink" xfId="51110" builtinId="9" hidden="1"/>
    <cellStyle name="Followed Hyperlink" xfId="51094" builtinId="9" hidden="1"/>
    <cellStyle name="Followed Hyperlink" xfId="51087" builtinId="9" hidden="1"/>
    <cellStyle name="Followed Hyperlink" xfId="51093" builtinId="9" hidden="1"/>
    <cellStyle name="Followed Hyperlink" xfId="51101" builtinId="9" hidden="1"/>
    <cellStyle name="Followed Hyperlink" xfId="51109" builtinId="9" hidden="1"/>
    <cellStyle name="Followed Hyperlink" xfId="51117" builtinId="9" hidden="1"/>
    <cellStyle name="Followed Hyperlink" xfId="51127" builtinId="9" hidden="1"/>
    <cellStyle name="Followed Hyperlink" xfId="51135" builtinId="9" hidden="1"/>
    <cellStyle name="Followed Hyperlink" xfId="51143" builtinId="9" hidden="1"/>
    <cellStyle name="Followed Hyperlink" xfId="51151" builtinId="9" hidden="1"/>
    <cellStyle name="Followed Hyperlink" xfId="51161" builtinId="9" hidden="1"/>
    <cellStyle name="Followed Hyperlink" xfId="51166" builtinId="9" hidden="1"/>
    <cellStyle name="Followed Hyperlink" xfId="51171" builtinId="9" hidden="1"/>
    <cellStyle name="Followed Hyperlink" xfId="51175" builtinId="9" hidden="1"/>
    <cellStyle name="Followed Hyperlink" xfId="51179" builtinId="9" hidden="1"/>
    <cellStyle name="Followed Hyperlink" xfId="51183" builtinId="9" hidden="1"/>
    <cellStyle name="Followed Hyperlink" xfId="51187" builtinId="9" hidden="1"/>
    <cellStyle name="Followed Hyperlink" xfId="51194" builtinId="9" hidden="1"/>
    <cellStyle name="Followed Hyperlink" xfId="51202" builtinId="9" hidden="1"/>
    <cellStyle name="Followed Hyperlink" xfId="51250" builtinId="9" hidden="1"/>
    <cellStyle name="Followed Hyperlink" xfId="51236" builtinId="9" hidden="1"/>
    <cellStyle name="Followed Hyperlink" xfId="51220" builtinId="9" hidden="1"/>
    <cellStyle name="Followed Hyperlink" xfId="51213" builtinId="9" hidden="1"/>
    <cellStyle name="Followed Hyperlink" xfId="51219" builtinId="9" hidden="1"/>
    <cellStyle name="Followed Hyperlink" xfId="51227" builtinId="9" hidden="1"/>
    <cellStyle name="Followed Hyperlink" xfId="51235" builtinId="9" hidden="1"/>
    <cellStyle name="Followed Hyperlink" xfId="51243" builtinId="9" hidden="1"/>
    <cellStyle name="Followed Hyperlink" xfId="51253" builtinId="9" hidden="1"/>
    <cellStyle name="Followed Hyperlink" xfId="51261" builtinId="9" hidden="1"/>
    <cellStyle name="Followed Hyperlink" xfId="51269" builtinId="9" hidden="1"/>
    <cellStyle name="Followed Hyperlink" xfId="51277" builtinId="9" hidden="1"/>
    <cellStyle name="Followed Hyperlink" xfId="51287" builtinId="9" hidden="1"/>
    <cellStyle name="Followed Hyperlink" xfId="51292" builtinId="9" hidden="1"/>
    <cellStyle name="Followed Hyperlink" xfId="51297" builtinId="9" hidden="1"/>
    <cellStyle name="Followed Hyperlink" xfId="51301" builtinId="9" hidden="1"/>
    <cellStyle name="Followed Hyperlink" xfId="51305" builtinId="9" hidden="1"/>
    <cellStyle name="Followed Hyperlink" xfId="51309" builtinId="9" hidden="1"/>
    <cellStyle name="Followed Hyperlink" xfId="51313" builtinId="9" hidden="1"/>
    <cellStyle name="Followed Hyperlink" xfId="51320" builtinId="9" hidden="1"/>
    <cellStyle name="Followed Hyperlink" xfId="51328" builtinId="9" hidden="1"/>
    <cellStyle name="Followed Hyperlink" xfId="51376" builtinId="9" hidden="1"/>
    <cellStyle name="Followed Hyperlink" xfId="51362" builtinId="9" hidden="1"/>
    <cellStyle name="Followed Hyperlink" xfId="51346" builtinId="9" hidden="1"/>
    <cellStyle name="Followed Hyperlink" xfId="51339" builtinId="9" hidden="1"/>
    <cellStyle name="Followed Hyperlink" xfId="51345" builtinId="9" hidden="1"/>
    <cellStyle name="Followed Hyperlink" xfId="51353" builtinId="9" hidden="1"/>
    <cellStyle name="Followed Hyperlink" xfId="51361" builtinId="9" hidden="1"/>
    <cellStyle name="Followed Hyperlink" xfId="51369" builtinId="9" hidden="1"/>
    <cellStyle name="Followed Hyperlink" xfId="51379" builtinId="9" hidden="1"/>
    <cellStyle name="Followed Hyperlink" xfId="51387" builtinId="9" hidden="1"/>
    <cellStyle name="Followed Hyperlink" xfId="51395" builtinId="9" hidden="1"/>
    <cellStyle name="Followed Hyperlink" xfId="51403" builtinId="9" hidden="1"/>
    <cellStyle name="Followed Hyperlink" xfId="51413" builtinId="9" hidden="1"/>
    <cellStyle name="Followed Hyperlink" xfId="51418" builtinId="9" hidden="1"/>
    <cellStyle name="Followed Hyperlink" xfId="51423" builtinId="9" hidden="1"/>
    <cellStyle name="Followed Hyperlink" xfId="51427" builtinId="9" hidden="1"/>
    <cellStyle name="Followed Hyperlink" xfId="51431" builtinId="9" hidden="1"/>
    <cellStyle name="Followed Hyperlink" xfId="51435" builtinId="9" hidden="1"/>
    <cellStyle name="Followed Hyperlink" xfId="51439" builtinId="9" hidden="1"/>
    <cellStyle name="Followed Hyperlink" xfId="51446" builtinId="9" hidden="1"/>
    <cellStyle name="Followed Hyperlink" xfId="51454" builtinId="9" hidden="1"/>
    <cellStyle name="Followed Hyperlink" xfId="51502" builtinId="9" hidden="1"/>
    <cellStyle name="Followed Hyperlink" xfId="51488" builtinId="9" hidden="1"/>
    <cellStyle name="Followed Hyperlink" xfId="51472" builtinId="9" hidden="1"/>
    <cellStyle name="Followed Hyperlink" xfId="51465" builtinId="9" hidden="1"/>
    <cellStyle name="Followed Hyperlink" xfId="51471" builtinId="9" hidden="1"/>
    <cellStyle name="Followed Hyperlink" xfId="51479" builtinId="9" hidden="1"/>
    <cellStyle name="Followed Hyperlink" xfId="51487" builtinId="9" hidden="1"/>
    <cellStyle name="Followed Hyperlink" xfId="51495" builtinId="9" hidden="1"/>
    <cellStyle name="Followed Hyperlink" xfId="51505" builtinId="9" hidden="1"/>
    <cellStyle name="Followed Hyperlink" xfId="51513" builtinId="9" hidden="1"/>
    <cellStyle name="Followed Hyperlink" xfId="51521" builtinId="9" hidden="1"/>
    <cellStyle name="Followed Hyperlink" xfId="51529" builtinId="9" hidden="1"/>
    <cellStyle name="Followed Hyperlink" xfId="51539" builtinId="9" hidden="1"/>
    <cellStyle name="Followed Hyperlink" xfId="51544" builtinId="9" hidden="1"/>
    <cellStyle name="Followed Hyperlink" xfId="51549" builtinId="9" hidden="1"/>
    <cellStyle name="Followed Hyperlink" xfId="51553" builtinId="9" hidden="1"/>
    <cellStyle name="Followed Hyperlink" xfId="51557" builtinId="9" hidden="1"/>
    <cellStyle name="Followed Hyperlink" xfId="51561" builtinId="9" hidden="1"/>
    <cellStyle name="Followed Hyperlink" xfId="51565" builtinId="9" hidden="1"/>
    <cellStyle name="Followed Hyperlink" xfId="51572" builtinId="9" hidden="1"/>
    <cellStyle name="Followed Hyperlink" xfId="51580" builtinId="9" hidden="1"/>
    <cellStyle name="Followed Hyperlink" xfId="51628" builtinId="9" hidden="1"/>
    <cellStyle name="Followed Hyperlink" xfId="51614" builtinId="9" hidden="1"/>
    <cellStyle name="Followed Hyperlink" xfId="51598" builtinId="9" hidden="1"/>
    <cellStyle name="Followed Hyperlink" xfId="51591" builtinId="9" hidden="1"/>
    <cellStyle name="Followed Hyperlink" xfId="51597" builtinId="9" hidden="1"/>
    <cellStyle name="Followed Hyperlink" xfId="51605" builtinId="9" hidden="1"/>
    <cellStyle name="Followed Hyperlink" xfId="51613" builtinId="9" hidden="1"/>
    <cellStyle name="Followed Hyperlink" xfId="51621" builtinId="9" hidden="1"/>
    <cellStyle name="Followed Hyperlink" xfId="51631" builtinId="9" hidden="1"/>
    <cellStyle name="Followed Hyperlink" xfId="51639" builtinId="9" hidden="1"/>
    <cellStyle name="Followed Hyperlink" xfId="51647" builtinId="9" hidden="1"/>
    <cellStyle name="Followed Hyperlink" xfId="51655" builtinId="9" hidden="1"/>
    <cellStyle name="Followed Hyperlink" xfId="51665" builtinId="9" hidden="1"/>
    <cellStyle name="Followed Hyperlink" xfId="51670" builtinId="9" hidden="1"/>
    <cellStyle name="Followed Hyperlink" xfId="51675" builtinId="9" hidden="1"/>
    <cellStyle name="Followed Hyperlink" xfId="51679" builtinId="9" hidden="1"/>
    <cellStyle name="Followed Hyperlink" xfId="51683" builtinId="9" hidden="1"/>
    <cellStyle name="Followed Hyperlink" xfId="51687" builtinId="9" hidden="1"/>
    <cellStyle name="Followed Hyperlink" xfId="51691" builtinId="9" hidden="1"/>
    <cellStyle name="Followed Hyperlink" xfId="51698" builtinId="9" hidden="1"/>
    <cellStyle name="Followed Hyperlink" xfId="51706" builtinId="9" hidden="1"/>
    <cellStyle name="Followed Hyperlink" xfId="51754" builtinId="9" hidden="1"/>
    <cellStyle name="Followed Hyperlink" xfId="51740" builtinId="9" hidden="1"/>
    <cellStyle name="Followed Hyperlink" xfId="51724" builtinId="9" hidden="1"/>
    <cellStyle name="Followed Hyperlink" xfId="51717" builtinId="9" hidden="1"/>
    <cellStyle name="Followed Hyperlink" xfId="51723" builtinId="9" hidden="1"/>
    <cellStyle name="Followed Hyperlink" xfId="51731" builtinId="9" hidden="1"/>
    <cellStyle name="Followed Hyperlink" xfId="51739" builtinId="9" hidden="1"/>
    <cellStyle name="Followed Hyperlink" xfId="51747" builtinId="9" hidden="1"/>
    <cellStyle name="Followed Hyperlink" xfId="51757" builtinId="9" hidden="1"/>
    <cellStyle name="Followed Hyperlink" xfId="51765" builtinId="9" hidden="1"/>
    <cellStyle name="Followed Hyperlink" xfId="51773" builtinId="9" hidden="1"/>
    <cellStyle name="Followed Hyperlink" xfId="51781" builtinId="9" hidden="1"/>
    <cellStyle name="Followed Hyperlink" xfId="51791" builtinId="9" hidden="1"/>
    <cellStyle name="Followed Hyperlink" xfId="51796" builtinId="9" hidden="1"/>
    <cellStyle name="Followed Hyperlink" xfId="51801" builtinId="9" hidden="1"/>
    <cellStyle name="Followed Hyperlink" xfId="51805" builtinId="9" hidden="1"/>
    <cellStyle name="Followed Hyperlink" xfId="51809" builtinId="9" hidden="1"/>
    <cellStyle name="Followed Hyperlink" xfId="51813" builtinId="9" hidden="1"/>
    <cellStyle name="Followed Hyperlink" xfId="51817" builtinId="9" hidden="1"/>
    <cellStyle name="Followed Hyperlink" xfId="51824" builtinId="9" hidden="1"/>
    <cellStyle name="Followed Hyperlink" xfId="51832" builtinId="9" hidden="1"/>
    <cellStyle name="Followed Hyperlink" xfId="51880" builtinId="9" hidden="1"/>
    <cellStyle name="Followed Hyperlink" xfId="51866" builtinId="9" hidden="1"/>
    <cellStyle name="Followed Hyperlink" xfId="51850" builtinId="9" hidden="1"/>
    <cellStyle name="Followed Hyperlink" xfId="51843" builtinId="9" hidden="1"/>
    <cellStyle name="Followed Hyperlink" xfId="51849" builtinId="9" hidden="1"/>
    <cellStyle name="Followed Hyperlink" xfId="51857" builtinId="9" hidden="1"/>
    <cellStyle name="Followed Hyperlink" xfId="51865" builtinId="9" hidden="1"/>
    <cellStyle name="Followed Hyperlink" xfId="51873" builtinId="9" hidden="1"/>
    <cellStyle name="Followed Hyperlink" xfId="51883" builtinId="9" hidden="1"/>
    <cellStyle name="Followed Hyperlink" xfId="51891" builtinId="9" hidden="1"/>
    <cellStyle name="Followed Hyperlink" xfId="51899" builtinId="9" hidden="1"/>
    <cellStyle name="Followed Hyperlink" xfId="51907" builtinId="9" hidden="1"/>
    <cellStyle name="Followed Hyperlink" xfId="51917" builtinId="9" hidden="1"/>
    <cellStyle name="Followed Hyperlink" xfId="51922" builtinId="9" hidden="1"/>
    <cellStyle name="Followed Hyperlink" xfId="51927" builtinId="9" hidden="1"/>
    <cellStyle name="Followed Hyperlink" xfId="51931" builtinId="9" hidden="1"/>
    <cellStyle name="Followed Hyperlink" xfId="51935" builtinId="9" hidden="1"/>
    <cellStyle name="Followed Hyperlink" xfId="51939" builtinId="9" hidden="1"/>
    <cellStyle name="Followed Hyperlink" xfId="51943" builtinId="9" hidden="1"/>
    <cellStyle name="Followed Hyperlink" xfId="51950" builtinId="9" hidden="1"/>
    <cellStyle name="Followed Hyperlink" xfId="51958" builtinId="9" hidden="1"/>
    <cellStyle name="Followed Hyperlink" xfId="52006" builtinId="9" hidden="1"/>
    <cellStyle name="Followed Hyperlink" xfId="51992" builtinId="9" hidden="1"/>
    <cellStyle name="Followed Hyperlink" xfId="51976" builtinId="9" hidden="1"/>
    <cellStyle name="Followed Hyperlink" xfId="51969" builtinId="9" hidden="1"/>
    <cellStyle name="Followed Hyperlink" xfId="51975" builtinId="9" hidden="1"/>
    <cellStyle name="Followed Hyperlink" xfId="51983" builtinId="9" hidden="1"/>
    <cellStyle name="Followed Hyperlink" xfId="51991" builtinId="9" hidden="1"/>
    <cellStyle name="Followed Hyperlink" xfId="51999" builtinId="9" hidden="1"/>
    <cellStyle name="Followed Hyperlink" xfId="52009" builtinId="9" hidden="1"/>
    <cellStyle name="Followed Hyperlink" xfId="52017" builtinId="9" hidden="1"/>
    <cellStyle name="Followed Hyperlink" xfId="52025" builtinId="9" hidden="1"/>
    <cellStyle name="Followed Hyperlink" xfId="52033" builtinId="9" hidden="1"/>
    <cellStyle name="Followed Hyperlink" xfId="52043" builtinId="9" hidden="1"/>
    <cellStyle name="Followed Hyperlink" xfId="52048" builtinId="9" hidden="1"/>
    <cellStyle name="Followed Hyperlink" xfId="52053" builtinId="9" hidden="1"/>
    <cellStyle name="Followed Hyperlink" xfId="52057" builtinId="9" hidden="1"/>
    <cellStyle name="Followed Hyperlink" xfId="52061" builtinId="9" hidden="1"/>
    <cellStyle name="Followed Hyperlink" xfId="52065" builtinId="9" hidden="1"/>
    <cellStyle name="Followed Hyperlink" xfId="52069" builtinId="9" hidden="1"/>
    <cellStyle name="Followed Hyperlink" xfId="52076" builtinId="9" hidden="1"/>
    <cellStyle name="Followed Hyperlink" xfId="52084" builtinId="9" hidden="1"/>
    <cellStyle name="Followed Hyperlink" xfId="52132" builtinId="9" hidden="1"/>
    <cellStyle name="Followed Hyperlink" xfId="52118" builtinId="9" hidden="1"/>
    <cellStyle name="Followed Hyperlink" xfId="52102" builtinId="9" hidden="1"/>
    <cellStyle name="Followed Hyperlink" xfId="52095" builtinId="9" hidden="1"/>
    <cellStyle name="Followed Hyperlink" xfId="52101" builtinId="9" hidden="1"/>
    <cellStyle name="Followed Hyperlink" xfId="52109" builtinId="9" hidden="1"/>
    <cellStyle name="Followed Hyperlink" xfId="52117" builtinId="9" hidden="1"/>
    <cellStyle name="Followed Hyperlink" xfId="52125" builtinId="9" hidden="1"/>
    <cellStyle name="Followed Hyperlink" xfId="52135" builtinId="9" hidden="1"/>
    <cellStyle name="Followed Hyperlink" xfId="52143" builtinId="9" hidden="1"/>
    <cellStyle name="Followed Hyperlink" xfId="52151" builtinId="9" hidden="1"/>
    <cellStyle name="Followed Hyperlink" xfId="52159" builtinId="9" hidden="1"/>
    <cellStyle name="Followed Hyperlink" xfId="52169" builtinId="9" hidden="1"/>
    <cellStyle name="Followed Hyperlink" xfId="52174" builtinId="9" hidden="1"/>
    <cellStyle name="Followed Hyperlink" xfId="52179" builtinId="9" hidden="1"/>
    <cellStyle name="Followed Hyperlink" xfId="52183" builtinId="9" hidden="1"/>
    <cellStyle name="Followed Hyperlink" xfId="52187" builtinId="9" hidden="1"/>
    <cellStyle name="Followed Hyperlink" xfId="52191" builtinId="9" hidden="1"/>
    <cellStyle name="Followed Hyperlink" xfId="52195" builtinId="9" hidden="1"/>
    <cellStyle name="Followed Hyperlink" xfId="52202" builtinId="9" hidden="1"/>
    <cellStyle name="Followed Hyperlink" xfId="52210" builtinId="9" hidden="1"/>
    <cellStyle name="Followed Hyperlink" xfId="52258" builtinId="9" hidden="1"/>
    <cellStyle name="Followed Hyperlink" xfId="52244" builtinId="9" hidden="1"/>
    <cellStyle name="Followed Hyperlink" xfId="52228" builtinId="9" hidden="1"/>
    <cellStyle name="Followed Hyperlink" xfId="52221" builtinId="9" hidden="1"/>
    <cellStyle name="Followed Hyperlink" xfId="52227" builtinId="9" hidden="1"/>
    <cellStyle name="Followed Hyperlink" xfId="52235" builtinId="9" hidden="1"/>
    <cellStyle name="Followed Hyperlink" xfId="52243" builtinId="9" hidden="1"/>
    <cellStyle name="Followed Hyperlink" xfId="52251" builtinId="9" hidden="1"/>
    <cellStyle name="Followed Hyperlink" xfId="52261" builtinId="9" hidden="1"/>
    <cellStyle name="Followed Hyperlink" xfId="52269" builtinId="9" hidden="1"/>
    <cellStyle name="Followed Hyperlink" xfId="52277" builtinId="9" hidden="1"/>
    <cellStyle name="Followed Hyperlink" xfId="52285" builtinId="9" hidden="1"/>
    <cellStyle name="Followed Hyperlink" xfId="52295" builtinId="9" hidden="1"/>
    <cellStyle name="Followed Hyperlink" xfId="52300" builtinId="9" hidden="1"/>
    <cellStyle name="Followed Hyperlink" xfId="52305" builtinId="9" hidden="1"/>
    <cellStyle name="Followed Hyperlink" xfId="52309" builtinId="9" hidden="1"/>
    <cellStyle name="Followed Hyperlink" xfId="52313" builtinId="9" hidden="1"/>
    <cellStyle name="Followed Hyperlink" xfId="52317" builtinId="9" hidden="1"/>
    <cellStyle name="Followed Hyperlink" xfId="52321" builtinId="9" hidden="1"/>
    <cellStyle name="Followed Hyperlink" xfId="52328" builtinId="9" hidden="1"/>
    <cellStyle name="Followed Hyperlink" xfId="52336" builtinId="9" hidden="1"/>
    <cellStyle name="Followed Hyperlink" xfId="52384" builtinId="9" hidden="1"/>
    <cellStyle name="Followed Hyperlink" xfId="52370" builtinId="9" hidden="1"/>
    <cellStyle name="Followed Hyperlink" xfId="52354" builtinId="9" hidden="1"/>
    <cellStyle name="Followed Hyperlink" xfId="52347" builtinId="9" hidden="1"/>
    <cellStyle name="Followed Hyperlink" xfId="52353" builtinId="9" hidden="1"/>
    <cellStyle name="Followed Hyperlink" xfId="52361" builtinId="9" hidden="1"/>
    <cellStyle name="Followed Hyperlink" xfId="52369" builtinId="9" hidden="1"/>
    <cellStyle name="Followed Hyperlink" xfId="52377" builtinId="9" hidden="1"/>
    <cellStyle name="Followed Hyperlink" xfId="52387" builtinId="9" hidden="1"/>
    <cellStyle name="Followed Hyperlink" xfId="52395" builtinId="9" hidden="1"/>
    <cellStyle name="Followed Hyperlink" xfId="52403" builtinId="9" hidden="1"/>
    <cellStyle name="Followed Hyperlink" xfId="52411" builtinId="9" hidden="1"/>
    <cellStyle name="Followed Hyperlink" xfId="52421" builtinId="9" hidden="1"/>
    <cellStyle name="Followed Hyperlink" xfId="52426" builtinId="9" hidden="1"/>
    <cellStyle name="Followed Hyperlink" xfId="52431" builtinId="9" hidden="1"/>
    <cellStyle name="Followed Hyperlink" xfId="52435" builtinId="9" hidden="1"/>
    <cellStyle name="Followed Hyperlink" xfId="52439" builtinId="9" hidden="1"/>
    <cellStyle name="Followed Hyperlink" xfId="52443" builtinId="9" hidden="1"/>
    <cellStyle name="Followed Hyperlink" xfId="52447" builtinId="9" hidden="1"/>
    <cellStyle name="Followed Hyperlink" xfId="52454" builtinId="9" hidden="1"/>
    <cellStyle name="Followed Hyperlink" xfId="52462" builtinId="9" hidden="1"/>
    <cellStyle name="Followed Hyperlink" xfId="52510" builtinId="9" hidden="1"/>
    <cellStyle name="Followed Hyperlink" xfId="52496" builtinId="9" hidden="1"/>
    <cellStyle name="Followed Hyperlink" xfId="52480" builtinId="9" hidden="1"/>
    <cellStyle name="Followed Hyperlink" xfId="52473" builtinId="9" hidden="1"/>
    <cellStyle name="Followed Hyperlink" xfId="52479" builtinId="9" hidden="1"/>
    <cellStyle name="Followed Hyperlink" xfId="52487" builtinId="9" hidden="1"/>
    <cellStyle name="Followed Hyperlink" xfId="52495" builtinId="9" hidden="1"/>
    <cellStyle name="Followed Hyperlink" xfId="52503" builtinId="9" hidden="1"/>
    <cellStyle name="Followed Hyperlink" xfId="52513" builtinId="9" hidden="1"/>
    <cellStyle name="Followed Hyperlink" xfId="52521" builtinId="9" hidden="1"/>
    <cellStyle name="Followed Hyperlink" xfId="52529" builtinId="9" hidden="1"/>
    <cellStyle name="Followed Hyperlink" xfId="52537" builtinId="9" hidden="1"/>
    <cellStyle name="Followed Hyperlink" xfId="52547" builtinId="9" hidden="1"/>
    <cellStyle name="Followed Hyperlink" xfId="52552" builtinId="9" hidden="1"/>
    <cellStyle name="Followed Hyperlink" xfId="52557" builtinId="9" hidden="1"/>
    <cellStyle name="Followed Hyperlink" xfId="52561" builtinId="9" hidden="1"/>
    <cellStyle name="Followed Hyperlink" xfId="52565" builtinId="9" hidden="1"/>
    <cellStyle name="Followed Hyperlink" xfId="52569" builtinId="9" hidden="1"/>
    <cellStyle name="Followed Hyperlink" xfId="52573" builtinId="9" hidden="1"/>
    <cellStyle name="Followed Hyperlink" xfId="52580" builtinId="9" hidden="1"/>
    <cellStyle name="Followed Hyperlink" xfId="52588" builtinId="9" hidden="1"/>
    <cellStyle name="Followed Hyperlink" xfId="52636" builtinId="9" hidden="1"/>
    <cellStyle name="Followed Hyperlink" xfId="52622" builtinId="9" hidden="1"/>
    <cellStyle name="Followed Hyperlink" xfId="52606" builtinId="9" hidden="1"/>
    <cellStyle name="Followed Hyperlink" xfId="52599" builtinId="9" hidden="1"/>
    <cellStyle name="Followed Hyperlink" xfId="52605" builtinId="9" hidden="1"/>
    <cellStyle name="Followed Hyperlink" xfId="52613" builtinId="9" hidden="1"/>
    <cellStyle name="Followed Hyperlink" xfId="52621" builtinId="9" hidden="1"/>
    <cellStyle name="Followed Hyperlink" xfId="52629" builtinId="9" hidden="1"/>
    <cellStyle name="Followed Hyperlink" xfId="52639" builtinId="9" hidden="1"/>
    <cellStyle name="Followed Hyperlink" xfId="52647" builtinId="9" hidden="1"/>
    <cellStyle name="Followed Hyperlink" xfId="52655" builtinId="9" hidden="1"/>
    <cellStyle name="Followed Hyperlink" xfId="52663" builtinId="9" hidden="1"/>
    <cellStyle name="Followed Hyperlink" xfId="52673" builtinId="9" hidden="1"/>
    <cellStyle name="Followed Hyperlink" xfId="52678" builtinId="9" hidden="1"/>
    <cellStyle name="Followed Hyperlink" xfId="52683" builtinId="9" hidden="1"/>
    <cellStyle name="Followed Hyperlink" xfId="52687" builtinId="9" hidden="1"/>
    <cellStyle name="Followed Hyperlink" xfId="52691" builtinId="9" hidden="1"/>
    <cellStyle name="Followed Hyperlink" xfId="52695" builtinId="9" hidden="1"/>
    <cellStyle name="Followed Hyperlink" xfId="52699" builtinId="9" hidden="1"/>
    <cellStyle name="Followed Hyperlink" xfId="52706" builtinId="9" hidden="1"/>
    <cellStyle name="Followed Hyperlink" xfId="52714" builtinId="9" hidden="1"/>
    <cellStyle name="Followed Hyperlink" xfId="52762" builtinId="9" hidden="1"/>
    <cellStyle name="Followed Hyperlink" xfId="52748" builtinId="9" hidden="1"/>
    <cellStyle name="Followed Hyperlink" xfId="52732" builtinId="9" hidden="1"/>
    <cellStyle name="Followed Hyperlink" xfId="52725" builtinId="9" hidden="1"/>
    <cellStyle name="Followed Hyperlink" xfId="52731" builtinId="9" hidden="1"/>
    <cellStyle name="Followed Hyperlink" xfId="52739" builtinId="9" hidden="1"/>
    <cellStyle name="Followed Hyperlink" xfId="52747" builtinId="9" hidden="1"/>
    <cellStyle name="Followed Hyperlink" xfId="52755" builtinId="9" hidden="1"/>
    <cellStyle name="Followed Hyperlink" xfId="52765" builtinId="9" hidden="1"/>
    <cellStyle name="Followed Hyperlink" xfId="52773" builtinId="9" hidden="1"/>
    <cellStyle name="Followed Hyperlink" xfId="52781" builtinId="9" hidden="1"/>
    <cellStyle name="Followed Hyperlink" xfId="52789" builtinId="9" hidden="1"/>
    <cellStyle name="Followed Hyperlink" xfId="52799" builtinId="9" hidden="1"/>
    <cellStyle name="Followed Hyperlink" xfId="52804" builtinId="9" hidden="1"/>
    <cellStyle name="Followed Hyperlink" xfId="52809" builtinId="9" hidden="1"/>
    <cellStyle name="Followed Hyperlink" xfId="52813" builtinId="9" hidden="1"/>
    <cellStyle name="Followed Hyperlink" xfId="52817" builtinId="9" hidden="1"/>
    <cellStyle name="Followed Hyperlink" xfId="52821" builtinId="9" hidden="1"/>
    <cellStyle name="Followed Hyperlink" xfId="52825" builtinId="9" hidden="1"/>
    <cellStyle name="Followed Hyperlink" xfId="52832" builtinId="9" hidden="1"/>
    <cellStyle name="Followed Hyperlink" xfId="52840" builtinId="9" hidden="1"/>
    <cellStyle name="Followed Hyperlink" xfId="52888" builtinId="9" hidden="1"/>
    <cellStyle name="Followed Hyperlink" xfId="52874" builtinId="9" hidden="1"/>
    <cellStyle name="Followed Hyperlink" xfId="52858" builtinId="9" hidden="1"/>
    <cellStyle name="Followed Hyperlink" xfId="52851" builtinId="9" hidden="1"/>
    <cellStyle name="Followed Hyperlink" xfId="52857" builtinId="9" hidden="1"/>
    <cellStyle name="Followed Hyperlink" xfId="52865" builtinId="9" hidden="1"/>
    <cellStyle name="Followed Hyperlink" xfId="52873" builtinId="9" hidden="1"/>
    <cellStyle name="Followed Hyperlink" xfId="52881" builtinId="9" hidden="1"/>
    <cellStyle name="Followed Hyperlink" xfId="52891" builtinId="9" hidden="1"/>
    <cellStyle name="Followed Hyperlink" xfId="52899" builtinId="9" hidden="1"/>
    <cellStyle name="Followed Hyperlink" xfId="52907" builtinId="9" hidden="1"/>
    <cellStyle name="Followed Hyperlink" xfId="52915" builtinId="9" hidden="1"/>
    <cellStyle name="Followed Hyperlink" xfId="52925" builtinId="9" hidden="1"/>
    <cellStyle name="Followed Hyperlink" xfId="52930" builtinId="9" hidden="1"/>
    <cellStyle name="Followed Hyperlink" xfId="52935" builtinId="9" hidden="1"/>
    <cellStyle name="Followed Hyperlink" xfId="52939" builtinId="9" hidden="1"/>
    <cellStyle name="Followed Hyperlink" xfId="52943" builtinId="9" hidden="1"/>
    <cellStyle name="Followed Hyperlink" xfId="52947" builtinId="9" hidden="1"/>
    <cellStyle name="Followed Hyperlink" xfId="52951" builtinId="9" hidden="1"/>
    <cellStyle name="Followed Hyperlink" xfId="52958" builtinId="9" hidden="1"/>
    <cellStyle name="Followed Hyperlink" xfId="52966" builtinId="9" hidden="1"/>
    <cellStyle name="Followed Hyperlink" xfId="53014" builtinId="9" hidden="1"/>
    <cellStyle name="Followed Hyperlink" xfId="53000" builtinId="9" hidden="1"/>
    <cellStyle name="Followed Hyperlink" xfId="52984" builtinId="9" hidden="1"/>
    <cellStyle name="Followed Hyperlink" xfId="52977" builtinId="9" hidden="1"/>
    <cellStyle name="Followed Hyperlink" xfId="52983" builtinId="9" hidden="1"/>
    <cellStyle name="Followed Hyperlink" xfId="52991" builtinId="9" hidden="1"/>
    <cellStyle name="Followed Hyperlink" xfId="52999" builtinId="9" hidden="1"/>
    <cellStyle name="Followed Hyperlink" xfId="53007" builtinId="9" hidden="1"/>
    <cellStyle name="Followed Hyperlink" xfId="53017" builtinId="9" hidden="1"/>
    <cellStyle name="Followed Hyperlink" xfId="53025" builtinId="9" hidden="1"/>
    <cellStyle name="Followed Hyperlink" xfId="53033" builtinId="9" hidden="1"/>
    <cellStyle name="Followed Hyperlink" xfId="53041" builtinId="9" hidden="1"/>
    <cellStyle name="Followed Hyperlink" xfId="53051" builtinId="9" hidden="1"/>
    <cellStyle name="Followed Hyperlink" xfId="53056" builtinId="9" hidden="1"/>
    <cellStyle name="Followed Hyperlink" xfId="53061" builtinId="9" hidden="1"/>
    <cellStyle name="Followed Hyperlink" xfId="53065" builtinId="9" hidden="1"/>
    <cellStyle name="Followed Hyperlink" xfId="53069" builtinId="9" hidden="1"/>
    <cellStyle name="Followed Hyperlink" xfId="53073" builtinId="9" hidden="1"/>
    <cellStyle name="Followed Hyperlink" xfId="53077" builtinId="9" hidden="1"/>
    <cellStyle name="Followed Hyperlink" xfId="53084" builtinId="9" hidden="1"/>
    <cellStyle name="Followed Hyperlink" xfId="53092" builtinId="9" hidden="1"/>
    <cellStyle name="Followed Hyperlink" xfId="53140" builtinId="9" hidden="1"/>
    <cellStyle name="Followed Hyperlink" xfId="53126" builtinId="9" hidden="1"/>
    <cellStyle name="Followed Hyperlink" xfId="53110" builtinId="9" hidden="1"/>
    <cellStyle name="Followed Hyperlink" xfId="53103" builtinId="9" hidden="1"/>
    <cellStyle name="Followed Hyperlink" xfId="53109" builtinId="9" hidden="1"/>
    <cellStyle name="Followed Hyperlink" xfId="53117" builtinId="9" hidden="1"/>
    <cellStyle name="Followed Hyperlink" xfId="53125" builtinId="9" hidden="1"/>
    <cellStyle name="Followed Hyperlink" xfId="53133" builtinId="9" hidden="1"/>
    <cellStyle name="Followed Hyperlink" xfId="53143" builtinId="9" hidden="1"/>
    <cellStyle name="Followed Hyperlink" xfId="53151" builtinId="9" hidden="1"/>
    <cellStyle name="Followed Hyperlink" xfId="53159" builtinId="9" hidden="1"/>
    <cellStyle name="Followed Hyperlink" xfId="53167" builtinId="9" hidden="1"/>
    <cellStyle name="Followed Hyperlink" xfId="53177" builtinId="9" hidden="1"/>
    <cellStyle name="Followed Hyperlink" xfId="53182" builtinId="9" hidden="1"/>
    <cellStyle name="Followed Hyperlink" xfId="53187" builtinId="9" hidden="1"/>
    <cellStyle name="Followed Hyperlink" xfId="53191" builtinId="9" hidden="1"/>
    <cellStyle name="Followed Hyperlink" xfId="53195" builtinId="9" hidden="1"/>
    <cellStyle name="Followed Hyperlink" xfId="53199" builtinId="9" hidden="1"/>
    <cellStyle name="Followed Hyperlink" xfId="53203" builtinId="9" hidden="1"/>
    <cellStyle name="Followed Hyperlink" xfId="53210" builtinId="9" hidden="1"/>
    <cellStyle name="Followed Hyperlink" xfId="53218" builtinId="9" hidden="1"/>
    <cellStyle name="Followed Hyperlink" xfId="53266" builtinId="9" hidden="1"/>
    <cellStyle name="Followed Hyperlink" xfId="53252" builtinId="9" hidden="1"/>
    <cellStyle name="Followed Hyperlink" xfId="53236" builtinId="9" hidden="1"/>
    <cellStyle name="Followed Hyperlink" xfId="53229" builtinId="9" hidden="1"/>
    <cellStyle name="Followed Hyperlink" xfId="53235" builtinId="9" hidden="1"/>
    <cellStyle name="Followed Hyperlink" xfId="53243" builtinId="9" hidden="1"/>
    <cellStyle name="Followed Hyperlink" xfId="53251" builtinId="9" hidden="1"/>
    <cellStyle name="Followed Hyperlink" xfId="53259" builtinId="9" hidden="1"/>
    <cellStyle name="Followed Hyperlink" xfId="53269" builtinId="9" hidden="1"/>
    <cellStyle name="Followed Hyperlink" xfId="53277" builtinId="9" hidden="1"/>
    <cellStyle name="Followed Hyperlink" xfId="53285" builtinId="9" hidden="1"/>
    <cellStyle name="Followed Hyperlink" xfId="53293" builtinId="9" hidden="1"/>
    <cellStyle name="Followed Hyperlink" xfId="53303" builtinId="9" hidden="1"/>
    <cellStyle name="Followed Hyperlink" xfId="53308" builtinId="9" hidden="1"/>
    <cellStyle name="Followed Hyperlink" xfId="53313" builtinId="9" hidden="1"/>
    <cellStyle name="Followed Hyperlink" xfId="53317" builtinId="9" hidden="1"/>
    <cellStyle name="Followed Hyperlink" xfId="53321" builtinId="9" hidden="1"/>
    <cellStyle name="Followed Hyperlink" xfId="53325" builtinId="9" hidden="1"/>
    <cellStyle name="Followed Hyperlink" xfId="53329" builtinId="9" hidden="1"/>
    <cellStyle name="Followed Hyperlink" xfId="53336" builtinId="9" hidden="1"/>
    <cellStyle name="Followed Hyperlink" xfId="53344" builtinId="9" hidden="1"/>
    <cellStyle name="Followed Hyperlink" xfId="53392" builtinId="9" hidden="1"/>
    <cellStyle name="Followed Hyperlink" xfId="53378" builtinId="9" hidden="1"/>
    <cellStyle name="Followed Hyperlink" xfId="53362" builtinId="9" hidden="1"/>
    <cellStyle name="Followed Hyperlink" xfId="53355" builtinId="9" hidden="1"/>
    <cellStyle name="Followed Hyperlink" xfId="53361" builtinId="9" hidden="1"/>
    <cellStyle name="Followed Hyperlink" xfId="53369" builtinId="9" hidden="1"/>
    <cellStyle name="Followed Hyperlink" xfId="53377" builtinId="9" hidden="1"/>
    <cellStyle name="Followed Hyperlink" xfId="53385" builtinId="9" hidden="1"/>
    <cellStyle name="Followed Hyperlink" xfId="53395" builtinId="9" hidden="1"/>
    <cellStyle name="Followed Hyperlink" xfId="53403" builtinId="9" hidden="1"/>
    <cellStyle name="Followed Hyperlink" xfId="53411" builtinId="9" hidden="1"/>
    <cellStyle name="Followed Hyperlink" xfId="53419" builtinId="9" hidden="1"/>
    <cellStyle name="Followed Hyperlink" xfId="53429" builtinId="9" hidden="1"/>
    <cellStyle name="Followed Hyperlink" xfId="53434" builtinId="9" hidden="1"/>
    <cellStyle name="Followed Hyperlink" xfId="53439" builtinId="9" hidden="1"/>
    <cellStyle name="Followed Hyperlink" xfId="53443" builtinId="9" hidden="1"/>
    <cellStyle name="Followed Hyperlink" xfId="53447" builtinId="9" hidden="1"/>
    <cellStyle name="Followed Hyperlink" xfId="53451" builtinId="9" hidden="1"/>
    <cellStyle name="Followed Hyperlink" xfId="53455" builtinId="9" hidden="1"/>
    <cellStyle name="Followed Hyperlink" xfId="53462" builtinId="9" hidden="1"/>
    <cellStyle name="Followed Hyperlink" xfId="53470" builtinId="9" hidden="1"/>
    <cellStyle name="Followed Hyperlink" xfId="53518" builtinId="9" hidden="1"/>
    <cellStyle name="Followed Hyperlink" xfId="53504" builtinId="9" hidden="1"/>
    <cellStyle name="Followed Hyperlink" xfId="53488" builtinId="9" hidden="1"/>
    <cellStyle name="Followed Hyperlink" xfId="53481" builtinId="9" hidden="1"/>
    <cellStyle name="Followed Hyperlink" xfId="53487" builtinId="9" hidden="1"/>
    <cellStyle name="Followed Hyperlink" xfId="53495" builtinId="9" hidden="1"/>
    <cellStyle name="Followed Hyperlink" xfId="53503" builtinId="9" hidden="1"/>
    <cellStyle name="Followed Hyperlink" xfId="53511" builtinId="9" hidden="1"/>
    <cellStyle name="Followed Hyperlink" xfId="53521" builtinId="9" hidden="1"/>
    <cellStyle name="Followed Hyperlink" xfId="53529" builtinId="9" hidden="1"/>
    <cellStyle name="Followed Hyperlink" xfId="53537" builtinId="9" hidden="1"/>
    <cellStyle name="Followed Hyperlink" xfId="53545" builtinId="9" hidden="1"/>
    <cellStyle name="Followed Hyperlink" xfId="53555" builtinId="9" hidden="1"/>
    <cellStyle name="Followed Hyperlink" xfId="53560" builtinId="9" hidden="1"/>
    <cellStyle name="Followed Hyperlink" xfId="53565" builtinId="9" hidden="1"/>
    <cellStyle name="Followed Hyperlink" xfId="53569" builtinId="9" hidden="1"/>
    <cellStyle name="Followed Hyperlink" xfId="53573" builtinId="9" hidden="1"/>
    <cellStyle name="Followed Hyperlink" xfId="53577" builtinId="9" hidden="1"/>
    <cellStyle name="Followed Hyperlink" xfId="53581" builtinId="9" hidden="1"/>
    <cellStyle name="Followed Hyperlink" xfId="53588" builtinId="9" hidden="1"/>
    <cellStyle name="Followed Hyperlink" xfId="53596" builtinId="9" hidden="1"/>
    <cellStyle name="Followed Hyperlink" xfId="53644" builtinId="9" hidden="1"/>
    <cellStyle name="Followed Hyperlink" xfId="53630" builtinId="9" hidden="1"/>
    <cellStyle name="Followed Hyperlink" xfId="53614" builtinId="9" hidden="1"/>
    <cellStyle name="Followed Hyperlink" xfId="53607" builtinId="9" hidden="1"/>
    <cellStyle name="Followed Hyperlink" xfId="53613" builtinId="9" hidden="1"/>
    <cellStyle name="Followed Hyperlink" xfId="53621" builtinId="9" hidden="1"/>
    <cellStyle name="Followed Hyperlink" xfId="53629" builtinId="9" hidden="1"/>
    <cellStyle name="Followed Hyperlink" xfId="53637" builtinId="9" hidden="1"/>
    <cellStyle name="Followed Hyperlink" xfId="53647" builtinId="9" hidden="1"/>
    <cellStyle name="Followed Hyperlink" xfId="53655" builtinId="9" hidden="1"/>
    <cellStyle name="Followed Hyperlink" xfId="53663" builtinId="9" hidden="1"/>
    <cellStyle name="Followed Hyperlink" xfId="53671" builtinId="9" hidden="1"/>
    <cellStyle name="Followed Hyperlink" xfId="53681" builtinId="9" hidden="1"/>
    <cellStyle name="Followed Hyperlink" xfId="53686" builtinId="9" hidden="1"/>
    <cellStyle name="Followed Hyperlink" xfId="53691" builtinId="9" hidden="1"/>
    <cellStyle name="Followed Hyperlink" xfId="53695" builtinId="9" hidden="1"/>
    <cellStyle name="Followed Hyperlink" xfId="53699" builtinId="9" hidden="1"/>
    <cellStyle name="Followed Hyperlink" xfId="53703" builtinId="9" hidden="1"/>
    <cellStyle name="Followed Hyperlink" xfId="53707" builtinId="9" hidden="1"/>
    <cellStyle name="Followed Hyperlink" xfId="53714" builtinId="9" hidden="1"/>
    <cellStyle name="Followed Hyperlink" xfId="53722" builtinId="9" hidden="1"/>
    <cellStyle name="Followed Hyperlink" xfId="53770" builtinId="9" hidden="1"/>
    <cellStyle name="Followed Hyperlink" xfId="53756" builtinId="9" hidden="1"/>
    <cellStyle name="Followed Hyperlink" xfId="53740" builtinId="9" hidden="1"/>
    <cellStyle name="Followed Hyperlink" xfId="53733" builtinId="9" hidden="1"/>
    <cellStyle name="Followed Hyperlink" xfId="53739" builtinId="9" hidden="1"/>
    <cellStyle name="Followed Hyperlink" xfId="53747" builtinId="9" hidden="1"/>
    <cellStyle name="Followed Hyperlink" xfId="53755" builtinId="9" hidden="1"/>
    <cellStyle name="Followed Hyperlink" xfId="53763" builtinId="9" hidden="1"/>
    <cellStyle name="Followed Hyperlink" xfId="53773" builtinId="9" hidden="1"/>
    <cellStyle name="Followed Hyperlink" xfId="53781" builtinId="9" hidden="1"/>
    <cellStyle name="Followed Hyperlink" xfId="53789" builtinId="9" hidden="1"/>
    <cellStyle name="Followed Hyperlink" xfId="53797" builtinId="9" hidden="1"/>
    <cellStyle name="Followed Hyperlink" xfId="53807" builtinId="9" hidden="1"/>
    <cellStyle name="Followed Hyperlink" xfId="53812" builtinId="9" hidden="1"/>
    <cellStyle name="Followed Hyperlink" xfId="53817" builtinId="9" hidden="1"/>
    <cellStyle name="Followed Hyperlink" xfId="53821" builtinId="9" hidden="1"/>
    <cellStyle name="Followed Hyperlink" xfId="53825" builtinId="9" hidden="1"/>
    <cellStyle name="Followed Hyperlink" xfId="53829" builtinId="9" hidden="1"/>
    <cellStyle name="Followed Hyperlink" xfId="53833" builtinId="9" hidden="1"/>
    <cellStyle name="Followed Hyperlink" xfId="53840" builtinId="9" hidden="1"/>
    <cellStyle name="Followed Hyperlink" xfId="53848" builtinId="9" hidden="1"/>
    <cellStyle name="Followed Hyperlink" xfId="53896" builtinId="9" hidden="1"/>
    <cellStyle name="Followed Hyperlink" xfId="53882" builtinId="9" hidden="1"/>
    <cellStyle name="Followed Hyperlink" xfId="53866" builtinId="9" hidden="1"/>
    <cellStyle name="Followed Hyperlink" xfId="53859" builtinId="9" hidden="1"/>
    <cellStyle name="Followed Hyperlink" xfId="53865" builtinId="9" hidden="1"/>
    <cellStyle name="Followed Hyperlink" xfId="53873" builtinId="9" hidden="1"/>
    <cellStyle name="Followed Hyperlink" xfId="53881" builtinId="9" hidden="1"/>
    <cellStyle name="Followed Hyperlink" xfId="53889" builtinId="9" hidden="1"/>
    <cellStyle name="Followed Hyperlink" xfId="53899" builtinId="9" hidden="1"/>
    <cellStyle name="Followed Hyperlink" xfId="53907" builtinId="9" hidden="1"/>
    <cellStyle name="Followed Hyperlink" xfId="53915" builtinId="9" hidden="1"/>
    <cellStyle name="Followed Hyperlink" xfId="53923" builtinId="9" hidden="1"/>
    <cellStyle name="Followed Hyperlink" xfId="53933" builtinId="9" hidden="1"/>
    <cellStyle name="Followed Hyperlink" xfId="53938" builtinId="9" hidden="1"/>
    <cellStyle name="Followed Hyperlink" xfId="53943" builtinId="9" hidden="1"/>
    <cellStyle name="Followed Hyperlink" xfId="53947" builtinId="9" hidden="1"/>
    <cellStyle name="Followed Hyperlink" xfId="53951" builtinId="9" hidden="1"/>
    <cellStyle name="Followed Hyperlink" xfId="53955" builtinId="9" hidden="1"/>
    <cellStyle name="Followed Hyperlink" xfId="53959" builtinId="9" hidden="1"/>
    <cellStyle name="Followed Hyperlink" xfId="53966" builtinId="9" hidden="1"/>
    <cellStyle name="Followed Hyperlink" xfId="53974" builtinId="9" hidden="1"/>
    <cellStyle name="Followed Hyperlink" xfId="54022" builtinId="9" hidden="1"/>
    <cellStyle name="Followed Hyperlink" xfId="54008" builtinId="9" hidden="1"/>
    <cellStyle name="Followed Hyperlink" xfId="53992" builtinId="9" hidden="1"/>
    <cellStyle name="Followed Hyperlink" xfId="53985" builtinId="9" hidden="1"/>
    <cellStyle name="Followed Hyperlink" xfId="53991" builtinId="9" hidden="1"/>
    <cellStyle name="Followed Hyperlink" xfId="53999" builtinId="9" hidden="1"/>
    <cellStyle name="Followed Hyperlink" xfId="54007" builtinId="9" hidden="1"/>
    <cellStyle name="Followed Hyperlink" xfId="54015" builtinId="9" hidden="1"/>
    <cellStyle name="Followed Hyperlink" xfId="54025" builtinId="9" hidden="1"/>
    <cellStyle name="Followed Hyperlink" xfId="54033" builtinId="9" hidden="1"/>
    <cellStyle name="Followed Hyperlink" xfId="54041" builtinId="9" hidden="1"/>
    <cellStyle name="Followed Hyperlink" xfId="54049" builtinId="9" hidden="1"/>
    <cellStyle name="Followed Hyperlink" xfId="54059" builtinId="9" hidden="1"/>
    <cellStyle name="Followed Hyperlink" xfId="54064" builtinId="9" hidden="1"/>
    <cellStyle name="Followed Hyperlink" xfId="54069" builtinId="9" hidden="1"/>
    <cellStyle name="Followed Hyperlink" xfId="54073" builtinId="9" hidden="1"/>
    <cellStyle name="Followed Hyperlink" xfId="54077" builtinId="9" hidden="1"/>
    <cellStyle name="Followed Hyperlink" xfId="54081" builtinId="9" hidden="1"/>
    <cellStyle name="Followed Hyperlink" xfId="54085" builtinId="9" hidden="1"/>
    <cellStyle name="Followed Hyperlink" xfId="54092" builtinId="9" hidden="1"/>
    <cellStyle name="Followed Hyperlink" xfId="54100" builtinId="9" hidden="1"/>
    <cellStyle name="Followed Hyperlink" xfId="54148" builtinId="9" hidden="1"/>
    <cellStyle name="Followed Hyperlink" xfId="54134" builtinId="9" hidden="1"/>
    <cellStyle name="Followed Hyperlink" xfId="54118" builtinId="9" hidden="1"/>
    <cellStyle name="Followed Hyperlink" xfId="54111" builtinId="9" hidden="1"/>
    <cellStyle name="Followed Hyperlink" xfId="54117" builtinId="9" hidden="1"/>
    <cellStyle name="Followed Hyperlink" xfId="54125" builtinId="9" hidden="1"/>
    <cellStyle name="Followed Hyperlink" xfId="54133" builtinId="9" hidden="1"/>
    <cellStyle name="Followed Hyperlink" xfId="54141" builtinId="9" hidden="1"/>
    <cellStyle name="Followed Hyperlink" xfId="54151" builtinId="9" hidden="1"/>
    <cellStyle name="Followed Hyperlink" xfId="54159" builtinId="9" hidden="1"/>
    <cellStyle name="Followed Hyperlink" xfId="54167" builtinId="9" hidden="1"/>
    <cellStyle name="Followed Hyperlink" xfId="54175" builtinId="9" hidden="1"/>
    <cellStyle name="Followed Hyperlink" xfId="54185" builtinId="9" hidden="1"/>
    <cellStyle name="Followed Hyperlink" xfId="54190" builtinId="9" hidden="1"/>
    <cellStyle name="Followed Hyperlink" xfId="54195" builtinId="9" hidden="1"/>
    <cellStyle name="Followed Hyperlink" xfId="54199" builtinId="9" hidden="1"/>
    <cellStyle name="Followed Hyperlink" xfId="54203" builtinId="9" hidden="1"/>
    <cellStyle name="Followed Hyperlink" xfId="54207" builtinId="9" hidden="1"/>
    <cellStyle name="Followed Hyperlink" xfId="54211" builtinId="9" hidden="1"/>
    <cellStyle name="Followed Hyperlink" xfId="54218" builtinId="9" hidden="1"/>
    <cellStyle name="Followed Hyperlink" xfId="54226" builtinId="9" hidden="1"/>
    <cellStyle name="Followed Hyperlink" xfId="54274" builtinId="9" hidden="1"/>
    <cellStyle name="Followed Hyperlink" xfId="54260" builtinId="9" hidden="1"/>
    <cellStyle name="Followed Hyperlink" xfId="54244" builtinId="9" hidden="1"/>
    <cellStyle name="Followed Hyperlink" xfId="54237" builtinId="9" hidden="1"/>
    <cellStyle name="Followed Hyperlink" xfId="54243" builtinId="9" hidden="1"/>
    <cellStyle name="Followed Hyperlink" xfId="54251" builtinId="9" hidden="1"/>
    <cellStyle name="Followed Hyperlink" xfId="54259" builtinId="9" hidden="1"/>
    <cellStyle name="Followed Hyperlink" xfId="54267" builtinId="9" hidden="1"/>
    <cellStyle name="Followed Hyperlink" xfId="54277" builtinId="9" hidden="1"/>
    <cellStyle name="Followed Hyperlink" xfId="54285" builtinId="9" hidden="1"/>
    <cellStyle name="Followed Hyperlink" xfId="54293" builtinId="9" hidden="1"/>
    <cellStyle name="Followed Hyperlink" xfId="54301" builtinId="9" hidden="1"/>
    <cellStyle name="Followed Hyperlink" xfId="54311" builtinId="9" hidden="1"/>
    <cellStyle name="Followed Hyperlink" xfId="54316" builtinId="9" hidden="1"/>
    <cellStyle name="Followed Hyperlink" xfId="54321" builtinId="9" hidden="1"/>
    <cellStyle name="Followed Hyperlink" xfId="54325" builtinId="9" hidden="1"/>
    <cellStyle name="Followed Hyperlink" xfId="54329" builtinId="9" hidden="1"/>
    <cellStyle name="Followed Hyperlink" xfId="54333" builtinId="9" hidden="1"/>
    <cellStyle name="Followed Hyperlink" xfId="54337" builtinId="9" hidden="1"/>
    <cellStyle name="Followed Hyperlink" xfId="54344" builtinId="9" hidden="1"/>
    <cellStyle name="Followed Hyperlink" xfId="54352" builtinId="9" hidden="1"/>
    <cellStyle name="Followed Hyperlink" xfId="54400" builtinId="9" hidden="1"/>
    <cellStyle name="Followed Hyperlink" xfId="54386" builtinId="9" hidden="1"/>
    <cellStyle name="Followed Hyperlink" xfId="54370" builtinId="9" hidden="1"/>
    <cellStyle name="Followed Hyperlink" xfId="54363" builtinId="9" hidden="1"/>
    <cellStyle name="Followed Hyperlink" xfId="54369" builtinId="9" hidden="1"/>
    <cellStyle name="Followed Hyperlink" xfId="54377" builtinId="9" hidden="1"/>
    <cellStyle name="Followed Hyperlink" xfId="54385" builtinId="9" hidden="1"/>
    <cellStyle name="Followed Hyperlink" xfId="54393" builtinId="9" hidden="1"/>
    <cellStyle name="Followed Hyperlink" xfId="54403" builtinId="9" hidden="1"/>
    <cellStyle name="Followed Hyperlink" xfId="54411" builtinId="9" hidden="1"/>
    <cellStyle name="Followed Hyperlink" xfId="54419" builtinId="9" hidden="1"/>
    <cellStyle name="Followed Hyperlink" xfId="54427" builtinId="9" hidden="1"/>
    <cellStyle name="Followed Hyperlink" xfId="54437" builtinId="9" hidden="1"/>
    <cellStyle name="Followed Hyperlink" xfId="54442" builtinId="9" hidden="1"/>
    <cellStyle name="Followed Hyperlink" xfId="54447" builtinId="9" hidden="1"/>
    <cellStyle name="Followed Hyperlink" xfId="54451" builtinId="9" hidden="1"/>
    <cellStyle name="Followed Hyperlink" xfId="54455" builtinId="9" hidden="1"/>
    <cellStyle name="Followed Hyperlink" xfId="54459" builtinId="9" hidden="1"/>
    <cellStyle name="Followed Hyperlink" xfId="54463" builtinId="9" hidden="1"/>
    <cellStyle name="Followed Hyperlink" xfId="54470" builtinId="9" hidden="1"/>
    <cellStyle name="Followed Hyperlink" xfId="54478" builtinId="9" hidden="1"/>
    <cellStyle name="Followed Hyperlink" xfId="54526" builtinId="9" hidden="1"/>
    <cellStyle name="Followed Hyperlink" xfId="54512" builtinId="9" hidden="1"/>
    <cellStyle name="Followed Hyperlink" xfId="54496" builtinId="9" hidden="1"/>
    <cellStyle name="Followed Hyperlink" xfId="54489" builtinId="9" hidden="1"/>
    <cellStyle name="Followed Hyperlink" xfId="54495" builtinId="9" hidden="1"/>
    <cellStyle name="Followed Hyperlink" xfId="54503" builtinId="9" hidden="1"/>
    <cellStyle name="Followed Hyperlink" xfId="54511" builtinId="9" hidden="1"/>
    <cellStyle name="Followed Hyperlink" xfId="54519" builtinId="9" hidden="1"/>
    <cellStyle name="Followed Hyperlink" xfId="54529" builtinId="9" hidden="1"/>
    <cellStyle name="Followed Hyperlink" xfId="54537" builtinId="9" hidden="1"/>
    <cellStyle name="Followed Hyperlink" xfId="54545" builtinId="9" hidden="1"/>
    <cellStyle name="Followed Hyperlink" xfId="54553" builtinId="9" hidden="1"/>
    <cellStyle name="Followed Hyperlink" xfId="54563" builtinId="9" hidden="1"/>
    <cellStyle name="Followed Hyperlink" xfId="54568" builtinId="9" hidden="1"/>
    <cellStyle name="Followed Hyperlink" xfId="54573" builtinId="9" hidden="1"/>
    <cellStyle name="Followed Hyperlink" xfId="54577" builtinId="9" hidden="1"/>
    <cellStyle name="Followed Hyperlink" xfId="54581" builtinId="9" hidden="1"/>
    <cellStyle name="Followed Hyperlink" xfId="54585" builtinId="9" hidden="1"/>
    <cellStyle name="Followed Hyperlink" xfId="54589" builtinId="9" hidden="1"/>
    <cellStyle name="Followed Hyperlink" xfId="54596" builtinId="9" hidden="1"/>
    <cellStyle name="Followed Hyperlink" xfId="54604" builtinId="9" hidden="1"/>
    <cellStyle name="Followed Hyperlink" xfId="54652" builtinId="9" hidden="1"/>
    <cellStyle name="Followed Hyperlink" xfId="54638" builtinId="9" hidden="1"/>
    <cellStyle name="Followed Hyperlink" xfId="54622" builtinId="9" hidden="1"/>
    <cellStyle name="Followed Hyperlink" xfId="54615" builtinId="9" hidden="1"/>
    <cellStyle name="Followed Hyperlink" xfId="54621" builtinId="9" hidden="1"/>
    <cellStyle name="Followed Hyperlink" xfId="54629" builtinId="9" hidden="1"/>
    <cellStyle name="Followed Hyperlink" xfId="54637" builtinId="9" hidden="1"/>
    <cellStyle name="Followed Hyperlink" xfId="54645" builtinId="9" hidden="1"/>
    <cellStyle name="Followed Hyperlink" xfId="54655" builtinId="9" hidden="1"/>
    <cellStyle name="Followed Hyperlink" xfId="54663" builtinId="9" hidden="1"/>
    <cellStyle name="Followed Hyperlink" xfId="54671" builtinId="9" hidden="1"/>
    <cellStyle name="Followed Hyperlink" xfId="54679" builtinId="9" hidden="1"/>
    <cellStyle name="Followed Hyperlink" xfId="54689" builtinId="9" hidden="1"/>
    <cellStyle name="Followed Hyperlink" xfId="54694" builtinId="9" hidden="1"/>
    <cellStyle name="Followed Hyperlink" xfId="54699" builtinId="9" hidden="1"/>
    <cellStyle name="Followed Hyperlink" xfId="54703" builtinId="9" hidden="1"/>
    <cellStyle name="Followed Hyperlink" xfId="54707" builtinId="9" hidden="1"/>
    <cellStyle name="Followed Hyperlink" xfId="54711" builtinId="9" hidden="1"/>
    <cellStyle name="Followed Hyperlink" xfId="54715" builtinId="9" hidden="1"/>
    <cellStyle name="Followed Hyperlink" xfId="54722" builtinId="9" hidden="1"/>
    <cellStyle name="Followed Hyperlink" xfId="54730" builtinId="9" hidden="1"/>
    <cellStyle name="Followed Hyperlink" xfId="54778" builtinId="9" hidden="1"/>
    <cellStyle name="Followed Hyperlink" xfId="54764" builtinId="9" hidden="1"/>
    <cellStyle name="Followed Hyperlink" xfId="54748" builtinId="9" hidden="1"/>
    <cellStyle name="Followed Hyperlink" xfId="54741" builtinId="9" hidden="1"/>
    <cellStyle name="Followed Hyperlink" xfId="54747" builtinId="9" hidden="1"/>
    <cellStyle name="Followed Hyperlink" xfId="54755" builtinId="9" hidden="1"/>
    <cellStyle name="Followed Hyperlink" xfId="54763" builtinId="9" hidden="1"/>
    <cellStyle name="Followed Hyperlink" xfId="54771" builtinId="9" hidden="1"/>
    <cellStyle name="Followed Hyperlink" xfId="54781" builtinId="9" hidden="1"/>
    <cellStyle name="Followed Hyperlink" xfId="54789" builtinId="9" hidden="1"/>
    <cellStyle name="Followed Hyperlink" xfId="54797" builtinId="9" hidden="1"/>
    <cellStyle name="Followed Hyperlink" xfId="54805" builtinId="9" hidden="1"/>
    <cellStyle name="Followed Hyperlink" xfId="54815" builtinId="9" hidden="1"/>
    <cellStyle name="Followed Hyperlink" xfId="54820" builtinId="9" hidden="1"/>
    <cellStyle name="Followed Hyperlink" xfId="54825" builtinId="9" hidden="1"/>
    <cellStyle name="Followed Hyperlink" xfId="54829" builtinId="9" hidden="1"/>
    <cellStyle name="Followed Hyperlink" xfId="54833" builtinId="9" hidden="1"/>
    <cellStyle name="Followed Hyperlink" xfId="54837" builtinId="9" hidden="1"/>
    <cellStyle name="Followed Hyperlink" xfId="54841" builtinId="9" hidden="1"/>
    <cellStyle name="Followed Hyperlink" xfId="54848" builtinId="9" hidden="1"/>
    <cellStyle name="Followed Hyperlink" xfId="54856" builtinId="9" hidden="1"/>
    <cellStyle name="Followed Hyperlink" xfId="54904" builtinId="9" hidden="1"/>
    <cellStyle name="Followed Hyperlink" xfId="54890" builtinId="9" hidden="1"/>
    <cellStyle name="Followed Hyperlink" xfId="54874" builtinId="9" hidden="1"/>
    <cellStyle name="Followed Hyperlink" xfId="54867" builtinId="9" hidden="1"/>
    <cellStyle name="Followed Hyperlink" xfId="54873" builtinId="9" hidden="1"/>
    <cellStyle name="Followed Hyperlink" xfId="54881" builtinId="9" hidden="1"/>
    <cellStyle name="Followed Hyperlink" xfId="54889" builtinId="9" hidden="1"/>
    <cellStyle name="Followed Hyperlink" xfId="54897" builtinId="9" hidden="1"/>
    <cellStyle name="Followed Hyperlink" xfId="54907" builtinId="9" hidden="1"/>
    <cellStyle name="Followed Hyperlink" xfId="54915" builtinId="9" hidden="1"/>
    <cellStyle name="Followed Hyperlink" xfId="54923" builtinId="9" hidden="1"/>
    <cellStyle name="Followed Hyperlink" xfId="54931" builtinId="9" hidden="1"/>
    <cellStyle name="Followed Hyperlink" xfId="54941" builtinId="9" hidden="1"/>
    <cellStyle name="Followed Hyperlink" xfId="54946" builtinId="9" hidden="1"/>
    <cellStyle name="Followed Hyperlink" xfId="54951" builtinId="9" hidden="1"/>
    <cellStyle name="Followed Hyperlink" xfId="54955" builtinId="9" hidden="1"/>
    <cellStyle name="Followed Hyperlink" xfId="54959" builtinId="9" hidden="1"/>
    <cellStyle name="Followed Hyperlink" xfId="54963" builtinId="9" hidden="1"/>
    <cellStyle name="Followed Hyperlink" xfId="54967" builtinId="9" hidden="1"/>
    <cellStyle name="Followed Hyperlink" xfId="54974" builtinId="9" hidden="1"/>
    <cellStyle name="Followed Hyperlink" xfId="54982" builtinId="9" hidden="1"/>
    <cellStyle name="Followed Hyperlink" xfId="55030" builtinId="9" hidden="1"/>
    <cellStyle name="Followed Hyperlink" xfId="55016" builtinId="9" hidden="1"/>
    <cellStyle name="Followed Hyperlink" xfId="55000" builtinId="9" hidden="1"/>
    <cellStyle name="Followed Hyperlink" xfId="54993" builtinId="9" hidden="1"/>
    <cellStyle name="Followed Hyperlink" xfId="54999" builtinId="9" hidden="1"/>
    <cellStyle name="Followed Hyperlink" xfId="55007" builtinId="9" hidden="1"/>
    <cellStyle name="Followed Hyperlink" xfId="55015" builtinId="9" hidden="1"/>
    <cellStyle name="Followed Hyperlink" xfId="55023" builtinId="9" hidden="1"/>
    <cellStyle name="Followed Hyperlink" xfId="55033" builtinId="9" hidden="1"/>
    <cellStyle name="Followed Hyperlink" xfId="55041" builtinId="9" hidden="1"/>
    <cellStyle name="Followed Hyperlink" xfId="55049" builtinId="9" hidden="1"/>
    <cellStyle name="Followed Hyperlink" xfId="55057" builtinId="9" hidden="1"/>
    <cellStyle name="Followed Hyperlink" xfId="55067" builtinId="9" hidden="1"/>
    <cellStyle name="Followed Hyperlink" xfId="55072" builtinId="9" hidden="1"/>
    <cellStyle name="Followed Hyperlink" xfId="55077" builtinId="9" hidden="1"/>
    <cellStyle name="Followed Hyperlink" xfId="55081" builtinId="9" hidden="1"/>
    <cellStyle name="Followed Hyperlink" xfId="55085" builtinId="9" hidden="1"/>
    <cellStyle name="Followed Hyperlink" xfId="55089" builtinId="9" hidden="1"/>
    <cellStyle name="Followed Hyperlink" xfId="55093" builtinId="9" hidden="1"/>
    <cellStyle name="Followed Hyperlink" xfId="55100" builtinId="9" hidden="1"/>
    <cellStyle name="Followed Hyperlink" xfId="55108" builtinId="9" hidden="1"/>
    <cellStyle name="Followed Hyperlink" xfId="55156" builtinId="9" hidden="1"/>
    <cellStyle name="Followed Hyperlink" xfId="55142" builtinId="9" hidden="1"/>
    <cellStyle name="Followed Hyperlink" xfId="55126" builtinId="9" hidden="1"/>
    <cellStyle name="Followed Hyperlink" xfId="55119" builtinId="9" hidden="1"/>
    <cellStyle name="Followed Hyperlink" xfId="55125" builtinId="9" hidden="1"/>
    <cellStyle name="Followed Hyperlink" xfId="55133" builtinId="9" hidden="1"/>
    <cellStyle name="Followed Hyperlink" xfId="55141" builtinId="9" hidden="1"/>
    <cellStyle name="Followed Hyperlink" xfId="55149" builtinId="9" hidden="1"/>
    <cellStyle name="Followed Hyperlink" xfId="55159" builtinId="9" hidden="1"/>
    <cellStyle name="Followed Hyperlink" xfId="55167" builtinId="9" hidden="1"/>
    <cellStyle name="Followed Hyperlink" xfId="55175" builtinId="9" hidden="1"/>
    <cellStyle name="Followed Hyperlink" xfId="55183" builtinId="9" hidden="1"/>
    <cellStyle name="Followed Hyperlink" xfId="55193" builtinId="9" hidden="1"/>
    <cellStyle name="Followed Hyperlink" xfId="55198" builtinId="9" hidden="1"/>
    <cellStyle name="Followed Hyperlink" xfId="55203" builtinId="9" hidden="1"/>
    <cellStyle name="Followed Hyperlink" xfId="55207" builtinId="9" hidden="1"/>
    <cellStyle name="Followed Hyperlink" xfId="55211" builtinId="9" hidden="1"/>
    <cellStyle name="Followed Hyperlink" xfId="55215" builtinId="9" hidden="1"/>
    <cellStyle name="Followed Hyperlink" xfId="55219" builtinId="9" hidden="1"/>
    <cellStyle name="Followed Hyperlink" xfId="55226" builtinId="9" hidden="1"/>
    <cellStyle name="Followed Hyperlink" xfId="55234" builtinId="9" hidden="1"/>
    <cellStyle name="Followed Hyperlink" xfId="55282" builtinId="9" hidden="1"/>
    <cellStyle name="Followed Hyperlink" xfId="55268" builtinId="9" hidden="1"/>
    <cellStyle name="Followed Hyperlink" xfId="55252" builtinId="9" hidden="1"/>
    <cellStyle name="Followed Hyperlink" xfId="55245" builtinId="9" hidden="1"/>
    <cellStyle name="Followed Hyperlink" xfId="55251" builtinId="9" hidden="1"/>
    <cellStyle name="Followed Hyperlink" xfId="55259" builtinId="9" hidden="1"/>
    <cellStyle name="Followed Hyperlink" xfId="55267" builtinId="9" hidden="1"/>
    <cellStyle name="Followed Hyperlink" xfId="55275" builtinId="9" hidden="1"/>
    <cellStyle name="Followed Hyperlink" xfId="55285" builtinId="9" hidden="1"/>
    <cellStyle name="Followed Hyperlink" xfId="55293" builtinId="9" hidden="1"/>
    <cellStyle name="Followed Hyperlink" xfId="55301" builtinId="9" hidden="1"/>
    <cellStyle name="Followed Hyperlink" xfId="55309" builtinId="9" hidden="1"/>
    <cellStyle name="Followed Hyperlink" xfId="55319" builtinId="9" hidden="1"/>
    <cellStyle name="Followed Hyperlink" xfId="55324" builtinId="9" hidden="1"/>
    <cellStyle name="Followed Hyperlink" xfId="55329" builtinId="9" hidden="1"/>
    <cellStyle name="Followed Hyperlink" xfId="55333" builtinId="9" hidden="1"/>
    <cellStyle name="Followed Hyperlink" xfId="55337" builtinId="9" hidden="1"/>
    <cellStyle name="Followed Hyperlink" xfId="55341" builtinId="9" hidden="1"/>
    <cellStyle name="Followed Hyperlink" xfId="55345" builtinId="9" hidden="1"/>
    <cellStyle name="Followed Hyperlink" xfId="55352" builtinId="9" hidden="1"/>
    <cellStyle name="Followed Hyperlink" xfId="55360" builtinId="9" hidden="1"/>
    <cellStyle name="Followed Hyperlink" xfId="55408" builtinId="9" hidden="1"/>
    <cellStyle name="Followed Hyperlink" xfId="55394" builtinId="9" hidden="1"/>
    <cellStyle name="Followed Hyperlink" xfId="55378" builtinId="9" hidden="1"/>
    <cellStyle name="Followed Hyperlink" xfId="55371" builtinId="9" hidden="1"/>
    <cellStyle name="Followed Hyperlink" xfId="55377" builtinId="9" hidden="1"/>
    <cellStyle name="Followed Hyperlink" xfId="55385" builtinId="9" hidden="1"/>
    <cellStyle name="Followed Hyperlink" xfId="55393" builtinId="9" hidden="1"/>
    <cellStyle name="Followed Hyperlink" xfId="55401" builtinId="9" hidden="1"/>
    <cellStyle name="Followed Hyperlink" xfId="55411" builtinId="9" hidden="1"/>
    <cellStyle name="Followed Hyperlink" xfId="55419" builtinId="9" hidden="1"/>
    <cellStyle name="Followed Hyperlink" xfId="55427" builtinId="9" hidden="1"/>
    <cellStyle name="Followed Hyperlink" xfId="55435" builtinId="9" hidden="1"/>
    <cellStyle name="Followed Hyperlink" xfId="55445" builtinId="9" hidden="1"/>
    <cellStyle name="Followed Hyperlink" xfId="55450" builtinId="9" hidden="1"/>
    <cellStyle name="Followed Hyperlink" xfId="55455" builtinId="9" hidden="1"/>
    <cellStyle name="Followed Hyperlink" xfId="55459" builtinId="9" hidden="1"/>
    <cellStyle name="Followed Hyperlink" xfId="55463" builtinId="9" hidden="1"/>
    <cellStyle name="Followed Hyperlink" xfId="55467" builtinId="9" hidden="1"/>
    <cellStyle name="Followed Hyperlink" xfId="55471" builtinId="9" hidden="1"/>
    <cellStyle name="Followed Hyperlink" xfId="55478" builtinId="9" hidden="1"/>
    <cellStyle name="Followed Hyperlink" xfId="55486" builtinId="9" hidden="1"/>
    <cellStyle name="Followed Hyperlink" xfId="55534" builtinId="9" hidden="1"/>
    <cellStyle name="Followed Hyperlink" xfId="55520" builtinId="9" hidden="1"/>
    <cellStyle name="Followed Hyperlink" xfId="55504" builtinId="9" hidden="1"/>
    <cellStyle name="Followed Hyperlink" xfId="55497" builtinId="9" hidden="1"/>
    <cellStyle name="Followed Hyperlink" xfId="55503" builtinId="9" hidden="1"/>
    <cellStyle name="Followed Hyperlink" xfId="55511" builtinId="9" hidden="1"/>
    <cellStyle name="Followed Hyperlink" xfId="55519" builtinId="9" hidden="1"/>
    <cellStyle name="Followed Hyperlink" xfId="55527" builtinId="9" hidden="1"/>
    <cellStyle name="Followed Hyperlink" xfId="55537" builtinId="9" hidden="1"/>
    <cellStyle name="Followed Hyperlink" xfId="55545" builtinId="9" hidden="1"/>
    <cellStyle name="Followed Hyperlink" xfId="55553" builtinId="9" hidden="1"/>
    <cellStyle name="Followed Hyperlink" xfId="55561" builtinId="9" hidden="1"/>
    <cellStyle name="Followed Hyperlink" xfId="55571" builtinId="9" hidden="1"/>
    <cellStyle name="Followed Hyperlink" xfId="55576" builtinId="9" hidden="1"/>
    <cellStyle name="Followed Hyperlink" xfId="55581" builtinId="9" hidden="1"/>
    <cellStyle name="Followed Hyperlink" xfId="55585" builtinId="9" hidden="1"/>
    <cellStyle name="Followed Hyperlink" xfId="55589" builtinId="9" hidden="1"/>
    <cellStyle name="Followed Hyperlink" xfId="55593" builtinId="9" hidden="1"/>
    <cellStyle name="Followed Hyperlink" xfId="55597" builtinId="9" hidden="1"/>
    <cellStyle name="Followed Hyperlink" xfId="55604" builtinId="9" hidden="1"/>
    <cellStyle name="Followed Hyperlink" xfId="55612" builtinId="9" hidden="1"/>
    <cellStyle name="Followed Hyperlink" xfId="55660" builtinId="9" hidden="1"/>
    <cellStyle name="Followed Hyperlink" xfId="55646" builtinId="9" hidden="1"/>
    <cellStyle name="Followed Hyperlink" xfId="55630" builtinId="9" hidden="1"/>
    <cellStyle name="Followed Hyperlink" xfId="55623" builtinId="9" hidden="1"/>
    <cellStyle name="Followed Hyperlink" xfId="55629" builtinId="9" hidden="1"/>
    <cellStyle name="Followed Hyperlink" xfId="55637" builtinId="9" hidden="1"/>
    <cellStyle name="Followed Hyperlink" xfId="55645" builtinId="9" hidden="1"/>
    <cellStyle name="Followed Hyperlink" xfId="55653" builtinId="9" hidden="1"/>
    <cellStyle name="Followed Hyperlink" xfId="55663" builtinId="9" hidden="1"/>
    <cellStyle name="Followed Hyperlink" xfId="55671" builtinId="9" hidden="1"/>
    <cellStyle name="Followed Hyperlink" xfId="55679" builtinId="9" hidden="1"/>
    <cellStyle name="Followed Hyperlink" xfId="55687" builtinId="9" hidden="1"/>
    <cellStyle name="Followed Hyperlink" xfId="55697" builtinId="9" hidden="1"/>
    <cellStyle name="Followed Hyperlink" xfId="55702" builtinId="9" hidden="1"/>
    <cellStyle name="Followed Hyperlink" xfId="55707" builtinId="9" hidden="1"/>
    <cellStyle name="Followed Hyperlink" xfId="55711" builtinId="9" hidden="1"/>
    <cellStyle name="Followed Hyperlink" xfId="55715" builtinId="9" hidden="1"/>
    <cellStyle name="Followed Hyperlink" xfId="55719" builtinId="9" hidden="1"/>
    <cellStyle name="Followed Hyperlink" xfId="55723" builtinId="9" hidden="1"/>
    <cellStyle name="Followed Hyperlink" xfId="55730" builtinId="9" hidden="1"/>
    <cellStyle name="Followed Hyperlink" xfId="55738" builtinId="9" hidden="1"/>
    <cellStyle name="Followed Hyperlink" xfId="55786" builtinId="9" hidden="1"/>
    <cellStyle name="Followed Hyperlink" xfId="55772" builtinId="9" hidden="1"/>
    <cellStyle name="Followed Hyperlink" xfId="55756" builtinId="9" hidden="1"/>
    <cellStyle name="Followed Hyperlink" xfId="55749" builtinId="9" hidden="1"/>
    <cellStyle name="Followed Hyperlink" xfId="55755" builtinId="9" hidden="1"/>
    <cellStyle name="Followed Hyperlink" xfId="55763" builtinId="9" hidden="1"/>
    <cellStyle name="Followed Hyperlink" xfId="55771" builtinId="9" hidden="1"/>
    <cellStyle name="Followed Hyperlink" xfId="55779" builtinId="9" hidden="1"/>
    <cellStyle name="Followed Hyperlink" xfId="55789" builtinId="9" hidden="1"/>
    <cellStyle name="Followed Hyperlink" xfId="55797" builtinId="9" hidden="1"/>
    <cellStyle name="Followed Hyperlink" xfId="55805" builtinId="9" hidden="1"/>
    <cellStyle name="Followed Hyperlink" xfId="55813" builtinId="9" hidden="1"/>
    <cellStyle name="Followed Hyperlink" xfId="55823" builtinId="9" hidden="1"/>
    <cellStyle name="Followed Hyperlink" xfId="55828" builtinId="9" hidden="1"/>
    <cellStyle name="Followed Hyperlink" xfId="55833" builtinId="9" hidden="1"/>
    <cellStyle name="Followed Hyperlink" xfId="55837" builtinId="9" hidden="1"/>
    <cellStyle name="Followed Hyperlink" xfId="55841" builtinId="9" hidden="1"/>
    <cellStyle name="Followed Hyperlink" xfId="55845" builtinId="9" hidden="1"/>
    <cellStyle name="Followed Hyperlink" xfId="55849" builtinId="9" hidden="1"/>
    <cellStyle name="Followed Hyperlink" xfId="55856" builtinId="9" hidden="1"/>
    <cellStyle name="Followed Hyperlink" xfId="55864" builtinId="9" hidden="1"/>
    <cellStyle name="Followed Hyperlink" xfId="55912" builtinId="9" hidden="1"/>
    <cellStyle name="Followed Hyperlink" xfId="55898" builtinId="9" hidden="1"/>
    <cellStyle name="Followed Hyperlink" xfId="55882" builtinId="9" hidden="1"/>
    <cellStyle name="Followed Hyperlink" xfId="55875" builtinId="9" hidden="1"/>
    <cellStyle name="Followed Hyperlink" xfId="55881" builtinId="9" hidden="1"/>
    <cellStyle name="Followed Hyperlink" xfId="55889" builtinId="9" hidden="1"/>
    <cellStyle name="Followed Hyperlink" xfId="55897" builtinId="9" hidden="1"/>
    <cellStyle name="Followed Hyperlink" xfId="55905" builtinId="9" hidden="1"/>
    <cellStyle name="Followed Hyperlink" xfId="55915" builtinId="9" hidden="1"/>
    <cellStyle name="Followed Hyperlink" xfId="55923" builtinId="9" hidden="1"/>
    <cellStyle name="Followed Hyperlink" xfId="55931" builtinId="9" hidden="1"/>
    <cellStyle name="Followed Hyperlink" xfId="55939" builtinId="9" hidden="1"/>
    <cellStyle name="Followed Hyperlink" xfId="55949" builtinId="9" hidden="1"/>
    <cellStyle name="Followed Hyperlink" xfId="55954" builtinId="9" hidden="1"/>
    <cellStyle name="Followed Hyperlink" xfId="55959" builtinId="9" hidden="1"/>
    <cellStyle name="Followed Hyperlink" xfId="55963" builtinId="9" hidden="1"/>
    <cellStyle name="Followed Hyperlink" xfId="55967" builtinId="9" hidden="1"/>
    <cellStyle name="Followed Hyperlink" xfId="55971" builtinId="9" hidden="1"/>
    <cellStyle name="Followed Hyperlink" xfId="55975" builtinId="9" hidden="1"/>
    <cellStyle name="Followed Hyperlink" xfId="55982" builtinId="9" hidden="1"/>
    <cellStyle name="Followed Hyperlink" xfId="55990" builtinId="9" hidden="1"/>
    <cellStyle name="Followed Hyperlink" xfId="56038" builtinId="9" hidden="1"/>
    <cellStyle name="Followed Hyperlink" xfId="56024" builtinId="9" hidden="1"/>
    <cellStyle name="Followed Hyperlink" xfId="56008" builtinId="9" hidden="1"/>
    <cellStyle name="Followed Hyperlink" xfId="56001" builtinId="9" hidden="1"/>
    <cellStyle name="Followed Hyperlink" xfId="56007" builtinId="9" hidden="1"/>
    <cellStyle name="Followed Hyperlink" xfId="56015" builtinId="9" hidden="1"/>
    <cellStyle name="Followed Hyperlink" xfId="56023" builtinId="9" hidden="1"/>
    <cellStyle name="Followed Hyperlink" xfId="56031" builtinId="9" hidden="1"/>
    <cellStyle name="Followed Hyperlink" xfId="56041" builtinId="9" hidden="1"/>
    <cellStyle name="Followed Hyperlink" xfId="56049" builtinId="9" hidden="1"/>
    <cellStyle name="Followed Hyperlink" xfId="56057" builtinId="9" hidden="1"/>
    <cellStyle name="Followed Hyperlink" xfId="56065" builtinId="9" hidden="1"/>
    <cellStyle name="Followed Hyperlink" xfId="56075" builtinId="9" hidden="1"/>
    <cellStyle name="Followed Hyperlink" xfId="56080" builtinId="9" hidden="1"/>
    <cellStyle name="Followed Hyperlink" xfId="56085" builtinId="9" hidden="1"/>
    <cellStyle name="Followed Hyperlink" xfId="56089" builtinId="9" hidden="1"/>
    <cellStyle name="Followed Hyperlink" xfId="56093" builtinId="9" hidden="1"/>
    <cellStyle name="Followed Hyperlink" xfId="56097" builtinId="9" hidden="1"/>
    <cellStyle name="Followed Hyperlink" xfId="56101" builtinId="9" hidden="1"/>
    <cellStyle name="Followed Hyperlink" xfId="56108" builtinId="9" hidden="1"/>
    <cellStyle name="Followed Hyperlink" xfId="56116" builtinId="9" hidden="1"/>
    <cellStyle name="Followed Hyperlink" xfId="56164" builtinId="9" hidden="1"/>
    <cellStyle name="Followed Hyperlink" xfId="56150" builtinId="9" hidden="1"/>
    <cellStyle name="Followed Hyperlink" xfId="56134" builtinId="9" hidden="1"/>
    <cellStyle name="Followed Hyperlink" xfId="56127" builtinId="9" hidden="1"/>
    <cellStyle name="Followed Hyperlink" xfId="56133" builtinId="9" hidden="1"/>
    <cellStyle name="Followed Hyperlink" xfId="56141" builtinId="9" hidden="1"/>
    <cellStyle name="Followed Hyperlink" xfId="56149" builtinId="9" hidden="1"/>
    <cellStyle name="Followed Hyperlink" xfId="56157" builtinId="9" hidden="1"/>
    <cellStyle name="Followed Hyperlink" xfId="56167" builtinId="9" hidden="1"/>
    <cellStyle name="Followed Hyperlink" xfId="56175" builtinId="9" hidden="1"/>
    <cellStyle name="Followed Hyperlink" xfId="56183" builtinId="9" hidden="1"/>
    <cellStyle name="Followed Hyperlink" xfId="56191" builtinId="9" hidden="1"/>
    <cellStyle name="Followed Hyperlink" xfId="56201" builtinId="9" hidden="1"/>
    <cellStyle name="Followed Hyperlink" xfId="56206" builtinId="9" hidden="1"/>
    <cellStyle name="Followed Hyperlink" xfId="56211" builtinId="9" hidden="1"/>
    <cellStyle name="Followed Hyperlink" xfId="56215" builtinId="9" hidden="1"/>
    <cellStyle name="Followed Hyperlink" xfId="56219" builtinId="9" hidden="1"/>
    <cellStyle name="Followed Hyperlink" xfId="56223" builtinId="9" hidden="1"/>
    <cellStyle name="Followed Hyperlink" xfId="56227" builtinId="9" hidden="1"/>
    <cellStyle name="Followed Hyperlink" xfId="56234" builtinId="9" hidden="1"/>
    <cellStyle name="Followed Hyperlink" xfId="56242" builtinId="9" hidden="1"/>
    <cellStyle name="Followed Hyperlink" xfId="56290" builtinId="9" hidden="1"/>
    <cellStyle name="Followed Hyperlink" xfId="56276" builtinId="9" hidden="1"/>
    <cellStyle name="Followed Hyperlink" xfId="56260" builtinId="9" hidden="1"/>
    <cellStyle name="Followed Hyperlink" xfId="56253" builtinId="9" hidden="1"/>
    <cellStyle name="Followed Hyperlink" xfId="56259" builtinId="9" hidden="1"/>
    <cellStyle name="Followed Hyperlink" xfId="56267" builtinId="9" hidden="1"/>
    <cellStyle name="Followed Hyperlink" xfId="56275" builtinId="9" hidden="1"/>
    <cellStyle name="Followed Hyperlink" xfId="56283" builtinId="9" hidden="1"/>
    <cellStyle name="Followed Hyperlink" xfId="56293" builtinId="9" hidden="1"/>
    <cellStyle name="Followed Hyperlink" xfId="56301" builtinId="9" hidden="1"/>
    <cellStyle name="Followed Hyperlink" xfId="56309" builtinId="9" hidden="1"/>
    <cellStyle name="Followed Hyperlink" xfId="56317" builtinId="9" hidden="1"/>
    <cellStyle name="Followed Hyperlink" xfId="56327" builtinId="9" hidden="1"/>
    <cellStyle name="Followed Hyperlink" xfId="56332" builtinId="9" hidden="1"/>
    <cellStyle name="Followed Hyperlink" xfId="56337" builtinId="9" hidden="1"/>
    <cellStyle name="Followed Hyperlink" xfId="56341" builtinId="9" hidden="1"/>
    <cellStyle name="Followed Hyperlink" xfId="56345" builtinId="9" hidden="1"/>
    <cellStyle name="Followed Hyperlink" xfId="56349" builtinId="9" hidden="1"/>
    <cellStyle name="Followed Hyperlink" xfId="56353" builtinId="9" hidden="1"/>
    <cellStyle name="Followed Hyperlink" xfId="56360" builtinId="9" hidden="1"/>
    <cellStyle name="Followed Hyperlink" xfId="56368" builtinId="9" hidden="1"/>
    <cellStyle name="Followed Hyperlink" xfId="56416" builtinId="9" hidden="1"/>
    <cellStyle name="Followed Hyperlink" xfId="56402" builtinId="9" hidden="1"/>
    <cellStyle name="Followed Hyperlink" xfId="56386" builtinId="9" hidden="1"/>
    <cellStyle name="Followed Hyperlink" xfId="56379" builtinId="9" hidden="1"/>
    <cellStyle name="Followed Hyperlink" xfId="56385" builtinId="9" hidden="1"/>
    <cellStyle name="Followed Hyperlink" xfId="56393" builtinId="9" hidden="1"/>
    <cellStyle name="Followed Hyperlink" xfId="56401" builtinId="9" hidden="1"/>
    <cellStyle name="Followed Hyperlink" xfId="56409" builtinId="9" hidden="1"/>
    <cellStyle name="Followed Hyperlink" xfId="56419" builtinId="9" hidden="1"/>
    <cellStyle name="Followed Hyperlink" xfId="56427" builtinId="9" hidden="1"/>
    <cellStyle name="Followed Hyperlink" xfId="56435" builtinId="9" hidden="1"/>
    <cellStyle name="Followed Hyperlink" xfId="56443" builtinId="9" hidden="1"/>
    <cellStyle name="Followed Hyperlink" xfId="56453" builtinId="9" hidden="1"/>
    <cellStyle name="Followed Hyperlink" xfId="56458" builtinId="9" hidden="1"/>
    <cellStyle name="Followed Hyperlink" xfId="56463" builtinId="9" hidden="1"/>
    <cellStyle name="Followed Hyperlink" xfId="56467" builtinId="9" hidden="1"/>
    <cellStyle name="Followed Hyperlink" xfId="56471" builtinId="9" hidden="1"/>
    <cellStyle name="Followed Hyperlink" xfId="56475" builtinId="9" hidden="1"/>
    <cellStyle name="Followed Hyperlink" xfId="56479" builtinId="9" hidden="1"/>
    <cellStyle name="Followed Hyperlink" xfId="56486" builtinId="9" hidden="1"/>
    <cellStyle name="Followed Hyperlink" xfId="56494" builtinId="9" hidden="1"/>
    <cellStyle name="Followed Hyperlink" xfId="56542" builtinId="9" hidden="1"/>
    <cellStyle name="Followed Hyperlink" xfId="56528" builtinId="9" hidden="1"/>
    <cellStyle name="Followed Hyperlink" xfId="56512" builtinId="9" hidden="1"/>
    <cellStyle name="Followed Hyperlink" xfId="56505" builtinId="9" hidden="1"/>
    <cellStyle name="Followed Hyperlink" xfId="56511" builtinId="9" hidden="1"/>
    <cellStyle name="Followed Hyperlink" xfId="56519" builtinId="9" hidden="1"/>
    <cellStyle name="Followed Hyperlink" xfId="56527" builtinId="9" hidden="1"/>
    <cellStyle name="Followed Hyperlink" xfId="56535" builtinId="9" hidden="1"/>
    <cellStyle name="Followed Hyperlink" xfId="56545" builtinId="9" hidden="1"/>
    <cellStyle name="Followed Hyperlink" xfId="56553" builtinId="9" hidden="1"/>
    <cellStyle name="Followed Hyperlink" xfId="56561" builtinId="9" hidden="1"/>
    <cellStyle name="Followed Hyperlink" xfId="56569" builtinId="9" hidden="1"/>
    <cellStyle name="Followed Hyperlink" xfId="56579" builtinId="9" hidden="1"/>
    <cellStyle name="Followed Hyperlink" xfId="56584" builtinId="9" hidden="1"/>
    <cellStyle name="Followed Hyperlink" xfId="56589" builtinId="9" hidden="1"/>
    <cellStyle name="Followed Hyperlink" xfId="56593" builtinId="9" hidden="1"/>
    <cellStyle name="Followed Hyperlink" xfId="56597" builtinId="9" hidden="1"/>
    <cellStyle name="Followed Hyperlink" xfId="56601" builtinId="9" hidden="1"/>
    <cellStyle name="Followed Hyperlink" xfId="56605" builtinId="9" hidden="1"/>
    <cellStyle name="Followed Hyperlink" xfId="56612" builtinId="9" hidden="1"/>
    <cellStyle name="Followed Hyperlink" xfId="56620" builtinId="9" hidden="1"/>
    <cellStyle name="Followed Hyperlink" xfId="56668" builtinId="9" hidden="1"/>
    <cellStyle name="Followed Hyperlink" xfId="56654" builtinId="9" hidden="1"/>
    <cellStyle name="Followed Hyperlink" xfId="56638" builtinId="9" hidden="1"/>
    <cellStyle name="Followed Hyperlink" xfId="56631" builtinId="9" hidden="1"/>
    <cellStyle name="Followed Hyperlink" xfId="56637" builtinId="9" hidden="1"/>
    <cellStyle name="Followed Hyperlink" xfId="56645" builtinId="9" hidden="1"/>
    <cellStyle name="Followed Hyperlink" xfId="56653" builtinId="9" hidden="1"/>
    <cellStyle name="Followed Hyperlink" xfId="56661" builtinId="9" hidden="1"/>
    <cellStyle name="Followed Hyperlink" xfId="56671" builtinId="9" hidden="1"/>
    <cellStyle name="Followed Hyperlink" xfId="56679" builtinId="9" hidden="1"/>
    <cellStyle name="Followed Hyperlink" xfId="56687" builtinId="9" hidden="1"/>
    <cellStyle name="Followed Hyperlink" xfId="56695" builtinId="9" hidden="1"/>
    <cellStyle name="Followed Hyperlink" xfId="56705" builtinId="9" hidden="1"/>
    <cellStyle name="Followed Hyperlink" xfId="56710" builtinId="9" hidden="1"/>
    <cellStyle name="Followed Hyperlink" xfId="56715" builtinId="9" hidden="1"/>
    <cellStyle name="Followed Hyperlink" xfId="56719" builtinId="9" hidden="1"/>
    <cellStyle name="Followed Hyperlink" xfId="56723" builtinId="9" hidden="1"/>
    <cellStyle name="Followed Hyperlink" xfId="56727" builtinId="9" hidden="1"/>
    <cellStyle name="Followed Hyperlink" xfId="56731" builtinId="9" hidden="1"/>
    <cellStyle name="Followed Hyperlink" xfId="56738" builtinId="9" hidden="1"/>
    <cellStyle name="Followed Hyperlink" xfId="56746" builtinId="9" hidden="1"/>
    <cellStyle name="Followed Hyperlink" xfId="56794" builtinId="9" hidden="1"/>
    <cellStyle name="Followed Hyperlink" xfId="56780" builtinId="9" hidden="1"/>
    <cellStyle name="Followed Hyperlink" xfId="56764" builtinId="9" hidden="1"/>
    <cellStyle name="Followed Hyperlink" xfId="56757" builtinId="9" hidden="1"/>
    <cellStyle name="Followed Hyperlink" xfId="56763" builtinId="9" hidden="1"/>
    <cellStyle name="Followed Hyperlink" xfId="56771" builtinId="9" hidden="1"/>
    <cellStyle name="Followed Hyperlink" xfId="56779" builtinId="9" hidden="1"/>
    <cellStyle name="Followed Hyperlink" xfId="56787" builtinId="9" hidden="1"/>
    <cellStyle name="Followed Hyperlink" xfId="56797" builtinId="9" hidden="1"/>
    <cellStyle name="Followed Hyperlink" xfId="56805" builtinId="9" hidden="1"/>
    <cellStyle name="Followed Hyperlink" xfId="56813" builtinId="9" hidden="1"/>
    <cellStyle name="Followed Hyperlink" xfId="56821" builtinId="9" hidden="1"/>
    <cellStyle name="Followed Hyperlink" xfId="56831" builtinId="9" hidden="1"/>
    <cellStyle name="Followed Hyperlink" xfId="56836" builtinId="9" hidden="1"/>
    <cellStyle name="Followed Hyperlink" xfId="56841" builtinId="9" hidden="1"/>
    <cellStyle name="Followed Hyperlink" xfId="56845" builtinId="9" hidden="1"/>
    <cellStyle name="Followed Hyperlink" xfId="56849" builtinId="9" hidden="1"/>
    <cellStyle name="Followed Hyperlink" xfId="56853" builtinId="9" hidden="1"/>
    <cellStyle name="Followed Hyperlink" xfId="56857" builtinId="9" hidden="1"/>
    <cellStyle name="Followed Hyperlink" xfId="56864" builtinId="9" hidden="1"/>
    <cellStyle name="Followed Hyperlink" xfId="56872" builtinId="9" hidden="1"/>
    <cellStyle name="Followed Hyperlink" xfId="56920" builtinId="9" hidden="1"/>
    <cellStyle name="Followed Hyperlink" xfId="56906" builtinId="9" hidden="1"/>
    <cellStyle name="Followed Hyperlink" xfId="56890" builtinId="9" hidden="1"/>
    <cellStyle name="Followed Hyperlink" xfId="56883" builtinId="9" hidden="1"/>
    <cellStyle name="Followed Hyperlink" xfId="56889" builtinId="9" hidden="1"/>
    <cellStyle name="Followed Hyperlink" xfId="56897" builtinId="9" hidden="1"/>
    <cellStyle name="Followed Hyperlink" xfId="56905" builtinId="9" hidden="1"/>
    <cellStyle name="Followed Hyperlink" xfId="56913" builtinId="9" hidden="1"/>
    <cellStyle name="Followed Hyperlink" xfId="56923" builtinId="9" hidden="1"/>
    <cellStyle name="Followed Hyperlink" xfId="56931" builtinId="9" hidden="1"/>
    <cellStyle name="Followed Hyperlink" xfId="56939" builtinId="9" hidden="1"/>
    <cellStyle name="Followed Hyperlink" xfId="56947" builtinId="9" hidden="1"/>
    <cellStyle name="Followed Hyperlink" xfId="56957" builtinId="9" hidden="1"/>
    <cellStyle name="Followed Hyperlink" xfId="56962" builtinId="9" hidden="1"/>
    <cellStyle name="Followed Hyperlink" xfId="56967" builtinId="9" hidden="1"/>
    <cellStyle name="Followed Hyperlink" xfId="56971" builtinId="9" hidden="1"/>
    <cellStyle name="Followed Hyperlink" xfId="56975" builtinId="9" hidden="1"/>
    <cellStyle name="Followed Hyperlink" xfId="56979" builtinId="9" hidden="1"/>
    <cellStyle name="Followed Hyperlink" xfId="56983" builtinId="9" hidden="1"/>
    <cellStyle name="Followed Hyperlink" xfId="56990" builtinId="9" hidden="1"/>
    <cellStyle name="Followed Hyperlink" xfId="56998" builtinId="9" hidden="1"/>
    <cellStyle name="Followed Hyperlink" xfId="57046" builtinId="9" hidden="1"/>
    <cellStyle name="Followed Hyperlink" xfId="57032" builtinId="9" hidden="1"/>
    <cellStyle name="Followed Hyperlink" xfId="57016" builtinId="9" hidden="1"/>
    <cellStyle name="Followed Hyperlink" xfId="57009" builtinId="9" hidden="1"/>
    <cellStyle name="Followed Hyperlink" xfId="57015" builtinId="9" hidden="1"/>
    <cellStyle name="Followed Hyperlink" xfId="57023" builtinId="9" hidden="1"/>
    <cellStyle name="Followed Hyperlink" xfId="57031" builtinId="9" hidden="1"/>
    <cellStyle name="Followed Hyperlink" xfId="57039" builtinId="9" hidden="1"/>
    <cellStyle name="Followed Hyperlink" xfId="57049" builtinId="9" hidden="1"/>
    <cellStyle name="Followed Hyperlink" xfId="57057" builtinId="9" hidden="1"/>
    <cellStyle name="Followed Hyperlink" xfId="57065" builtinId="9" hidden="1"/>
    <cellStyle name="Followed Hyperlink" xfId="57073" builtinId="9" hidden="1"/>
    <cellStyle name="Followed Hyperlink" xfId="57083" builtinId="9" hidden="1"/>
    <cellStyle name="Followed Hyperlink" xfId="57088" builtinId="9" hidden="1"/>
    <cellStyle name="Followed Hyperlink" xfId="57093" builtinId="9" hidden="1"/>
    <cellStyle name="Followed Hyperlink" xfId="57097" builtinId="9" hidden="1"/>
    <cellStyle name="Followed Hyperlink" xfId="57101" builtinId="9" hidden="1"/>
    <cellStyle name="Followed Hyperlink" xfId="57105" builtinId="9" hidden="1"/>
    <cellStyle name="Followed Hyperlink" xfId="57109" builtinId="9" hidden="1"/>
    <cellStyle name="Followed Hyperlink" xfId="57116" builtinId="9" hidden="1"/>
    <cellStyle name="Followed Hyperlink" xfId="57124" builtinId="9" hidden="1"/>
    <cellStyle name="Followed Hyperlink" xfId="57172" builtinId="9" hidden="1"/>
    <cellStyle name="Followed Hyperlink" xfId="57158" builtinId="9" hidden="1"/>
    <cellStyle name="Followed Hyperlink" xfId="57142" builtinId="9" hidden="1"/>
    <cellStyle name="Followed Hyperlink" xfId="57135" builtinId="9" hidden="1"/>
    <cellStyle name="Followed Hyperlink" xfId="57141" builtinId="9" hidden="1"/>
    <cellStyle name="Followed Hyperlink" xfId="57149" builtinId="9" hidden="1"/>
    <cellStyle name="Followed Hyperlink" xfId="57157" builtinId="9" hidden="1"/>
    <cellStyle name="Followed Hyperlink" xfId="57165" builtinId="9" hidden="1"/>
    <cellStyle name="Followed Hyperlink" xfId="57175" builtinId="9" hidden="1"/>
    <cellStyle name="Followed Hyperlink" xfId="57183" builtinId="9" hidden="1"/>
    <cellStyle name="Followed Hyperlink" xfId="57191" builtinId="9" hidden="1"/>
    <cellStyle name="Followed Hyperlink" xfId="57199" builtinId="9" hidden="1"/>
    <cellStyle name="Followed Hyperlink" xfId="57209" builtinId="9" hidden="1"/>
    <cellStyle name="Followed Hyperlink" xfId="57214" builtinId="9" hidden="1"/>
    <cellStyle name="Followed Hyperlink" xfId="57219" builtinId="9" hidden="1"/>
    <cellStyle name="Followed Hyperlink" xfId="57223" builtinId="9" hidden="1"/>
    <cellStyle name="Followed Hyperlink" xfId="57227" builtinId="9" hidden="1"/>
    <cellStyle name="Followed Hyperlink" xfId="57231" builtinId="9" hidden="1"/>
    <cellStyle name="Followed Hyperlink" xfId="57235" builtinId="9" hidden="1"/>
    <cellStyle name="Followed Hyperlink" xfId="57242" builtinId="9" hidden="1"/>
    <cellStyle name="Followed Hyperlink" xfId="57250" builtinId="9" hidden="1"/>
    <cellStyle name="Followed Hyperlink" xfId="57298" builtinId="9" hidden="1"/>
    <cellStyle name="Followed Hyperlink" xfId="57284" builtinId="9" hidden="1"/>
    <cellStyle name="Followed Hyperlink" xfId="57268" builtinId="9" hidden="1"/>
    <cellStyle name="Followed Hyperlink" xfId="57261" builtinId="9" hidden="1"/>
    <cellStyle name="Followed Hyperlink" xfId="57267" builtinId="9" hidden="1"/>
    <cellStyle name="Followed Hyperlink" xfId="57275" builtinId="9" hidden="1"/>
    <cellStyle name="Followed Hyperlink" xfId="57283" builtinId="9" hidden="1"/>
    <cellStyle name="Followed Hyperlink" xfId="57291" builtinId="9" hidden="1"/>
    <cellStyle name="Followed Hyperlink" xfId="57301" builtinId="9" hidden="1"/>
    <cellStyle name="Followed Hyperlink" xfId="57309" builtinId="9" hidden="1"/>
    <cellStyle name="Followed Hyperlink" xfId="57317" builtinId="9" hidden="1"/>
    <cellStyle name="Followed Hyperlink" xfId="57325" builtinId="9" hidden="1"/>
    <cellStyle name="Followed Hyperlink" xfId="57335" builtinId="9" hidden="1"/>
    <cellStyle name="Followed Hyperlink" xfId="57340" builtinId="9" hidden="1"/>
    <cellStyle name="Followed Hyperlink" xfId="57345" builtinId="9" hidden="1"/>
    <cellStyle name="Followed Hyperlink" xfId="57349" builtinId="9" hidden="1"/>
    <cellStyle name="Followed Hyperlink" xfId="57353" builtinId="9" hidden="1"/>
    <cellStyle name="Followed Hyperlink" xfId="57357" builtinId="9" hidden="1"/>
    <cellStyle name="Followed Hyperlink" xfId="57361" builtinId="9" hidden="1"/>
    <cellStyle name="Followed Hyperlink" xfId="57368" builtinId="9" hidden="1"/>
    <cellStyle name="Followed Hyperlink" xfId="57376" builtinId="9" hidden="1"/>
    <cellStyle name="Followed Hyperlink" xfId="57424" builtinId="9" hidden="1"/>
    <cellStyle name="Followed Hyperlink" xfId="57410" builtinId="9" hidden="1"/>
    <cellStyle name="Followed Hyperlink" xfId="57394" builtinId="9" hidden="1"/>
    <cellStyle name="Followed Hyperlink" xfId="57387" builtinId="9" hidden="1"/>
    <cellStyle name="Followed Hyperlink" xfId="57393" builtinId="9" hidden="1"/>
    <cellStyle name="Followed Hyperlink" xfId="57401" builtinId="9" hidden="1"/>
    <cellStyle name="Followed Hyperlink" xfId="57409" builtinId="9" hidden="1"/>
    <cellStyle name="Followed Hyperlink" xfId="57417" builtinId="9" hidden="1"/>
    <cellStyle name="Followed Hyperlink" xfId="57427" builtinId="9" hidden="1"/>
    <cellStyle name="Followed Hyperlink" xfId="57435" builtinId="9" hidden="1"/>
    <cellStyle name="Followed Hyperlink" xfId="57443" builtinId="9" hidden="1"/>
    <cellStyle name="Followed Hyperlink" xfId="57451" builtinId="9" hidden="1"/>
    <cellStyle name="Followed Hyperlink" xfId="57461" builtinId="9" hidden="1"/>
    <cellStyle name="Followed Hyperlink" xfId="57466" builtinId="9" hidden="1"/>
    <cellStyle name="Followed Hyperlink" xfId="57471" builtinId="9" hidden="1"/>
    <cellStyle name="Followed Hyperlink" xfId="57475" builtinId="9" hidden="1"/>
    <cellStyle name="Followed Hyperlink" xfId="57479" builtinId="9" hidden="1"/>
    <cellStyle name="Followed Hyperlink" xfId="57483" builtinId="9" hidden="1"/>
    <cellStyle name="Followed Hyperlink" xfId="57487" builtinId="9" hidden="1"/>
    <cellStyle name="Followed Hyperlink" xfId="57494" builtinId="9" hidden="1"/>
    <cellStyle name="Followed Hyperlink" xfId="57502" builtinId="9" hidden="1"/>
    <cellStyle name="Followed Hyperlink" xfId="57550" builtinId="9" hidden="1"/>
    <cellStyle name="Followed Hyperlink" xfId="57536" builtinId="9" hidden="1"/>
    <cellStyle name="Followed Hyperlink" xfId="57520" builtinId="9" hidden="1"/>
    <cellStyle name="Followed Hyperlink" xfId="57513" builtinId="9" hidden="1"/>
    <cellStyle name="Followed Hyperlink" xfId="57519" builtinId="9" hidden="1"/>
    <cellStyle name="Followed Hyperlink" xfId="57527" builtinId="9" hidden="1"/>
    <cellStyle name="Followed Hyperlink" xfId="57535" builtinId="9" hidden="1"/>
    <cellStyle name="Followed Hyperlink" xfId="57543" builtinId="9" hidden="1"/>
    <cellStyle name="Followed Hyperlink" xfId="57553" builtinId="9" hidden="1"/>
    <cellStyle name="Followed Hyperlink" xfId="57561" builtinId="9" hidden="1"/>
    <cellStyle name="Followed Hyperlink" xfId="57569" builtinId="9" hidden="1"/>
    <cellStyle name="Followed Hyperlink" xfId="57577" builtinId="9" hidden="1"/>
    <cellStyle name="Followed Hyperlink" xfId="57587" builtinId="9" hidden="1"/>
    <cellStyle name="Followed Hyperlink" xfId="57592" builtinId="9" hidden="1"/>
    <cellStyle name="Followed Hyperlink" xfId="57597" builtinId="9" hidden="1"/>
    <cellStyle name="Followed Hyperlink" xfId="57601" builtinId="9" hidden="1"/>
    <cellStyle name="Followed Hyperlink" xfId="57605" builtinId="9" hidden="1"/>
    <cellStyle name="Followed Hyperlink" xfId="57609" builtinId="9" hidden="1"/>
    <cellStyle name="Followed Hyperlink" xfId="57613" builtinId="9" hidden="1"/>
    <cellStyle name="Followed Hyperlink" xfId="57620" builtinId="9" hidden="1"/>
    <cellStyle name="Followed Hyperlink" xfId="57628" builtinId="9" hidden="1"/>
    <cellStyle name="Followed Hyperlink" xfId="57676" builtinId="9" hidden="1"/>
    <cellStyle name="Followed Hyperlink" xfId="57662" builtinId="9" hidden="1"/>
    <cellStyle name="Followed Hyperlink" xfId="57646" builtinId="9" hidden="1"/>
    <cellStyle name="Followed Hyperlink" xfId="57639" builtinId="9" hidden="1"/>
    <cellStyle name="Followed Hyperlink" xfId="57645" builtinId="9" hidden="1"/>
    <cellStyle name="Followed Hyperlink" xfId="57653" builtinId="9" hidden="1"/>
    <cellStyle name="Followed Hyperlink" xfId="57661" builtinId="9" hidden="1"/>
    <cellStyle name="Followed Hyperlink" xfId="57669" builtinId="9" hidden="1"/>
    <cellStyle name="Followed Hyperlink" xfId="57679" builtinId="9" hidden="1"/>
    <cellStyle name="Followed Hyperlink" xfId="57687" builtinId="9" hidden="1"/>
    <cellStyle name="Followed Hyperlink" xfId="57695" builtinId="9" hidden="1"/>
    <cellStyle name="Followed Hyperlink" xfId="57703" builtinId="9" hidden="1"/>
    <cellStyle name="Followed Hyperlink" xfId="57713" builtinId="9" hidden="1"/>
    <cellStyle name="Followed Hyperlink" xfId="57718" builtinId="9" hidden="1"/>
    <cellStyle name="Followed Hyperlink" xfId="57723" builtinId="9" hidden="1"/>
    <cellStyle name="Followed Hyperlink" xfId="57727" builtinId="9" hidden="1"/>
    <cellStyle name="Followed Hyperlink" xfId="57731" builtinId="9" hidden="1"/>
    <cellStyle name="Followed Hyperlink" xfId="57735" builtinId="9" hidden="1"/>
    <cellStyle name="Followed Hyperlink" xfId="57739" builtinId="9" hidden="1"/>
    <cellStyle name="Followed Hyperlink" xfId="57746" builtinId="9" hidden="1"/>
    <cellStyle name="Followed Hyperlink" xfId="57754" builtinId="9" hidden="1"/>
    <cellStyle name="Followed Hyperlink" xfId="57802" builtinId="9" hidden="1"/>
    <cellStyle name="Followed Hyperlink" xfId="57788" builtinId="9" hidden="1"/>
    <cellStyle name="Followed Hyperlink" xfId="57772" builtinId="9" hidden="1"/>
    <cellStyle name="Followed Hyperlink" xfId="57765" builtinId="9" hidden="1"/>
    <cellStyle name="Followed Hyperlink" xfId="57771" builtinId="9" hidden="1"/>
    <cellStyle name="Followed Hyperlink" xfId="57779" builtinId="9" hidden="1"/>
    <cellStyle name="Followed Hyperlink" xfId="57787" builtinId="9" hidden="1"/>
    <cellStyle name="Followed Hyperlink" xfId="57795" builtinId="9" hidden="1"/>
    <cellStyle name="Followed Hyperlink" xfId="57805" builtinId="9" hidden="1"/>
    <cellStyle name="Followed Hyperlink" xfId="57813" builtinId="9" hidden="1"/>
    <cellStyle name="Followed Hyperlink" xfId="57821" builtinId="9" hidden="1"/>
    <cellStyle name="Followed Hyperlink" xfId="57829" builtinId="9" hidden="1"/>
    <cellStyle name="Followed Hyperlink" xfId="57839" builtinId="9" hidden="1"/>
    <cellStyle name="Followed Hyperlink" xfId="57844" builtinId="9" hidden="1"/>
    <cellStyle name="Followed Hyperlink" xfId="57849" builtinId="9" hidden="1"/>
    <cellStyle name="Followed Hyperlink" xfId="57853" builtinId="9" hidden="1"/>
    <cellStyle name="Followed Hyperlink" xfId="57857" builtinId="9" hidden="1"/>
    <cellStyle name="Followed Hyperlink" xfId="57861" builtinId="9" hidden="1"/>
    <cellStyle name="Followed Hyperlink" xfId="57865" builtinId="9" hidden="1"/>
    <cellStyle name="Followed Hyperlink" xfId="57872" builtinId="9" hidden="1"/>
    <cellStyle name="Followed Hyperlink" xfId="57880" builtinId="9" hidden="1"/>
    <cellStyle name="Followed Hyperlink" xfId="57928" builtinId="9" hidden="1"/>
    <cellStyle name="Followed Hyperlink" xfId="57914" builtinId="9" hidden="1"/>
    <cellStyle name="Followed Hyperlink" xfId="57898" builtinId="9" hidden="1"/>
    <cellStyle name="Followed Hyperlink" xfId="57891" builtinId="9" hidden="1"/>
    <cellStyle name="Followed Hyperlink" xfId="57897" builtinId="9" hidden="1"/>
    <cellStyle name="Followed Hyperlink" xfId="57905" builtinId="9" hidden="1"/>
    <cellStyle name="Followed Hyperlink" xfId="57913" builtinId="9" hidden="1"/>
    <cellStyle name="Followed Hyperlink" xfId="57921" builtinId="9" hidden="1"/>
    <cellStyle name="Followed Hyperlink" xfId="57931" builtinId="9" hidden="1"/>
    <cellStyle name="Followed Hyperlink" xfId="57939" builtinId="9" hidden="1"/>
    <cellStyle name="Followed Hyperlink" xfId="57947" builtinId="9" hidden="1"/>
    <cellStyle name="Followed Hyperlink" xfId="57955" builtinId="9" hidden="1"/>
    <cellStyle name="Followed Hyperlink" xfId="57965" builtinId="9" hidden="1"/>
    <cellStyle name="Followed Hyperlink" xfId="57970" builtinId="9" hidden="1"/>
    <cellStyle name="Followed Hyperlink" xfId="57975" builtinId="9" hidden="1"/>
    <cellStyle name="Followed Hyperlink" xfId="57979" builtinId="9" hidden="1"/>
    <cellStyle name="Followed Hyperlink" xfId="57983" builtinId="9" hidden="1"/>
    <cellStyle name="Followed Hyperlink" xfId="57987" builtinId="9" hidden="1"/>
    <cellStyle name="Followed Hyperlink" xfId="57991" builtinId="9" hidden="1"/>
    <cellStyle name="Followed Hyperlink" xfId="57998" builtinId="9" hidden="1"/>
    <cellStyle name="Followed Hyperlink" xfId="58006" builtinId="9" hidden="1"/>
    <cellStyle name="Followed Hyperlink" xfId="58054" builtinId="9" hidden="1"/>
    <cellStyle name="Followed Hyperlink" xfId="58040" builtinId="9" hidden="1"/>
    <cellStyle name="Followed Hyperlink" xfId="58024" builtinId="9" hidden="1"/>
    <cellStyle name="Followed Hyperlink" xfId="58017" builtinId="9" hidden="1"/>
    <cellStyle name="Followed Hyperlink" xfId="58067" builtinId="9" hidden="1"/>
    <cellStyle name="Followed Hyperlink" xfId="58061" builtinId="9" hidden="1"/>
    <cellStyle name="Followed Hyperlink" xfId="58055" builtinId="9" hidden="1"/>
    <cellStyle name="Followed Hyperlink" xfId="58049" builtinId="9" hidden="1"/>
    <cellStyle name="Followed Hyperlink" xfId="58043" builtinId="9" hidden="1"/>
    <cellStyle name="Followed Hyperlink" xfId="58037" builtinId="9" hidden="1"/>
    <cellStyle name="Followed Hyperlink" xfId="58033" builtinId="9" hidden="1"/>
    <cellStyle name="Followed Hyperlink" xfId="58027" builtinId="9" hidden="1"/>
    <cellStyle name="Followed Hyperlink" xfId="58021" builtinId="9" hidden="1"/>
    <cellStyle name="Followed Hyperlink" xfId="58018" builtinId="9" hidden="1"/>
    <cellStyle name="Followed Hyperlink" xfId="58031" builtinId="9" hidden="1"/>
    <cellStyle name="Followed Hyperlink" xfId="58047" builtinId="9" hidden="1"/>
    <cellStyle name="Followed Hyperlink" xfId="58065" builtinId="9" hidden="1"/>
    <cellStyle name="Followed Hyperlink" xfId="58089" builtinId="9" hidden="1"/>
    <cellStyle name="Followed Hyperlink" xfId="58077" builtinId="9" hidden="1"/>
    <cellStyle name="Followed Hyperlink" xfId="58073" builtinId="9" hidden="1"/>
    <cellStyle name="Followed Hyperlink" xfId="58081" builtinId="9" hidden="1"/>
    <cellStyle name="Followed Hyperlink" xfId="58091" builtinId="9" hidden="1"/>
    <cellStyle name="Followed Hyperlink" xfId="58090" builtinId="9" hidden="1"/>
    <cellStyle name="Followed Hyperlink" xfId="58084" builtinId="9" hidden="1"/>
    <cellStyle name="Followed Hyperlink" xfId="58088" builtinId="9" hidden="1"/>
    <cellStyle name="Followed Hyperlink" xfId="58095" builtinId="9" hidden="1"/>
    <cellStyle name="Followed Hyperlink" xfId="58071" builtinId="9" hidden="1"/>
    <cellStyle name="Followed Hyperlink" xfId="58075" builtinId="9" hidden="1"/>
    <cellStyle name="Followed Hyperlink" xfId="58079" builtinId="9" hidden="1"/>
    <cellStyle name="Followed Hyperlink" xfId="58093" builtinId="9" hidden="1"/>
    <cellStyle name="Followed Hyperlink" xfId="58057" builtinId="9" hidden="1"/>
    <cellStyle name="Followed Hyperlink" xfId="58039" builtinId="9" hidden="1"/>
    <cellStyle name="Followed Hyperlink" xfId="58023" builtinId="9" hidden="1"/>
    <cellStyle name="Followed Hyperlink" xfId="58019" builtinId="9" hidden="1"/>
    <cellStyle name="Followed Hyperlink" xfId="58025" builtinId="9" hidden="1"/>
    <cellStyle name="Followed Hyperlink" xfId="58029" builtinId="9" hidden="1"/>
    <cellStyle name="Followed Hyperlink" xfId="58035" builtinId="9" hidden="1"/>
    <cellStyle name="Followed Hyperlink" xfId="58041" builtinId="9" hidden="1"/>
    <cellStyle name="Followed Hyperlink" xfId="58045" builtinId="9" hidden="1"/>
    <cellStyle name="Followed Hyperlink" xfId="58051" builtinId="9" hidden="1"/>
    <cellStyle name="Followed Hyperlink" xfId="58059" builtinId="9" hidden="1"/>
    <cellStyle name="Followed Hyperlink" xfId="58063" builtinId="9" hidden="1"/>
    <cellStyle name="Followed Hyperlink" xfId="58069" builtinId="9" hidden="1"/>
    <cellStyle name="Followed Hyperlink" xfId="58014" builtinId="9" hidden="1"/>
    <cellStyle name="Followed Hyperlink" xfId="58032" builtinId="9" hidden="1"/>
    <cellStyle name="Followed Hyperlink" xfId="58048" builtinId="9" hidden="1"/>
    <cellStyle name="Followed Hyperlink" xfId="58010" builtinId="9" hidden="1"/>
    <cellStyle name="Followed Hyperlink" xfId="58002" builtinId="9" hidden="1"/>
    <cellStyle name="Followed Hyperlink" xfId="57994" builtinId="9" hidden="1"/>
    <cellStyle name="Followed Hyperlink" xfId="57989" builtinId="9" hidden="1"/>
    <cellStyle name="Followed Hyperlink" xfId="57985" builtinId="9" hidden="1"/>
    <cellStyle name="Followed Hyperlink" xfId="57981" builtinId="9" hidden="1"/>
    <cellStyle name="Followed Hyperlink" xfId="57977" builtinId="9" hidden="1"/>
    <cellStyle name="Followed Hyperlink" xfId="57973" builtinId="9" hidden="1"/>
    <cellStyle name="Followed Hyperlink" xfId="57964" builtinId="9" hidden="1"/>
    <cellStyle name="Followed Hyperlink" xfId="57967" builtinId="9" hidden="1"/>
    <cellStyle name="Followed Hyperlink" xfId="57951" builtinId="9" hidden="1"/>
    <cellStyle name="Followed Hyperlink" xfId="57943" builtinId="9" hidden="1"/>
    <cellStyle name="Followed Hyperlink" xfId="57935" builtinId="9" hidden="1"/>
    <cellStyle name="Followed Hyperlink" xfId="57925" builtinId="9" hidden="1"/>
    <cellStyle name="Followed Hyperlink" xfId="57917" builtinId="9" hidden="1"/>
    <cellStyle name="Followed Hyperlink" xfId="57909" builtinId="9" hidden="1"/>
    <cellStyle name="Followed Hyperlink" xfId="57901" builtinId="9" hidden="1"/>
    <cellStyle name="Followed Hyperlink" xfId="57893" builtinId="9" hidden="1"/>
    <cellStyle name="Followed Hyperlink" xfId="57888" builtinId="9" hidden="1"/>
    <cellStyle name="Followed Hyperlink" xfId="57906" builtinId="9" hidden="1"/>
    <cellStyle name="Followed Hyperlink" xfId="57922" builtinId="9" hidden="1"/>
    <cellStyle name="Followed Hyperlink" xfId="57884" builtinId="9" hidden="1"/>
    <cellStyle name="Followed Hyperlink" xfId="57876" builtinId="9" hidden="1"/>
    <cellStyle name="Followed Hyperlink" xfId="57868" builtinId="9" hidden="1"/>
    <cellStyle name="Followed Hyperlink" xfId="57863" builtinId="9" hidden="1"/>
    <cellStyle name="Followed Hyperlink" xfId="57859" builtinId="9" hidden="1"/>
    <cellStyle name="Followed Hyperlink" xfId="57855" builtinId="9" hidden="1"/>
    <cellStyle name="Followed Hyperlink" xfId="57851" builtinId="9" hidden="1"/>
    <cellStyle name="Followed Hyperlink" xfId="57847" builtinId="9" hidden="1"/>
    <cellStyle name="Followed Hyperlink" xfId="57838" builtinId="9" hidden="1"/>
    <cellStyle name="Followed Hyperlink" xfId="57841" builtinId="9" hidden="1"/>
    <cellStyle name="Followed Hyperlink" xfId="57825" builtinId="9" hidden="1"/>
    <cellStyle name="Followed Hyperlink" xfId="57817" builtinId="9" hidden="1"/>
    <cellStyle name="Followed Hyperlink" xfId="57809" builtinId="9" hidden="1"/>
    <cellStyle name="Followed Hyperlink" xfId="57799" builtinId="9" hidden="1"/>
    <cellStyle name="Followed Hyperlink" xfId="57791" builtinId="9" hidden="1"/>
    <cellStyle name="Followed Hyperlink" xfId="57783" builtinId="9" hidden="1"/>
    <cellStyle name="Followed Hyperlink" xfId="57775" builtinId="9" hidden="1"/>
    <cellStyle name="Followed Hyperlink" xfId="57767" builtinId="9" hidden="1"/>
    <cellStyle name="Followed Hyperlink" xfId="57762" builtinId="9" hidden="1"/>
    <cellStyle name="Followed Hyperlink" xfId="57780" builtinId="9" hidden="1"/>
    <cellStyle name="Followed Hyperlink" xfId="57796" builtinId="9" hidden="1"/>
    <cellStyle name="Followed Hyperlink" xfId="57758" builtinId="9" hidden="1"/>
    <cellStyle name="Followed Hyperlink" xfId="57750" builtinId="9" hidden="1"/>
    <cellStyle name="Followed Hyperlink" xfId="57742" builtinId="9" hidden="1"/>
    <cellStyle name="Followed Hyperlink" xfId="57737" builtinId="9" hidden="1"/>
    <cellStyle name="Followed Hyperlink" xfId="57733" builtinId="9" hidden="1"/>
    <cellStyle name="Followed Hyperlink" xfId="57729" builtinId="9" hidden="1"/>
    <cellStyle name="Followed Hyperlink" xfId="57725" builtinId="9" hidden="1"/>
    <cellStyle name="Followed Hyperlink" xfId="57721" builtinId="9" hidden="1"/>
    <cellStyle name="Followed Hyperlink" xfId="57712" builtinId="9" hidden="1"/>
    <cellStyle name="Followed Hyperlink" xfId="57715" builtinId="9" hidden="1"/>
    <cellStyle name="Followed Hyperlink" xfId="57699" builtinId="9" hidden="1"/>
    <cellStyle name="Followed Hyperlink" xfId="57691" builtinId="9" hidden="1"/>
    <cellStyle name="Followed Hyperlink" xfId="57683" builtinId="9" hidden="1"/>
    <cellStyle name="Followed Hyperlink" xfId="57673" builtinId="9" hidden="1"/>
    <cellStyle name="Followed Hyperlink" xfId="57665" builtinId="9" hidden="1"/>
    <cellStyle name="Followed Hyperlink" xfId="57657" builtinId="9" hidden="1"/>
    <cellStyle name="Followed Hyperlink" xfId="57649" builtinId="9" hidden="1"/>
    <cellStyle name="Followed Hyperlink" xfId="57641" builtinId="9" hidden="1"/>
    <cellStyle name="Followed Hyperlink" xfId="57636" builtinId="9" hidden="1"/>
    <cellStyle name="Followed Hyperlink" xfId="57654" builtinId="9" hidden="1"/>
    <cellStyle name="Followed Hyperlink" xfId="57670" builtinId="9" hidden="1"/>
    <cellStyle name="Followed Hyperlink" xfId="57632" builtinId="9" hidden="1"/>
    <cellStyle name="Followed Hyperlink" xfId="57624" builtinId="9" hidden="1"/>
    <cellStyle name="Followed Hyperlink" xfId="57616" builtinId="9" hidden="1"/>
    <cellStyle name="Followed Hyperlink" xfId="57611" builtinId="9" hidden="1"/>
    <cellStyle name="Followed Hyperlink" xfId="57607" builtinId="9" hidden="1"/>
    <cellStyle name="Followed Hyperlink" xfId="57603" builtinId="9" hidden="1"/>
    <cellStyle name="Followed Hyperlink" xfId="57599" builtinId="9" hidden="1"/>
    <cellStyle name="Followed Hyperlink" xfId="57595" builtinId="9" hidden="1"/>
    <cellStyle name="Followed Hyperlink" xfId="57586" builtinId="9" hidden="1"/>
    <cellStyle name="Followed Hyperlink" xfId="57589" builtinId="9" hidden="1"/>
    <cellStyle name="Followed Hyperlink" xfId="57573" builtinId="9" hidden="1"/>
    <cellStyle name="Followed Hyperlink" xfId="57565" builtinId="9" hidden="1"/>
    <cellStyle name="Followed Hyperlink" xfId="57557" builtinId="9" hidden="1"/>
    <cellStyle name="Followed Hyperlink" xfId="57547" builtinId="9" hidden="1"/>
    <cellStyle name="Followed Hyperlink" xfId="57539" builtinId="9" hidden="1"/>
    <cellStyle name="Followed Hyperlink" xfId="57531" builtinId="9" hidden="1"/>
    <cellStyle name="Followed Hyperlink" xfId="57523" builtinId="9" hidden="1"/>
    <cellStyle name="Followed Hyperlink" xfId="57515" builtinId="9" hidden="1"/>
    <cellStyle name="Followed Hyperlink" xfId="57510" builtinId="9" hidden="1"/>
    <cellStyle name="Followed Hyperlink" xfId="57528" builtinId="9" hidden="1"/>
    <cellStyle name="Followed Hyperlink" xfId="57544" builtinId="9" hidden="1"/>
    <cellStyle name="Followed Hyperlink" xfId="57506" builtinId="9" hidden="1"/>
    <cellStyle name="Followed Hyperlink" xfId="57498" builtinId="9" hidden="1"/>
    <cellStyle name="Followed Hyperlink" xfId="57490" builtinId="9" hidden="1"/>
    <cellStyle name="Followed Hyperlink" xfId="57485" builtinId="9" hidden="1"/>
    <cellStyle name="Followed Hyperlink" xfId="57481" builtinId="9" hidden="1"/>
    <cellStyle name="Followed Hyperlink" xfId="57477" builtinId="9" hidden="1"/>
    <cellStyle name="Followed Hyperlink" xfId="57473" builtinId="9" hidden="1"/>
    <cellStyle name="Followed Hyperlink" xfId="57469" builtinId="9" hidden="1"/>
    <cellStyle name="Followed Hyperlink" xfId="57460" builtinId="9" hidden="1"/>
    <cellStyle name="Followed Hyperlink" xfId="57463" builtinId="9" hidden="1"/>
    <cellStyle name="Followed Hyperlink" xfId="57447" builtinId="9" hidden="1"/>
    <cellStyle name="Followed Hyperlink" xfId="57439" builtinId="9" hidden="1"/>
    <cellStyle name="Followed Hyperlink" xfId="57431" builtinId="9" hidden="1"/>
    <cellStyle name="Followed Hyperlink" xfId="57421" builtinId="9" hidden="1"/>
    <cellStyle name="Followed Hyperlink" xfId="57413" builtinId="9" hidden="1"/>
    <cellStyle name="Followed Hyperlink" xfId="57405" builtinId="9" hidden="1"/>
    <cellStyle name="Followed Hyperlink" xfId="57397" builtinId="9" hidden="1"/>
    <cellStyle name="Followed Hyperlink" xfId="57389" builtinId="9" hidden="1"/>
    <cellStyle name="Followed Hyperlink" xfId="57384" builtinId="9" hidden="1"/>
    <cellStyle name="Followed Hyperlink" xfId="57402" builtinId="9" hidden="1"/>
    <cellStyle name="Followed Hyperlink" xfId="57418" builtinId="9" hidden="1"/>
    <cellStyle name="Followed Hyperlink" xfId="57380" builtinId="9" hidden="1"/>
    <cellStyle name="Followed Hyperlink" xfId="57372" builtinId="9" hidden="1"/>
    <cellStyle name="Followed Hyperlink" xfId="57364" builtinId="9" hidden="1"/>
    <cellStyle name="Followed Hyperlink" xfId="57359" builtinId="9" hidden="1"/>
    <cellStyle name="Followed Hyperlink" xfId="57355" builtinId="9" hidden="1"/>
    <cellStyle name="Followed Hyperlink" xfId="57351" builtinId="9" hidden="1"/>
    <cellStyle name="Followed Hyperlink" xfId="57347" builtinId="9" hidden="1"/>
    <cellStyle name="Followed Hyperlink" xfId="57343" builtinId="9" hidden="1"/>
    <cellStyle name="Followed Hyperlink" xfId="57334" builtinId="9" hidden="1"/>
    <cellStyle name="Followed Hyperlink" xfId="57337" builtinId="9" hidden="1"/>
    <cellStyle name="Followed Hyperlink" xfId="57321" builtinId="9" hidden="1"/>
    <cellStyle name="Followed Hyperlink" xfId="57313" builtinId="9" hidden="1"/>
    <cellStyle name="Followed Hyperlink" xfId="57305" builtinId="9" hidden="1"/>
    <cellStyle name="Followed Hyperlink" xfId="57295" builtinId="9" hidden="1"/>
    <cellStyle name="Followed Hyperlink" xfId="57287" builtinId="9" hidden="1"/>
    <cellStyle name="Followed Hyperlink" xfId="57279" builtinId="9" hidden="1"/>
    <cellStyle name="Followed Hyperlink" xfId="57271" builtinId="9" hidden="1"/>
    <cellStyle name="Followed Hyperlink" xfId="57263" builtinId="9" hidden="1"/>
    <cellStyle name="Followed Hyperlink" xfId="57258" builtinId="9" hidden="1"/>
    <cellStyle name="Followed Hyperlink" xfId="57276" builtinId="9" hidden="1"/>
    <cellStyle name="Followed Hyperlink" xfId="57292" builtinId="9" hidden="1"/>
    <cellStyle name="Followed Hyperlink" xfId="57254" builtinId="9" hidden="1"/>
    <cellStyle name="Followed Hyperlink" xfId="57246" builtinId="9" hidden="1"/>
    <cellStyle name="Followed Hyperlink" xfId="57238" builtinId="9" hidden="1"/>
    <cellStyle name="Followed Hyperlink" xfId="57233" builtinId="9" hidden="1"/>
    <cellStyle name="Followed Hyperlink" xfId="57229" builtinId="9" hidden="1"/>
    <cellStyle name="Followed Hyperlink" xfId="57225" builtinId="9" hidden="1"/>
    <cellStyle name="Followed Hyperlink" xfId="57221" builtinId="9" hidden="1"/>
    <cellStyle name="Followed Hyperlink" xfId="57217" builtinId="9" hidden="1"/>
    <cellStyle name="Followed Hyperlink" xfId="57208" builtinId="9" hidden="1"/>
    <cellStyle name="Followed Hyperlink" xfId="57211" builtinId="9" hidden="1"/>
    <cellStyle name="Followed Hyperlink" xfId="57195" builtinId="9" hidden="1"/>
    <cellStyle name="Followed Hyperlink" xfId="57187" builtinId="9" hidden="1"/>
    <cellStyle name="Followed Hyperlink" xfId="57179" builtinId="9" hidden="1"/>
    <cellStyle name="Followed Hyperlink" xfId="57169" builtinId="9" hidden="1"/>
    <cellStyle name="Followed Hyperlink" xfId="57161" builtinId="9" hidden="1"/>
    <cellStyle name="Followed Hyperlink" xfId="57153" builtinId="9" hidden="1"/>
    <cellStyle name="Followed Hyperlink" xfId="57145" builtinId="9" hidden="1"/>
    <cellStyle name="Followed Hyperlink" xfId="57137" builtinId="9" hidden="1"/>
    <cellStyle name="Followed Hyperlink" xfId="57132" builtinId="9" hidden="1"/>
    <cellStyle name="Followed Hyperlink" xfId="57150" builtinId="9" hidden="1"/>
    <cellStyle name="Followed Hyperlink" xfId="57166" builtinId="9" hidden="1"/>
    <cellStyle name="Followed Hyperlink" xfId="57128" builtinId="9" hidden="1"/>
    <cellStyle name="Followed Hyperlink" xfId="57120" builtinId="9" hidden="1"/>
    <cellStyle name="Followed Hyperlink" xfId="57112" builtinId="9" hidden="1"/>
    <cellStyle name="Followed Hyperlink" xfId="57107" builtinId="9" hidden="1"/>
    <cellStyle name="Followed Hyperlink" xfId="57103" builtinId="9" hidden="1"/>
    <cellStyle name="Followed Hyperlink" xfId="57099" builtinId="9" hidden="1"/>
    <cellStyle name="Followed Hyperlink" xfId="57095" builtinId="9" hidden="1"/>
    <cellStyle name="Followed Hyperlink" xfId="57091" builtinId="9" hidden="1"/>
    <cellStyle name="Followed Hyperlink" xfId="57082" builtinId="9" hidden="1"/>
    <cellStyle name="Followed Hyperlink" xfId="57085" builtinId="9" hidden="1"/>
    <cellStyle name="Followed Hyperlink" xfId="57069" builtinId="9" hidden="1"/>
    <cellStyle name="Followed Hyperlink" xfId="57061" builtinId="9" hidden="1"/>
    <cellStyle name="Followed Hyperlink" xfId="57053" builtinId="9" hidden="1"/>
    <cellStyle name="Followed Hyperlink" xfId="57043" builtinId="9" hidden="1"/>
    <cellStyle name="Followed Hyperlink" xfId="57035" builtinId="9" hidden="1"/>
    <cellStyle name="Followed Hyperlink" xfId="57027" builtinId="9" hidden="1"/>
    <cellStyle name="Followed Hyperlink" xfId="57019" builtinId="9" hidden="1"/>
    <cellStyle name="Followed Hyperlink" xfId="57011" builtinId="9" hidden="1"/>
    <cellStyle name="Followed Hyperlink" xfId="57006" builtinId="9" hidden="1"/>
    <cellStyle name="Followed Hyperlink" xfId="57024" builtinId="9" hidden="1"/>
    <cellStyle name="Followed Hyperlink" xfId="57040" builtinId="9" hidden="1"/>
    <cellStyle name="Followed Hyperlink" xfId="57002" builtinId="9" hidden="1"/>
    <cellStyle name="Followed Hyperlink" xfId="56994" builtinId="9" hidden="1"/>
    <cellStyle name="Followed Hyperlink" xfId="56986" builtinId="9" hidden="1"/>
    <cellStyle name="Followed Hyperlink" xfId="56981" builtinId="9" hidden="1"/>
    <cellStyle name="Followed Hyperlink" xfId="56977" builtinId="9" hidden="1"/>
    <cellStyle name="Followed Hyperlink" xfId="56973" builtinId="9" hidden="1"/>
    <cellStyle name="Followed Hyperlink" xfId="56969" builtinId="9" hidden="1"/>
    <cellStyle name="Followed Hyperlink" xfId="56965" builtinId="9" hidden="1"/>
    <cellStyle name="Followed Hyperlink" xfId="56956" builtinId="9" hidden="1"/>
    <cellStyle name="Followed Hyperlink" xfId="56959" builtinId="9" hidden="1"/>
    <cellStyle name="Followed Hyperlink" xfId="56943" builtinId="9" hidden="1"/>
    <cellStyle name="Followed Hyperlink" xfId="56935" builtinId="9" hidden="1"/>
    <cellStyle name="Followed Hyperlink" xfId="56927" builtinId="9" hidden="1"/>
    <cellStyle name="Followed Hyperlink" xfId="56917" builtinId="9" hidden="1"/>
    <cellStyle name="Followed Hyperlink" xfId="56909" builtinId="9" hidden="1"/>
    <cellStyle name="Followed Hyperlink" xfId="56901" builtinId="9" hidden="1"/>
    <cellStyle name="Followed Hyperlink" xfId="56893" builtinId="9" hidden="1"/>
    <cellStyle name="Followed Hyperlink" xfId="56885" builtinId="9" hidden="1"/>
    <cellStyle name="Followed Hyperlink" xfId="56880" builtinId="9" hidden="1"/>
    <cellStyle name="Followed Hyperlink" xfId="56898" builtinId="9" hidden="1"/>
    <cellStyle name="Followed Hyperlink" xfId="56914" builtinId="9" hidden="1"/>
    <cellStyle name="Followed Hyperlink" xfId="56876" builtinId="9" hidden="1"/>
    <cellStyle name="Followed Hyperlink" xfId="56868" builtinId="9" hidden="1"/>
    <cellStyle name="Followed Hyperlink" xfId="56860" builtinId="9" hidden="1"/>
    <cellStyle name="Followed Hyperlink" xfId="56855" builtinId="9" hidden="1"/>
    <cellStyle name="Followed Hyperlink" xfId="56851" builtinId="9" hidden="1"/>
    <cellStyle name="Followed Hyperlink" xfId="56847" builtinId="9" hidden="1"/>
    <cellStyle name="Followed Hyperlink" xfId="56843" builtinId="9" hidden="1"/>
    <cellStyle name="Followed Hyperlink" xfId="56839" builtinId="9" hidden="1"/>
    <cellStyle name="Followed Hyperlink" xfId="56830" builtinId="9" hidden="1"/>
    <cellStyle name="Followed Hyperlink" xfId="56833" builtinId="9" hidden="1"/>
    <cellStyle name="Followed Hyperlink" xfId="56817" builtinId="9" hidden="1"/>
    <cellStyle name="Followed Hyperlink" xfId="56809" builtinId="9" hidden="1"/>
    <cellStyle name="Followed Hyperlink" xfId="56801" builtinId="9" hidden="1"/>
    <cellStyle name="Followed Hyperlink" xfId="56791" builtinId="9" hidden="1"/>
    <cellStyle name="Followed Hyperlink" xfId="56783" builtinId="9" hidden="1"/>
    <cellStyle name="Followed Hyperlink" xfId="56775" builtinId="9" hidden="1"/>
    <cellStyle name="Followed Hyperlink" xfId="56767" builtinId="9" hidden="1"/>
    <cellStyle name="Followed Hyperlink" xfId="56759" builtinId="9" hidden="1"/>
    <cellStyle name="Followed Hyperlink" xfId="56754" builtinId="9" hidden="1"/>
    <cellStyle name="Followed Hyperlink" xfId="56772" builtinId="9" hidden="1"/>
    <cellStyle name="Followed Hyperlink" xfId="56788" builtinId="9" hidden="1"/>
    <cellStyle name="Followed Hyperlink" xfId="56750" builtinId="9" hidden="1"/>
    <cellStyle name="Followed Hyperlink" xfId="56742" builtinId="9" hidden="1"/>
    <cellStyle name="Followed Hyperlink" xfId="56734" builtinId="9" hidden="1"/>
    <cellStyle name="Followed Hyperlink" xfId="56729" builtinId="9" hidden="1"/>
    <cellStyle name="Followed Hyperlink" xfId="56725" builtinId="9" hidden="1"/>
    <cellStyle name="Followed Hyperlink" xfId="56721" builtinId="9" hidden="1"/>
    <cellStyle name="Followed Hyperlink" xfId="56717" builtinId="9" hidden="1"/>
    <cellStyle name="Followed Hyperlink" xfId="56713" builtinId="9" hidden="1"/>
    <cellStyle name="Followed Hyperlink" xfId="56704" builtinId="9" hidden="1"/>
    <cellStyle name="Followed Hyperlink" xfId="56707" builtinId="9" hidden="1"/>
    <cellStyle name="Followed Hyperlink" xfId="56691" builtinId="9" hidden="1"/>
    <cellStyle name="Followed Hyperlink" xfId="56683" builtinId="9" hidden="1"/>
    <cellStyle name="Followed Hyperlink" xfId="56675" builtinId="9" hidden="1"/>
    <cellStyle name="Followed Hyperlink" xfId="56665" builtinId="9" hidden="1"/>
    <cellStyle name="Followed Hyperlink" xfId="56657" builtinId="9" hidden="1"/>
    <cellStyle name="Followed Hyperlink" xfId="56649" builtinId="9" hidden="1"/>
    <cellStyle name="Followed Hyperlink" xfId="56641" builtinId="9" hidden="1"/>
    <cellStyle name="Followed Hyperlink" xfId="56633" builtinId="9" hidden="1"/>
    <cellStyle name="Followed Hyperlink" xfId="56628" builtinId="9" hidden="1"/>
    <cellStyle name="Followed Hyperlink" xfId="56646" builtinId="9" hidden="1"/>
    <cellStyle name="Followed Hyperlink" xfId="56662" builtinId="9" hidden="1"/>
    <cellStyle name="Followed Hyperlink" xfId="56624" builtinId="9" hidden="1"/>
    <cellStyle name="Followed Hyperlink" xfId="56616" builtinId="9" hidden="1"/>
    <cellStyle name="Followed Hyperlink" xfId="56608" builtinId="9" hidden="1"/>
    <cellStyle name="Followed Hyperlink" xfId="56603" builtinId="9" hidden="1"/>
    <cellStyle name="Followed Hyperlink" xfId="56599" builtinId="9" hidden="1"/>
    <cellStyle name="Followed Hyperlink" xfId="56595" builtinId="9" hidden="1"/>
    <cellStyle name="Followed Hyperlink" xfId="56591" builtinId="9" hidden="1"/>
    <cellStyle name="Followed Hyperlink" xfId="56587" builtinId="9" hidden="1"/>
    <cellStyle name="Followed Hyperlink" xfId="56578" builtinId="9" hidden="1"/>
    <cellStyle name="Followed Hyperlink" xfId="56581" builtinId="9" hidden="1"/>
    <cellStyle name="Followed Hyperlink" xfId="56565" builtinId="9" hidden="1"/>
    <cellStyle name="Followed Hyperlink" xfId="56557" builtinId="9" hidden="1"/>
    <cellStyle name="Followed Hyperlink" xfId="56549" builtinId="9" hidden="1"/>
    <cellStyle name="Followed Hyperlink" xfId="56539" builtinId="9" hidden="1"/>
    <cellStyle name="Followed Hyperlink" xfId="56531" builtinId="9" hidden="1"/>
    <cellStyle name="Followed Hyperlink" xfId="56523" builtinId="9" hidden="1"/>
    <cellStyle name="Followed Hyperlink" xfId="56515" builtinId="9" hidden="1"/>
    <cellStyle name="Followed Hyperlink" xfId="56507" builtinId="9" hidden="1"/>
    <cellStyle name="Followed Hyperlink" xfId="56502" builtinId="9" hidden="1"/>
    <cellStyle name="Followed Hyperlink" xfId="56520" builtinId="9" hidden="1"/>
    <cellStyle name="Followed Hyperlink" xfId="56536" builtinId="9" hidden="1"/>
    <cellStyle name="Followed Hyperlink" xfId="56498" builtinId="9" hidden="1"/>
    <cellStyle name="Followed Hyperlink" xfId="56490" builtinId="9" hidden="1"/>
    <cellStyle name="Followed Hyperlink" xfId="56482" builtinId="9" hidden="1"/>
    <cellStyle name="Followed Hyperlink" xfId="56477" builtinId="9" hidden="1"/>
    <cellStyle name="Followed Hyperlink" xfId="56473" builtinId="9" hidden="1"/>
    <cellStyle name="Followed Hyperlink" xfId="56469" builtinId="9" hidden="1"/>
    <cellStyle name="Followed Hyperlink" xfId="56465" builtinId="9" hidden="1"/>
    <cellStyle name="Followed Hyperlink" xfId="56461" builtinId="9" hidden="1"/>
    <cellStyle name="Followed Hyperlink" xfId="56452" builtinId="9" hidden="1"/>
    <cellStyle name="Followed Hyperlink" xfId="56455" builtinId="9" hidden="1"/>
    <cellStyle name="Followed Hyperlink" xfId="56439" builtinId="9" hidden="1"/>
    <cellStyle name="Followed Hyperlink" xfId="56431" builtinId="9" hidden="1"/>
    <cellStyle name="Followed Hyperlink" xfId="56423" builtinId="9" hidden="1"/>
    <cellStyle name="Followed Hyperlink" xfId="56413" builtinId="9" hidden="1"/>
    <cellStyle name="Followed Hyperlink" xfId="56405" builtinId="9" hidden="1"/>
    <cellStyle name="Followed Hyperlink" xfId="56397" builtinId="9" hidden="1"/>
    <cellStyle name="Followed Hyperlink" xfId="56389" builtinId="9" hidden="1"/>
    <cellStyle name="Followed Hyperlink" xfId="56381" builtinId="9" hidden="1"/>
    <cellStyle name="Followed Hyperlink" xfId="56376" builtinId="9" hidden="1"/>
    <cellStyle name="Followed Hyperlink" xfId="56394" builtinId="9" hidden="1"/>
    <cellStyle name="Followed Hyperlink" xfId="56410" builtinId="9" hidden="1"/>
    <cellStyle name="Followed Hyperlink" xfId="56372" builtinId="9" hidden="1"/>
    <cellStyle name="Followed Hyperlink" xfId="56364" builtinId="9" hidden="1"/>
    <cellStyle name="Followed Hyperlink" xfId="56356" builtinId="9" hidden="1"/>
    <cellStyle name="Followed Hyperlink" xfId="56351" builtinId="9" hidden="1"/>
    <cellStyle name="Followed Hyperlink" xfId="56347" builtinId="9" hidden="1"/>
    <cellStyle name="Followed Hyperlink" xfId="56343" builtinId="9" hidden="1"/>
    <cellStyle name="Followed Hyperlink" xfId="56339" builtinId="9" hidden="1"/>
    <cellStyle name="Followed Hyperlink" xfId="56335" builtinId="9" hidden="1"/>
    <cellStyle name="Followed Hyperlink" xfId="56326" builtinId="9" hidden="1"/>
    <cellStyle name="Followed Hyperlink" xfId="56329" builtinId="9" hidden="1"/>
    <cellStyle name="Followed Hyperlink" xfId="56313" builtinId="9" hidden="1"/>
    <cellStyle name="Followed Hyperlink" xfId="56305" builtinId="9" hidden="1"/>
    <cellStyle name="Followed Hyperlink" xfId="56297" builtinId="9" hidden="1"/>
    <cellStyle name="Followed Hyperlink" xfId="56287" builtinId="9" hidden="1"/>
    <cellStyle name="Followed Hyperlink" xfId="56279" builtinId="9" hidden="1"/>
    <cellStyle name="Followed Hyperlink" xfId="56271" builtinId="9" hidden="1"/>
    <cellStyle name="Followed Hyperlink" xfId="56263" builtinId="9" hidden="1"/>
    <cellStyle name="Followed Hyperlink" xfId="56255" builtinId="9" hidden="1"/>
    <cellStyle name="Followed Hyperlink" xfId="56250" builtinId="9" hidden="1"/>
    <cellStyle name="Followed Hyperlink" xfId="56268" builtinId="9" hidden="1"/>
    <cellStyle name="Followed Hyperlink" xfId="56284" builtinId="9" hidden="1"/>
    <cellStyle name="Followed Hyperlink" xfId="56246" builtinId="9" hidden="1"/>
    <cellStyle name="Followed Hyperlink" xfId="56238" builtinId="9" hidden="1"/>
    <cellStyle name="Followed Hyperlink" xfId="56230" builtinId="9" hidden="1"/>
    <cellStyle name="Followed Hyperlink" xfId="56225" builtinId="9" hidden="1"/>
    <cellStyle name="Followed Hyperlink" xfId="56221" builtinId="9" hidden="1"/>
    <cellStyle name="Followed Hyperlink" xfId="56217" builtinId="9" hidden="1"/>
    <cellStyle name="Followed Hyperlink" xfId="56213" builtinId="9" hidden="1"/>
    <cellStyle name="Followed Hyperlink" xfId="56209" builtinId="9" hidden="1"/>
    <cellStyle name="Followed Hyperlink" xfId="56200" builtinId="9" hidden="1"/>
    <cellStyle name="Followed Hyperlink" xfId="56203" builtinId="9" hidden="1"/>
    <cellStyle name="Followed Hyperlink" xfId="56187" builtinId="9" hidden="1"/>
    <cellStyle name="Followed Hyperlink" xfId="56179" builtinId="9" hidden="1"/>
    <cellStyle name="Followed Hyperlink" xfId="56171" builtinId="9" hidden="1"/>
    <cellStyle name="Followed Hyperlink" xfId="56161" builtinId="9" hidden="1"/>
    <cellStyle name="Followed Hyperlink" xfId="56153" builtinId="9" hidden="1"/>
    <cellStyle name="Followed Hyperlink" xfId="56145" builtinId="9" hidden="1"/>
    <cellStyle name="Followed Hyperlink" xfId="56137" builtinId="9" hidden="1"/>
    <cellStyle name="Followed Hyperlink" xfId="56129" builtinId="9" hidden="1"/>
    <cellStyle name="Followed Hyperlink" xfId="56124" builtinId="9" hidden="1"/>
    <cellStyle name="Followed Hyperlink" xfId="56142" builtinId="9" hidden="1"/>
    <cellStyle name="Followed Hyperlink" xfId="56158" builtinId="9" hidden="1"/>
    <cellStyle name="Followed Hyperlink" xfId="56120" builtinId="9" hidden="1"/>
    <cellStyle name="Followed Hyperlink" xfId="56112" builtinId="9" hidden="1"/>
    <cellStyle name="Followed Hyperlink" xfId="56104" builtinId="9" hidden="1"/>
    <cellStyle name="Followed Hyperlink" xfId="56099" builtinId="9" hidden="1"/>
    <cellStyle name="Followed Hyperlink" xfId="56095" builtinId="9" hidden="1"/>
    <cellStyle name="Followed Hyperlink" xfId="56091" builtinId="9" hidden="1"/>
    <cellStyle name="Followed Hyperlink" xfId="56087" builtinId="9" hidden="1"/>
    <cellStyle name="Followed Hyperlink" xfId="56083" builtinId="9" hidden="1"/>
    <cellStyle name="Followed Hyperlink" xfId="56074" builtinId="9" hidden="1"/>
    <cellStyle name="Followed Hyperlink" xfId="56077" builtinId="9" hidden="1"/>
    <cellStyle name="Followed Hyperlink" xfId="56061" builtinId="9" hidden="1"/>
    <cellStyle name="Followed Hyperlink" xfId="56053" builtinId="9" hidden="1"/>
    <cellStyle name="Followed Hyperlink" xfId="56045" builtinId="9" hidden="1"/>
    <cellStyle name="Followed Hyperlink" xfId="56035" builtinId="9" hidden="1"/>
    <cellStyle name="Followed Hyperlink" xfId="56027" builtinId="9" hidden="1"/>
    <cellStyle name="Followed Hyperlink" xfId="56019" builtinId="9" hidden="1"/>
    <cellStyle name="Followed Hyperlink" xfId="56011" builtinId="9" hidden="1"/>
    <cellStyle name="Followed Hyperlink" xfId="56003" builtinId="9" hidden="1"/>
    <cellStyle name="Followed Hyperlink" xfId="55998" builtinId="9" hidden="1"/>
    <cellStyle name="Followed Hyperlink" xfId="56016" builtinId="9" hidden="1"/>
    <cellStyle name="Followed Hyperlink" xfId="56032" builtinId="9" hidden="1"/>
    <cellStyle name="Followed Hyperlink" xfId="55994" builtinId="9" hidden="1"/>
    <cellStyle name="Followed Hyperlink" xfId="55986" builtinId="9" hidden="1"/>
    <cellStyle name="Followed Hyperlink" xfId="55978" builtinId="9" hidden="1"/>
    <cellStyle name="Followed Hyperlink" xfId="55973" builtinId="9" hidden="1"/>
    <cellStyle name="Followed Hyperlink" xfId="55969" builtinId="9" hidden="1"/>
    <cellStyle name="Followed Hyperlink" xfId="55965" builtinId="9" hidden="1"/>
    <cellStyle name="Followed Hyperlink" xfId="55961" builtinId="9" hidden="1"/>
    <cellStyle name="Followed Hyperlink" xfId="55957" builtinId="9" hidden="1"/>
    <cellStyle name="Followed Hyperlink" xfId="55948" builtinId="9" hidden="1"/>
    <cellStyle name="Followed Hyperlink" xfId="55951" builtinId="9" hidden="1"/>
    <cellStyle name="Followed Hyperlink" xfId="55935" builtinId="9" hidden="1"/>
    <cellStyle name="Followed Hyperlink" xfId="55927" builtinId="9" hidden="1"/>
    <cellStyle name="Followed Hyperlink" xfId="55919" builtinId="9" hidden="1"/>
    <cellStyle name="Followed Hyperlink" xfId="55909" builtinId="9" hidden="1"/>
    <cellStyle name="Followed Hyperlink" xfId="55901" builtinId="9" hidden="1"/>
    <cellStyle name="Followed Hyperlink" xfId="55893" builtinId="9" hidden="1"/>
    <cellStyle name="Followed Hyperlink" xfId="55885" builtinId="9" hidden="1"/>
    <cellStyle name="Followed Hyperlink" xfId="55877" builtinId="9" hidden="1"/>
    <cellStyle name="Followed Hyperlink" xfId="55872" builtinId="9" hidden="1"/>
    <cellStyle name="Followed Hyperlink" xfId="55890" builtinId="9" hidden="1"/>
    <cellStyle name="Followed Hyperlink" xfId="55906" builtinId="9" hidden="1"/>
    <cellStyle name="Followed Hyperlink" xfId="55868" builtinId="9" hidden="1"/>
    <cellStyle name="Followed Hyperlink" xfId="55860" builtinId="9" hidden="1"/>
    <cellStyle name="Followed Hyperlink" xfId="55852" builtinId="9" hidden="1"/>
    <cellStyle name="Followed Hyperlink" xfId="55847" builtinId="9" hidden="1"/>
    <cellStyle name="Followed Hyperlink" xfId="55843" builtinId="9" hidden="1"/>
    <cellStyle name="Followed Hyperlink" xfId="55839" builtinId="9" hidden="1"/>
    <cellStyle name="Followed Hyperlink" xfId="55835" builtinId="9" hidden="1"/>
    <cellStyle name="Followed Hyperlink" xfId="55831" builtinId="9" hidden="1"/>
    <cellStyle name="Followed Hyperlink" xfId="55822" builtinId="9" hidden="1"/>
    <cellStyle name="Followed Hyperlink" xfId="55825" builtinId="9" hidden="1"/>
    <cellStyle name="Followed Hyperlink" xfId="55809" builtinId="9" hidden="1"/>
    <cellStyle name="Followed Hyperlink" xfId="55801" builtinId="9" hidden="1"/>
    <cellStyle name="Followed Hyperlink" xfId="55793" builtinId="9" hidden="1"/>
    <cellStyle name="Followed Hyperlink" xfId="55783" builtinId="9" hidden="1"/>
    <cellStyle name="Followed Hyperlink" xfId="55775" builtinId="9" hidden="1"/>
    <cellStyle name="Followed Hyperlink" xfId="55767" builtinId="9" hidden="1"/>
    <cellStyle name="Followed Hyperlink" xfId="55759" builtinId="9" hidden="1"/>
    <cellStyle name="Followed Hyperlink" xfId="55751" builtinId="9" hidden="1"/>
    <cellStyle name="Followed Hyperlink" xfId="55746" builtinId="9" hidden="1"/>
    <cellStyle name="Followed Hyperlink" xfId="55764" builtinId="9" hidden="1"/>
    <cellStyle name="Followed Hyperlink" xfId="55780" builtinId="9" hidden="1"/>
    <cellStyle name="Followed Hyperlink" xfId="55742" builtinId="9" hidden="1"/>
    <cellStyle name="Followed Hyperlink" xfId="55734" builtinId="9" hidden="1"/>
    <cellStyle name="Followed Hyperlink" xfId="55726" builtinId="9" hidden="1"/>
    <cellStyle name="Followed Hyperlink" xfId="55721" builtinId="9" hidden="1"/>
    <cellStyle name="Followed Hyperlink" xfId="55717" builtinId="9" hidden="1"/>
    <cellStyle name="Followed Hyperlink" xfId="55713" builtinId="9" hidden="1"/>
    <cellStyle name="Followed Hyperlink" xfId="55709" builtinId="9" hidden="1"/>
    <cellStyle name="Followed Hyperlink" xfId="55705" builtinId="9" hidden="1"/>
    <cellStyle name="Followed Hyperlink" xfId="55696" builtinId="9" hidden="1"/>
    <cellStyle name="Followed Hyperlink" xfId="55699" builtinId="9" hidden="1"/>
    <cellStyle name="Followed Hyperlink" xfId="55683" builtinId="9" hidden="1"/>
    <cellStyle name="Followed Hyperlink" xfId="55675" builtinId="9" hidden="1"/>
    <cellStyle name="Followed Hyperlink" xfId="55667" builtinId="9" hidden="1"/>
    <cellStyle name="Followed Hyperlink" xfId="55657" builtinId="9" hidden="1"/>
    <cellStyle name="Followed Hyperlink" xfId="55649" builtinId="9" hidden="1"/>
    <cellStyle name="Followed Hyperlink" xfId="55641" builtinId="9" hidden="1"/>
    <cellStyle name="Followed Hyperlink" xfId="55633" builtinId="9" hidden="1"/>
    <cellStyle name="Followed Hyperlink" xfId="55625" builtinId="9" hidden="1"/>
    <cellStyle name="Followed Hyperlink" xfId="55620" builtinId="9" hidden="1"/>
    <cellStyle name="Followed Hyperlink" xfId="55638" builtinId="9" hidden="1"/>
    <cellStyle name="Followed Hyperlink" xfId="55654" builtinId="9" hidden="1"/>
    <cellStyle name="Followed Hyperlink" xfId="55616" builtinId="9" hidden="1"/>
    <cellStyle name="Followed Hyperlink" xfId="55608" builtinId="9" hidden="1"/>
    <cellStyle name="Followed Hyperlink" xfId="55600" builtinId="9" hidden="1"/>
    <cellStyle name="Followed Hyperlink" xfId="55595" builtinId="9" hidden="1"/>
    <cellStyle name="Followed Hyperlink" xfId="55591" builtinId="9" hidden="1"/>
    <cellStyle name="Followed Hyperlink" xfId="55587" builtinId="9" hidden="1"/>
    <cellStyle name="Followed Hyperlink" xfId="55583" builtinId="9" hidden="1"/>
    <cellStyle name="Followed Hyperlink" xfId="55579" builtinId="9" hidden="1"/>
    <cellStyle name="Followed Hyperlink" xfId="55570" builtinId="9" hidden="1"/>
    <cellStyle name="Followed Hyperlink" xfId="55573" builtinId="9" hidden="1"/>
    <cellStyle name="Followed Hyperlink" xfId="55557" builtinId="9" hidden="1"/>
    <cellStyle name="Followed Hyperlink" xfId="55549" builtinId="9" hidden="1"/>
    <cellStyle name="Followed Hyperlink" xfId="55541" builtinId="9" hidden="1"/>
    <cellStyle name="Followed Hyperlink" xfId="55531" builtinId="9" hidden="1"/>
    <cellStyle name="Followed Hyperlink" xfId="55523" builtinId="9" hidden="1"/>
    <cellStyle name="Followed Hyperlink" xfId="55515" builtinId="9" hidden="1"/>
    <cellStyle name="Followed Hyperlink" xfId="55507" builtinId="9" hidden="1"/>
    <cellStyle name="Followed Hyperlink" xfId="55499" builtinId="9" hidden="1"/>
    <cellStyle name="Followed Hyperlink" xfId="55494" builtinId="9" hidden="1"/>
    <cellStyle name="Followed Hyperlink" xfId="55512" builtinId="9" hidden="1"/>
    <cellStyle name="Followed Hyperlink" xfId="55528" builtinId="9" hidden="1"/>
    <cellStyle name="Followed Hyperlink" xfId="55490" builtinId="9" hidden="1"/>
    <cellStyle name="Followed Hyperlink" xfId="55482" builtinId="9" hidden="1"/>
    <cellStyle name="Followed Hyperlink" xfId="55474" builtinId="9" hidden="1"/>
    <cellStyle name="Followed Hyperlink" xfId="55469" builtinId="9" hidden="1"/>
    <cellStyle name="Followed Hyperlink" xfId="55465" builtinId="9" hidden="1"/>
    <cellStyle name="Followed Hyperlink" xfId="55461" builtinId="9" hidden="1"/>
    <cellStyle name="Followed Hyperlink" xfId="55457" builtinId="9" hidden="1"/>
    <cellStyle name="Followed Hyperlink" xfId="55453" builtinId="9" hidden="1"/>
    <cellStyle name="Followed Hyperlink" xfId="55444" builtinId="9" hidden="1"/>
    <cellStyle name="Followed Hyperlink" xfId="55447" builtinId="9" hidden="1"/>
    <cellStyle name="Followed Hyperlink" xfId="55431" builtinId="9" hidden="1"/>
    <cellStyle name="Followed Hyperlink" xfId="55423" builtinId="9" hidden="1"/>
    <cellStyle name="Followed Hyperlink" xfId="55415" builtinId="9" hidden="1"/>
    <cellStyle name="Followed Hyperlink" xfId="55405" builtinId="9" hidden="1"/>
    <cellStyle name="Followed Hyperlink" xfId="55397" builtinId="9" hidden="1"/>
    <cellStyle name="Followed Hyperlink" xfId="55389" builtinId="9" hidden="1"/>
    <cellStyle name="Followed Hyperlink" xfId="55381" builtinId="9" hidden="1"/>
    <cellStyle name="Followed Hyperlink" xfId="55373" builtinId="9" hidden="1"/>
    <cellStyle name="Followed Hyperlink" xfId="55368" builtinId="9" hidden="1"/>
    <cellStyle name="Followed Hyperlink" xfId="55386" builtinId="9" hidden="1"/>
    <cellStyle name="Followed Hyperlink" xfId="55402" builtinId="9" hidden="1"/>
    <cellStyle name="Followed Hyperlink" xfId="55364" builtinId="9" hidden="1"/>
    <cellStyle name="Followed Hyperlink" xfId="55356" builtinId="9" hidden="1"/>
    <cellStyle name="Followed Hyperlink" xfId="55348" builtinId="9" hidden="1"/>
    <cellStyle name="Followed Hyperlink" xfId="55343" builtinId="9" hidden="1"/>
    <cellStyle name="Followed Hyperlink" xfId="55339" builtinId="9" hidden="1"/>
    <cellStyle name="Followed Hyperlink" xfId="55335" builtinId="9" hidden="1"/>
    <cellStyle name="Followed Hyperlink" xfId="55331" builtinId="9" hidden="1"/>
    <cellStyle name="Followed Hyperlink" xfId="55327" builtinId="9" hidden="1"/>
    <cellStyle name="Followed Hyperlink" xfId="55318" builtinId="9" hidden="1"/>
    <cellStyle name="Followed Hyperlink" xfId="55321" builtinId="9" hidden="1"/>
    <cellStyle name="Followed Hyperlink" xfId="55305" builtinId="9" hidden="1"/>
    <cellStyle name="Followed Hyperlink" xfId="55297" builtinId="9" hidden="1"/>
    <cellStyle name="Followed Hyperlink" xfId="55289" builtinId="9" hidden="1"/>
    <cellStyle name="Followed Hyperlink" xfId="55279" builtinId="9" hidden="1"/>
    <cellStyle name="Followed Hyperlink" xfId="55271" builtinId="9" hidden="1"/>
    <cellStyle name="Followed Hyperlink" xfId="55263" builtinId="9" hidden="1"/>
    <cellStyle name="Followed Hyperlink" xfId="55255" builtinId="9" hidden="1"/>
    <cellStyle name="Followed Hyperlink" xfId="55247" builtinId="9" hidden="1"/>
    <cellStyle name="Followed Hyperlink" xfId="55242" builtinId="9" hidden="1"/>
    <cellStyle name="Followed Hyperlink" xfId="55260" builtinId="9" hidden="1"/>
    <cellStyle name="Followed Hyperlink" xfId="55276" builtinId="9" hidden="1"/>
    <cellStyle name="Followed Hyperlink" xfId="55238" builtinId="9" hidden="1"/>
    <cellStyle name="Followed Hyperlink" xfId="55230" builtinId="9" hidden="1"/>
    <cellStyle name="Followed Hyperlink" xfId="55222" builtinId="9" hidden="1"/>
    <cellStyle name="Followed Hyperlink" xfId="55217" builtinId="9" hidden="1"/>
    <cellStyle name="Followed Hyperlink" xfId="55213" builtinId="9" hidden="1"/>
    <cellStyle name="Followed Hyperlink" xfId="55209" builtinId="9" hidden="1"/>
    <cellStyle name="Followed Hyperlink" xfId="55205" builtinId="9" hidden="1"/>
    <cellStyle name="Followed Hyperlink" xfId="55201" builtinId="9" hidden="1"/>
    <cellStyle name="Followed Hyperlink" xfId="55192" builtinId="9" hidden="1"/>
    <cellStyle name="Followed Hyperlink" xfId="55195" builtinId="9" hidden="1"/>
    <cellStyle name="Followed Hyperlink" xfId="55179" builtinId="9" hidden="1"/>
    <cellStyle name="Followed Hyperlink" xfId="55171" builtinId="9" hidden="1"/>
    <cellStyle name="Followed Hyperlink" xfId="55163" builtinId="9" hidden="1"/>
    <cellStyle name="Followed Hyperlink" xfId="55153" builtinId="9" hidden="1"/>
    <cellStyle name="Followed Hyperlink" xfId="55145" builtinId="9" hidden="1"/>
    <cellStyle name="Followed Hyperlink" xfId="55137" builtinId="9" hidden="1"/>
    <cellStyle name="Followed Hyperlink" xfId="55129" builtinId="9" hidden="1"/>
    <cellStyle name="Followed Hyperlink" xfId="55121" builtinId="9" hidden="1"/>
    <cellStyle name="Followed Hyperlink" xfId="55116" builtinId="9" hidden="1"/>
    <cellStyle name="Followed Hyperlink" xfId="55134" builtinId="9" hidden="1"/>
    <cellStyle name="Followed Hyperlink" xfId="55150" builtinId="9" hidden="1"/>
    <cellStyle name="Followed Hyperlink" xfId="55112" builtinId="9" hidden="1"/>
    <cellStyle name="Followed Hyperlink" xfId="55104" builtinId="9" hidden="1"/>
    <cellStyle name="Followed Hyperlink" xfId="55096" builtinId="9" hidden="1"/>
    <cellStyle name="Followed Hyperlink" xfId="55091" builtinId="9" hidden="1"/>
    <cellStyle name="Followed Hyperlink" xfId="55087" builtinId="9" hidden="1"/>
    <cellStyle name="Followed Hyperlink" xfId="55083" builtinId="9" hidden="1"/>
    <cellStyle name="Followed Hyperlink" xfId="55079" builtinId="9" hidden="1"/>
    <cellStyle name="Followed Hyperlink" xfId="55075" builtinId="9" hidden="1"/>
    <cellStyle name="Followed Hyperlink" xfId="55066" builtinId="9" hidden="1"/>
    <cellStyle name="Followed Hyperlink" xfId="55069" builtinId="9" hidden="1"/>
    <cellStyle name="Followed Hyperlink" xfId="55053" builtinId="9" hidden="1"/>
    <cellStyle name="Followed Hyperlink" xfId="55045" builtinId="9" hidden="1"/>
    <cellStyle name="Followed Hyperlink" xfId="55037" builtinId="9" hidden="1"/>
    <cellStyle name="Followed Hyperlink" xfId="55027" builtinId="9" hidden="1"/>
    <cellStyle name="Followed Hyperlink" xfId="55019" builtinId="9" hidden="1"/>
    <cellStyle name="Followed Hyperlink" xfId="55011" builtinId="9" hidden="1"/>
    <cellStyle name="Followed Hyperlink" xfId="55003" builtinId="9" hidden="1"/>
    <cellStyle name="Followed Hyperlink" xfId="54995" builtinId="9" hidden="1"/>
    <cellStyle name="Followed Hyperlink" xfId="54990" builtinId="9" hidden="1"/>
    <cellStyle name="Followed Hyperlink" xfId="55008" builtinId="9" hidden="1"/>
    <cellStyle name="Followed Hyperlink" xfId="55024" builtinId="9" hidden="1"/>
    <cellStyle name="Followed Hyperlink" xfId="54986" builtinId="9" hidden="1"/>
    <cellStyle name="Followed Hyperlink" xfId="54978" builtinId="9" hidden="1"/>
    <cellStyle name="Followed Hyperlink" xfId="54970" builtinId="9" hidden="1"/>
    <cellStyle name="Followed Hyperlink" xfId="54965" builtinId="9" hidden="1"/>
    <cellStyle name="Followed Hyperlink" xfId="54961" builtinId="9" hidden="1"/>
    <cellStyle name="Followed Hyperlink" xfId="54957" builtinId="9" hidden="1"/>
    <cellStyle name="Followed Hyperlink" xfId="54953" builtinId="9" hidden="1"/>
    <cellStyle name="Followed Hyperlink" xfId="54949" builtinId="9" hidden="1"/>
    <cellStyle name="Followed Hyperlink" xfId="54940" builtinId="9" hidden="1"/>
    <cellStyle name="Followed Hyperlink" xfId="54943" builtinId="9" hidden="1"/>
    <cellStyle name="Followed Hyperlink" xfId="54927" builtinId="9" hidden="1"/>
    <cellStyle name="Followed Hyperlink" xfId="54919" builtinId="9" hidden="1"/>
    <cellStyle name="Followed Hyperlink" xfId="54911" builtinId="9" hidden="1"/>
    <cellStyle name="Followed Hyperlink" xfId="54901" builtinId="9" hidden="1"/>
    <cellStyle name="Followed Hyperlink" xfId="54893" builtinId="9" hidden="1"/>
    <cellStyle name="Followed Hyperlink" xfId="54885" builtinId="9" hidden="1"/>
    <cellStyle name="Followed Hyperlink" xfId="54877" builtinId="9" hidden="1"/>
    <cellStyle name="Followed Hyperlink" xfId="54869" builtinId="9" hidden="1"/>
    <cellStyle name="Followed Hyperlink" xfId="54864" builtinId="9" hidden="1"/>
    <cellStyle name="Followed Hyperlink" xfId="54882" builtinId="9" hidden="1"/>
    <cellStyle name="Followed Hyperlink" xfId="54898" builtinId="9" hidden="1"/>
    <cellStyle name="Followed Hyperlink" xfId="54860" builtinId="9" hidden="1"/>
    <cellStyle name="Followed Hyperlink" xfId="54852" builtinId="9" hidden="1"/>
    <cellStyle name="Followed Hyperlink" xfId="54844" builtinId="9" hidden="1"/>
    <cellStyle name="Followed Hyperlink" xfId="54839" builtinId="9" hidden="1"/>
    <cellStyle name="Followed Hyperlink" xfId="54835" builtinId="9" hidden="1"/>
    <cellStyle name="Followed Hyperlink" xfId="54831" builtinId="9" hidden="1"/>
    <cellStyle name="Followed Hyperlink" xfId="54827" builtinId="9" hidden="1"/>
    <cellStyle name="Followed Hyperlink" xfId="54823" builtinId="9" hidden="1"/>
    <cellStyle name="Followed Hyperlink" xfId="54814" builtinId="9" hidden="1"/>
    <cellStyle name="Followed Hyperlink" xfId="54817" builtinId="9" hidden="1"/>
    <cellStyle name="Followed Hyperlink" xfId="54801" builtinId="9" hidden="1"/>
    <cellStyle name="Followed Hyperlink" xfId="54793" builtinId="9" hidden="1"/>
    <cellStyle name="Followed Hyperlink" xfId="54785" builtinId="9" hidden="1"/>
    <cellStyle name="Followed Hyperlink" xfId="54775" builtinId="9" hidden="1"/>
    <cellStyle name="Followed Hyperlink" xfId="54767" builtinId="9" hidden="1"/>
    <cellStyle name="Followed Hyperlink" xfId="54759" builtinId="9" hidden="1"/>
    <cellStyle name="Followed Hyperlink" xfId="54751" builtinId="9" hidden="1"/>
    <cellStyle name="Followed Hyperlink" xfId="54743" builtinId="9" hidden="1"/>
    <cellStyle name="Followed Hyperlink" xfId="54738" builtinId="9" hidden="1"/>
    <cellStyle name="Followed Hyperlink" xfId="54756" builtinId="9" hidden="1"/>
    <cellStyle name="Followed Hyperlink" xfId="54772" builtinId="9" hidden="1"/>
    <cellStyle name="Followed Hyperlink" xfId="54734" builtinId="9" hidden="1"/>
    <cellStyle name="Followed Hyperlink" xfId="54726" builtinId="9" hidden="1"/>
    <cellStyle name="Followed Hyperlink" xfId="54718" builtinId="9" hidden="1"/>
    <cellStyle name="Followed Hyperlink" xfId="54713" builtinId="9" hidden="1"/>
    <cellStyle name="Followed Hyperlink" xfId="54709" builtinId="9" hidden="1"/>
    <cellStyle name="Followed Hyperlink" xfId="54705" builtinId="9" hidden="1"/>
    <cellStyle name="Followed Hyperlink" xfId="54701" builtinId="9" hidden="1"/>
    <cellStyle name="Followed Hyperlink" xfId="54697" builtinId="9" hidden="1"/>
    <cellStyle name="Followed Hyperlink" xfId="54688" builtinId="9" hidden="1"/>
    <cellStyle name="Followed Hyperlink" xfId="54691" builtinId="9" hidden="1"/>
    <cellStyle name="Followed Hyperlink" xfId="54675" builtinId="9" hidden="1"/>
    <cellStyle name="Followed Hyperlink" xfId="54667" builtinId="9" hidden="1"/>
    <cellStyle name="Followed Hyperlink" xfId="54659" builtinId="9" hidden="1"/>
    <cellStyle name="Followed Hyperlink" xfId="54649" builtinId="9" hidden="1"/>
    <cellStyle name="Followed Hyperlink" xfId="54641" builtinId="9" hidden="1"/>
    <cellStyle name="Followed Hyperlink" xfId="54633" builtinId="9" hidden="1"/>
    <cellStyle name="Followed Hyperlink" xfId="54625" builtinId="9" hidden="1"/>
    <cellStyle name="Followed Hyperlink" xfId="54617" builtinId="9" hidden="1"/>
    <cellStyle name="Followed Hyperlink" xfId="54612" builtinId="9" hidden="1"/>
    <cellStyle name="Followed Hyperlink" xfId="54630" builtinId="9" hidden="1"/>
    <cellStyle name="Followed Hyperlink" xfId="54646" builtinId="9" hidden="1"/>
    <cellStyle name="Followed Hyperlink" xfId="54608" builtinId="9" hidden="1"/>
    <cellStyle name="Followed Hyperlink" xfId="54600" builtinId="9" hidden="1"/>
    <cellStyle name="Followed Hyperlink" xfId="54592" builtinId="9" hidden="1"/>
    <cellStyle name="Followed Hyperlink" xfId="54587" builtinId="9" hidden="1"/>
    <cellStyle name="Followed Hyperlink" xfId="54583" builtinId="9" hidden="1"/>
    <cellStyle name="Followed Hyperlink" xfId="54579" builtinId="9" hidden="1"/>
    <cellStyle name="Followed Hyperlink" xfId="54575" builtinId="9" hidden="1"/>
    <cellStyle name="Followed Hyperlink" xfId="54571" builtinId="9" hidden="1"/>
    <cellStyle name="Followed Hyperlink" xfId="54562" builtinId="9" hidden="1"/>
    <cellStyle name="Followed Hyperlink" xfId="54565" builtinId="9" hidden="1"/>
    <cellStyle name="Followed Hyperlink" xfId="54549" builtinId="9" hidden="1"/>
    <cellStyle name="Followed Hyperlink" xfId="54541" builtinId="9" hidden="1"/>
    <cellStyle name="Followed Hyperlink" xfId="54533" builtinId="9" hidden="1"/>
    <cellStyle name="Followed Hyperlink" xfId="54523" builtinId="9" hidden="1"/>
    <cellStyle name="Followed Hyperlink" xfId="54515" builtinId="9" hidden="1"/>
    <cellStyle name="Followed Hyperlink" xfId="54507" builtinId="9" hidden="1"/>
    <cellStyle name="Followed Hyperlink" xfId="54499" builtinId="9" hidden="1"/>
    <cellStyle name="Followed Hyperlink" xfId="54491" builtinId="9" hidden="1"/>
    <cellStyle name="Followed Hyperlink" xfId="54486" builtinId="9" hidden="1"/>
    <cellStyle name="Followed Hyperlink" xfId="54504" builtinId="9" hidden="1"/>
    <cellStyle name="Followed Hyperlink" xfId="54520" builtinId="9" hidden="1"/>
    <cellStyle name="Followed Hyperlink" xfId="54482" builtinId="9" hidden="1"/>
    <cellStyle name="Followed Hyperlink" xfId="54474" builtinId="9" hidden="1"/>
    <cellStyle name="Followed Hyperlink" xfId="54466" builtinId="9" hidden="1"/>
    <cellStyle name="Followed Hyperlink" xfId="54461" builtinId="9" hidden="1"/>
    <cellStyle name="Followed Hyperlink" xfId="54457" builtinId="9" hidden="1"/>
    <cellStyle name="Followed Hyperlink" xfId="54453" builtinId="9" hidden="1"/>
    <cellStyle name="Followed Hyperlink" xfId="54449" builtinId="9" hidden="1"/>
    <cellStyle name="Followed Hyperlink" xfId="54445" builtinId="9" hidden="1"/>
    <cellStyle name="Followed Hyperlink" xfId="54436" builtinId="9" hidden="1"/>
    <cellStyle name="Followed Hyperlink" xfId="54439" builtinId="9" hidden="1"/>
    <cellStyle name="Followed Hyperlink" xfId="54423" builtinId="9" hidden="1"/>
    <cellStyle name="Followed Hyperlink" xfId="54415" builtinId="9" hidden="1"/>
    <cellStyle name="Followed Hyperlink" xfId="54407" builtinId="9" hidden="1"/>
    <cellStyle name="Followed Hyperlink" xfId="54397" builtinId="9" hidden="1"/>
    <cellStyle name="Followed Hyperlink" xfId="54389" builtinId="9" hidden="1"/>
    <cellStyle name="Followed Hyperlink" xfId="54381" builtinId="9" hidden="1"/>
    <cellStyle name="Followed Hyperlink" xfId="54373" builtinId="9" hidden="1"/>
    <cellStyle name="Followed Hyperlink" xfId="54365" builtinId="9" hidden="1"/>
    <cellStyle name="Followed Hyperlink" xfId="54360" builtinId="9" hidden="1"/>
    <cellStyle name="Followed Hyperlink" xfId="54378" builtinId="9" hidden="1"/>
    <cellStyle name="Followed Hyperlink" xfId="54394" builtinId="9" hidden="1"/>
    <cellStyle name="Followed Hyperlink" xfId="54356" builtinId="9" hidden="1"/>
    <cellStyle name="Followed Hyperlink" xfId="54348" builtinId="9" hidden="1"/>
    <cellStyle name="Followed Hyperlink" xfId="54340" builtinId="9" hidden="1"/>
    <cellStyle name="Followed Hyperlink" xfId="54335" builtinId="9" hidden="1"/>
    <cellStyle name="Followed Hyperlink" xfId="54331" builtinId="9" hidden="1"/>
    <cellStyle name="Followed Hyperlink" xfId="54327" builtinId="9" hidden="1"/>
    <cellStyle name="Followed Hyperlink" xfId="54323" builtinId="9" hidden="1"/>
    <cellStyle name="Followed Hyperlink" xfId="54319" builtinId="9" hidden="1"/>
    <cellStyle name="Followed Hyperlink" xfId="54310" builtinId="9" hidden="1"/>
    <cellStyle name="Followed Hyperlink" xfId="54313" builtinId="9" hidden="1"/>
    <cellStyle name="Followed Hyperlink" xfId="54297" builtinId="9" hidden="1"/>
    <cellStyle name="Followed Hyperlink" xfId="54289" builtinId="9" hidden="1"/>
    <cellStyle name="Followed Hyperlink" xfId="54281" builtinId="9" hidden="1"/>
    <cellStyle name="Followed Hyperlink" xfId="54271" builtinId="9" hidden="1"/>
    <cellStyle name="Followed Hyperlink" xfId="54263" builtinId="9" hidden="1"/>
    <cellStyle name="Followed Hyperlink" xfId="54255" builtinId="9" hidden="1"/>
    <cellStyle name="Followed Hyperlink" xfId="54247" builtinId="9" hidden="1"/>
    <cellStyle name="Followed Hyperlink" xfId="54239" builtinId="9" hidden="1"/>
    <cellStyle name="Followed Hyperlink" xfId="54234" builtinId="9" hidden="1"/>
    <cellStyle name="Followed Hyperlink" xfId="54252" builtinId="9" hidden="1"/>
    <cellStyle name="Followed Hyperlink" xfId="54268" builtinId="9" hidden="1"/>
    <cellStyle name="Followed Hyperlink" xfId="54230" builtinId="9" hidden="1"/>
    <cellStyle name="Followed Hyperlink" xfId="54222" builtinId="9" hidden="1"/>
    <cellStyle name="Followed Hyperlink" xfId="54214" builtinId="9" hidden="1"/>
    <cellStyle name="Followed Hyperlink" xfId="54209" builtinId="9" hidden="1"/>
    <cellStyle name="Followed Hyperlink" xfId="54205" builtinId="9" hidden="1"/>
    <cellStyle name="Followed Hyperlink" xfId="54201" builtinId="9" hidden="1"/>
    <cellStyle name="Followed Hyperlink" xfId="54197" builtinId="9" hidden="1"/>
    <cellStyle name="Followed Hyperlink" xfId="54193" builtinId="9" hidden="1"/>
    <cellStyle name="Followed Hyperlink" xfId="54184" builtinId="9" hidden="1"/>
    <cellStyle name="Followed Hyperlink" xfId="54187" builtinId="9" hidden="1"/>
    <cellStyle name="Followed Hyperlink" xfId="54171" builtinId="9" hidden="1"/>
    <cellStyle name="Followed Hyperlink" xfId="54163" builtinId="9" hidden="1"/>
    <cellStyle name="Followed Hyperlink" xfId="54155" builtinId="9" hidden="1"/>
    <cellStyle name="Followed Hyperlink" xfId="54145" builtinId="9" hidden="1"/>
    <cellStyle name="Followed Hyperlink" xfId="54137" builtinId="9" hidden="1"/>
    <cellStyle name="Followed Hyperlink" xfId="54129" builtinId="9" hidden="1"/>
    <cellStyle name="Followed Hyperlink" xfId="54121" builtinId="9" hidden="1"/>
    <cellStyle name="Followed Hyperlink" xfId="54113" builtinId="9" hidden="1"/>
    <cellStyle name="Followed Hyperlink" xfId="54108" builtinId="9" hidden="1"/>
    <cellStyle name="Followed Hyperlink" xfId="54126" builtinId="9" hidden="1"/>
    <cellStyle name="Followed Hyperlink" xfId="54142" builtinId="9" hidden="1"/>
    <cellStyle name="Followed Hyperlink" xfId="54104" builtinId="9" hidden="1"/>
    <cellStyle name="Followed Hyperlink" xfId="54096" builtinId="9" hidden="1"/>
    <cellStyle name="Followed Hyperlink" xfId="54088" builtinId="9" hidden="1"/>
    <cellStyle name="Followed Hyperlink" xfId="54083" builtinId="9" hidden="1"/>
    <cellStyle name="Followed Hyperlink" xfId="54079" builtinId="9" hidden="1"/>
    <cellStyle name="Followed Hyperlink" xfId="54075" builtinId="9" hidden="1"/>
    <cellStyle name="Followed Hyperlink" xfId="54071" builtinId="9" hidden="1"/>
    <cellStyle name="Followed Hyperlink" xfId="54067" builtinId="9" hidden="1"/>
    <cellStyle name="Followed Hyperlink" xfId="54058" builtinId="9" hidden="1"/>
    <cellStyle name="Followed Hyperlink" xfId="54061" builtinId="9" hidden="1"/>
    <cellStyle name="Followed Hyperlink" xfId="54045" builtinId="9" hidden="1"/>
    <cellStyle name="Followed Hyperlink" xfId="54037" builtinId="9" hidden="1"/>
    <cellStyle name="Followed Hyperlink" xfId="54029" builtinId="9" hidden="1"/>
    <cellStyle name="Followed Hyperlink" xfId="54019" builtinId="9" hidden="1"/>
    <cellStyle name="Followed Hyperlink" xfId="54011" builtinId="9" hidden="1"/>
    <cellStyle name="Followed Hyperlink" xfId="54003" builtinId="9" hidden="1"/>
    <cellStyle name="Followed Hyperlink" xfId="53995" builtinId="9" hidden="1"/>
    <cellStyle name="Followed Hyperlink" xfId="53987" builtinId="9" hidden="1"/>
    <cellStyle name="Followed Hyperlink" xfId="53982" builtinId="9" hidden="1"/>
    <cellStyle name="Followed Hyperlink" xfId="54000" builtinId="9" hidden="1"/>
    <cellStyle name="Followed Hyperlink" xfId="54016" builtinId="9" hidden="1"/>
    <cellStyle name="Followed Hyperlink" xfId="53978" builtinId="9" hidden="1"/>
    <cellStyle name="Followed Hyperlink" xfId="53970" builtinId="9" hidden="1"/>
    <cellStyle name="Followed Hyperlink" xfId="53962" builtinId="9" hidden="1"/>
    <cellStyle name="Followed Hyperlink" xfId="53957" builtinId="9" hidden="1"/>
    <cellStyle name="Followed Hyperlink" xfId="53953" builtinId="9" hidden="1"/>
    <cellStyle name="Followed Hyperlink" xfId="53949" builtinId="9" hidden="1"/>
    <cellStyle name="Followed Hyperlink" xfId="53945" builtinId="9" hidden="1"/>
    <cellStyle name="Followed Hyperlink" xfId="53941" builtinId="9" hidden="1"/>
    <cellStyle name="Followed Hyperlink" xfId="53932" builtinId="9" hidden="1"/>
    <cellStyle name="Followed Hyperlink" xfId="53935" builtinId="9" hidden="1"/>
    <cellStyle name="Followed Hyperlink" xfId="53919" builtinId="9" hidden="1"/>
    <cellStyle name="Followed Hyperlink" xfId="53911" builtinId="9" hidden="1"/>
    <cellStyle name="Followed Hyperlink" xfId="53903" builtinId="9" hidden="1"/>
    <cellStyle name="Followed Hyperlink" xfId="53893" builtinId="9" hidden="1"/>
    <cellStyle name="Followed Hyperlink" xfId="53885" builtinId="9" hidden="1"/>
    <cellStyle name="Followed Hyperlink" xfId="53877" builtinId="9" hidden="1"/>
    <cellStyle name="Followed Hyperlink" xfId="53869" builtinId="9" hidden="1"/>
    <cellStyle name="Followed Hyperlink" xfId="53861" builtinId="9" hidden="1"/>
    <cellStyle name="Followed Hyperlink" xfId="53856" builtinId="9" hidden="1"/>
    <cellStyle name="Followed Hyperlink" xfId="53874" builtinId="9" hidden="1"/>
    <cellStyle name="Followed Hyperlink" xfId="53890" builtinId="9" hidden="1"/>
    <cellStyle name="Followed Hyperlink" xfId="53852" builtinId="9" hidden="1"/>
    <cellStyle name="Followed Hyperlink" xfId="53844" builtinId="9" hidden="1"/>
    <cellStyle name="Followed Hyperlink" xfId="53836" builtinId="9" hidden="1"/>
    <cellStyle name="Followed Hyperlink" xfId="53831" builtinId="9" hidden="1"/>
    <cellStyle name="Followed Hyperlink" xfId="53827" builtinId="9" hidden="1"/>
    <cellStyle name="Followed Hyperlink" xfId="53823" builtinId="9" hidden="1"/>
    <cellStyle name="Followed Hyperlink" xfId="53819" builtinId="9" hidden="1"/>
    <cellStyle name="Followed Hyperlink" xfId="53815" builtinId="9" hidden="1"/>
    <cellStyle name="Followed Hyperlink" xfId="53806" builtinId="9" hidden="1"/>
    <cellStyle name="Followed Hyperlink" xfId="53809" builtinId="9" hidden="1"/>
    <cellStyle name="Followed Hyperlink" xfId="53793" builtinId="9" hidden="1"/>
    <cellStyle name="Followed Hyperlink" xfId="53785" builtinId="9" hidden="1"/>
    <cellStyle name="Followed Hyperlink" xfId="53777" builtinId="9" hidden="1"/>
    <cellStyle name="Followed Hyperlink" xfId="53767" builtinId="9" hidden="1"/>
    <cellStyle name="Followed Hyperlink" xfId="53759" builtinId="9" hidden="1"/>
    <cellStyle name="Followed Hyperlink" xfId="53751" builtinId="9" hidden="1"/>
    <cellStyle name="Followed Hyperlink" xfId="53743" builtinId="9" hidden="1"/>
    <cellStyle name="Followed Hyperlink" xfId="53735" builtinId="9" hidden="1"/>
    <cellStyle name="Followed Hyperlink" xfId="53730" builtinId="9" hidden="1"/>
    <cellStyle name="Followed Hyperlink" xfId="53748" builtinId="9" hidden="1"/>
    <cellStyle name="Followed Hyperlink" xfId="53764" builtinId="9" hidden="1"/>
    <cellStyle name="Followed Hyperlink" xfId="53726" builtinId="9" hidden="1"/>
    <cellStyle name="Followed Hyperlink" xfId="53718" builtinId="9" hidden="1"/>
    <cellStyle name="Followed Hyperlink" xfId="53710" builtinId="9" hidden="1"/>
    <cellStyle name="Followed Hyperlink" xfId="53705" builtinId="9" hidden="1"/>
    <cellStyle name="Followed Hyperlink" xfId="53701" builtinId="9" hidden="1"/>
    <cellStyle name="Followed Hyperlink" xfId="53697" builtinId="9" hidden="1"/>
    <cellStyle name="Followed Hyperlink" xfId="53693" builtinId="9" hidden="1"/>
    <cellStyle name="Followed Hyperlink" xfId="53689" builtinId="9" hidden="1"/>
    <cellStyle name="Followed Hyperlink" xfId="53680" builtinId="9" hidden="1"/>
    <cellStyle name="Followed Hyperlink" xfId="53683" builtinId="9" hidden="1"/>
    <cellStyle name="Followed Hyperlink" xfId="53667" builtinId="9" hidden="1"/>
    <cellStyle name="Followed Hyperlink" xfId="53659" builtinId="9" hidden="1"/>
    <cellStyle name="Followed Hyperlink" xfId="53651" builtinId="9" hidden="1"/>
    <cellStyle name="Followed Hyperlink" xfId="53641" builtinId="9" hidden="1"/>
    <cellStyle name="Followed Hyperlink" xfId="53633" builtinId="9" hidden="1"/>
    <cellStyle name="Followed Hyperlink" xfId="53625" builtinId="9" hidden="1"/>
    <cellStyle name="Followed Hyperlink" xfId="53617" builtinId="9" hidden="1"/>
    <cellStyle name="Followed Hyperlink" xfId="53609" builtinId="9" hidden="1"/>
    <cellStyle name="Followed Hyperlink" xfId="53604" builtinId="9" hidden="1"/>
    <cellStyle name="Followed Hyperlink" xfId="53622" builtinId="9" hidden="1"/>
    <cellStyle name="Followed Hyperlink" xfId="53638" builtinId="9" hidden="1"/>
    <cellStyle name="Followed Hyperlink" xfId="53600" builtinId="9" hidden="1"/>
    <cellStyle name="Followed Hyperlink" xfId="53592" builtinId="9" hidden="1"/>
    <cellStyle name="Followed Hyperlink" xfId="53584" builtinId="9" hidden="1"/>
    <cellStyle name="Followed Hyperlink" xfId="53579" builtinId="9" hidden="1"/>
    <cellStyle name="Followed Hyperlink" xfId="53575" builtinId="9" hidden="1"/>
    <cellStyle name="Followed Hyperlink" xfId="53571" builtinId="9" hidden="1"/>
    <cellStyle name="Followed Hyperlink" xfId="53567" builtinId="9" hidden="1"/>
    <cellStyle name="Followed Hyperlink" xfId="53563" builtinId="9" hidden="1"/>
    <cellStyle name="Followed Hyperlink" xfId="53554" builtinId="9" hidden="1"/>
    <cellStyle name="Followed Hyperlink" xfId="53557" builtinId="9" hidden="1"/>
    <cellStyle name="Followed Hyperlink" xfId="53541" builtinId="9" hidden="1"/>
    <cellStyle name="Followed Hyperlink" xfId="53533" builtinId="9" hidden="1"/>
    <cellStyle name="Followed Hyperlink" xfId="53525" builtinId="9" hidden="1"/>
    <cellStyle name="Followed Hyperlink" xfId="53515" builtinId="9" hidden="1"/>
    <cellStyle name="Followed Hyperlink" xfId="53507" builtinId="9" hidden="1"/>
    <cellStyle name="Followed Hyperlink" xfId="53499" builtinId="9" hidden="1"/>
    <cellStyle name="Followed Hyperlink" xfId="53491" builtinId="9" hidden="1"/>
    <cellStyle name="Followed Hyperlink" xfId="53483" builtinId="9" hidden="1"/>
    <cellStyle name="Followed Hyperlink" xfId="53478" builtinId="9" hidden="1"/>
    <cellStyle name="Followed Hyperlink" xfId="53496" builtinId="9" hidden="1"/>
    <cellStyle name="Followed Hyperlink" xfId="53512" builtinId="9" hidden="1"/>
    <cellStyle name="Followed Hyperlink" xfId="53474" builtinId="9" hidden="1"/>
    <cellStyle name="Followed Hyperlink" xfId="53466" builtinId="9" hidden="1"/>
    <cellStyle name="Followed Hyperlink" xfId="53458" builtinId="9" hidden="1"/>
    <cellStyle name="Followed Hyperlink" xfId="53453" builtinId="9" hidden="1"/>
    <cellStyle name="Followed Hyperlink" xfId="53449" builtinId="9" hidden="1"/>
    <cellStyle name="Followed Hyperlink" xfId="53445" builtinId="9" hidden="1"/>
    <cellStyle name="Followed Hyperlink" xfId="53441" builtinId="9" hidden="1"/>
    <cellStyle name="Followed Hyperlink" xfId="53437" builtinId="9" hidden="1"/>
    <cellStyle name="Followed Hyperlink" xfId="53428" builtinId="9" hidden="1"/>
    <cellStyle name="Followed Hyperlink" xfId="53431" builtinId="9" hidden="1"/>
    <cellStyle name="Followed Hyperlink" xfId="53415" builtinId="9" hidden="1"/>
    <cellStyle name="Followed Hyperlink" xfId="53407" builtinId="9" hidden="1"/>
    <cellStyle name="Followed Hyperlink" xfId="53399" builtinId="9" hidden="1"/>
    <cellStyle name="Followed Hyperlink" xfId="53389" builtinId="9" hidden="1"/>
    <cellStyle name="Followed Hyperlink" xfId="53381" builtinId="9" hidden="1"/>
    <cellStyle name="Followed Hyperlink" xfId="53373" builtinId="9" hidden="1"/>
    <cellStyle name="Followed Hyperlink" xfId="53365" builtinId="9" hidden="1"/>
    <cellStyle name="Followed Hyperlink" xfId="53357" builtinId="9" hidden="1"/>
    <cellStyle name="Followed Hyperlink" xfId="53352" builtinId="9" hidden="1"/>
    <cellStyle name="Followed Hyperlink" xfId="53370" builtinId="9" hidden="1"/>
    <cellStyle name="Followed Hyperlink" xfId="53386" builtinId="9" hidden="1"/>
    <cellStyle name="Followed Hyperlink" xfId="53348" builtinId="9" hidden="1"/>
    <cellStyle name="Followed Hyperlink" xfId="53340" builtinId="9" hidden="1"/>
    <cellStyle name="Followed Hyperlink" xfId="53332" builtinId="9" hidden="1"/>
    <cellStyle name="Followed Hyperlink" xfId="53327" builtinId="9" hidden="1"/>
    <cellStyle name="Followed Hyperlink" xfId="53323" builtinId="9" hidden="1"/>
    <cellStyle name="Followed Hyperlink" xfId="53319" builtinId="9" hidden="1"/>
    <cellStyle name="Followed Hyperlink" xfId="53315" builtinId="9" hidden="1"/>
    <cellStyle name="Followed Hyperlink" xfId="53311" builtinId="9" hidden="1"/>
    <cellStyle name="Followed Hyperlink" xfId="53302" builtinId="9" hidden="1"/>
    <cellStyle name="Followed Hyperlink" xfId="53305" builtinId="9" hidden="1"/>
    <cellStyle name="Followed Hyperlink" xfId="53289" builtinId="9" hidden="1"/>
    <cellStyle name="Followed Hyperlink" xfId="53281" builtinId="9" hidden="1"/>
    <cellStyle name="Followed Hyperlink" xfId="53273" builtinId="9" hidden="1"/>
    <cellStyle name="Followed Hyperlink" xfId="53263" builtinId="9" hidden="1"/>
    <cellStyle name="Followed Hyperlink" xfId="53255" builtinId="9" hidden="1"/>
    <cellStyle name="Followed Hyperlink" xfId="53247" builtinId="9" hidden="1"/>
    <cellStyle name="Followed Hyperlink" xfId="53239" builtinId="9" hidden="1"/>
    <cellStyle name="Followed Hyperlink" xfId="53231" builtinId="9" hidden="1"/>
    <cellStyle name="Followed Hyperlink" xfId="53226" builtinId="9" hidden="1"/>
    <cellStyle name="Followed Hyperlink" xfId="53244" builtinId="9" hidden="1"/>
    <cellStyle name="Followed Hyperlink" xfId="53260" builtinId="9" hidden="1"/>
    <cellStyle name="Followed Hyperlink" xfId="53222" builtinId="9" hidden="1"/>
    <cellStyle name="Followed Hyperlink" xfId="53214" builtinId="9" hidden="1"/>
    <cellStyle name="Followed Hyperlink" xfId="53206" builtinId="9" hidden="1"/>
    <cellStyle name="Followed Hyperlink" xfId="53201" builtinId="9" hidden="1"/>
    <cellStyle name="Followed Hyperlink" xfId="53197" builtinId="9" hidden="1"/>
    <cellStyle name="Followed Hyperlink" xfId="53193" builtinId="9" hidden="1"/>
    <cellStyle name="Followed Hyperlink" xfId="53189" builtinId="9" hidden="1"/>
    <cellStyle name="Followed Hyperlink" xfId="53185" builtinId="9" hidden="1"/>
    <cellStyle name="Followed Hyperlink" xfId="53176" builtinId="9" hidden="1"/>
    <cellStyle name="Followed Hyperlink" xfId="53179" builtinId="9" hidden="1"/>
    <cellStyle name="Followed Hyperlink" xfId="53163" builtinId="9" hidden="1"/>
    <cellStyle name="Followed Hyperlink" xfId="53155" builtinId="9" hidden="1"/>
    <cellStyle name="Followed Hyperlink" xfId="53147" builtinId="9" hidden="1"/>
    <cellStyle name="Followed Hyperlink" xfId="53137" builtinId="9" hidden="1"/>
    <cellStyle name="Followed Hyperlink" xfId="53129" builtinId="9" hidden="1"/>
    <cellStyle name="Followed Hyperlink" xfId="53121" builtinId="9" hidden="1"/>
    <cellStyle name="Followed Hyperlink" xfId="53113" builtinId="9" hidden="1"/>
    <cellStyle name="Followed Hyperlink" xfId="53105" builtinId="9" hidden="1"/>
    <cellStyle name="Followed Hyperlink" xfId="53100" builtinId="9" hidden="1"/>
    <cellStyle name="Followed Hyperlink" xfId="53118" builtinId="9" hidden="1"/>
    <cellStyle name="Followed Hyperlink" xfId="53134" builtinId="9" hidden="1"/>
    <cellStyle name="Followed Hyperlink" xfId="53096" builtinId="9" hidden="1"/>
    <cellStyle name="Followed Hyperlink" xfId="53088" builtinId="9" hidden="1"/>
    <cellStyle name="Followed Hyperlink" xfId="53080" builtinId="9" hidden="1"/>
    <cellStyle name="Followed Hyperlink" xfId="53075" builtinId="9" hidden="1"/>
    <cellStyle name="Followed Hyperlink" xfId="53071" builtinId="9" hidden="1"/>
    <cellStyle name="Followed Hyperlink" xfId="53067" builtinId="9" hidden="1"/>
    <cellStyle name="Followed Hyperlink" xfId="53063" builtinId="9" hidden="1"/>
    <cellStyle name="Followed Hyperlink" xfId="53059" builtinId="9" hidden="1"/>
    <cellStyle name="Followed Hyperlink" xfId="53050" builtinId="9" hidden="1"/>
    <cellStyle name="Followed Hyperlink" xfId="53053" builtinId="9" hidden="1"/>
    <cellStyle name="Followed Hyperlink" xfId="53037" builtinId="9" hidden="1"/>
    <cellStyle name="Followed Hyperlink" xfId="53029" builtinId="9" hidden="1"/>
    <cellStyle name="Followed Hyperlink" xfId="53021" builtinId="9" hidden="1"/>
    <cellStyle name="Followed Hyperlink" xfId="53011" builtinId="9" hidden="1"/>
    <cellStyle name="Followed Hyperlink" xfId="53003" builtinId="9" hidden="1"/>
    <cellStyle name="Followed Hyperlink" xfId="52995" builtinId="9" hidden="1"/>
    <cellStyle name="Followed Hyperlink" xfId="52987" builtinId="9" hidden="1"/>
    <cellStyle name="Followed Hyperlink" xfId="52979" builtinId="9" hidden="1"/>
    <cellStyle name="Followed Hyperlink" xfId="52974" builtinId="9" hidden="1"/>
    <cellStyle name="Followed Hyperlink" xfId="52992" builtinId="9" hidden="1"/>
    <cellStyle name="Followed Hyperlink" xfId="53008" builtinId="9" hidden="1"/>
    <cellStyle name="Followed Hyperlink" xfId="52970" builtinId="9" hidden="1"/>
    <cellStyle name="Followed Hyperlink" xfId="52962" builtinId="9" hidden="1"/>
    <cellStyle name="Followed Hyperlink" xfId="52954" builtinId="9" hidden="1"/>
    <cellStyle name="Followed Hyperlink" xfId="52949" builtinId="9" hidden="1"/>
    <cellStyle name="Followed Hyperlink" xfId="52945" builtinId="9" hidden="1"/>
    <cellStyle name="Followed Hyperlink" xfId="52941" builtinId="9" hidden="1"/>
    <cellStyle name="Followed Hyperlink" xfId="52937" builtinId="9" hidden="1"/>
    <cellStyle name="Followed Hyperlink" xfId="52933" builtinId="9" hidden="1"/>
    <cellStyle name="Followed Hyperlink" xfId="52924" builtinId="9" hidden="1"/>
    <cellStyle name="Followed Hyperlink" xfId="52927" builtinId="9" hidden="1"/>
    <cellStyle name="Followed Hyperlink" xfId="52911" builtinId="9" hidden="1"/>
    <cellStyle name="Followed Hyperlink" xfId="52903" builtinId="9" hidden="1"/>
    <cellStyle name="Followed Hyperlink" xfId="52895" builtinId="9" hidden="1"/>
    <cellStyle name="Followed Hyperlink" xfId="52885" builtinId="9" hidden="1"/>
    <cellStyle name="Followed Hyperlink" xfId="52877" builtinId="9" hidden="1"/>
    <cellStyle name="Followed Hyperlink" xfId="52869" builtinId="9" hidden="1"/>
    <cellStyle name="Followed Hyperlink" xfId="52861" builtinId="9" hidden="1"/>
    <cellStyle name="Followed Hyperlink" xfId="52853" builtinId="9" hidden="1"/>
    <cellStyle name="Followed Hyperlink" xfId="52848" builtinId="9" hidden="1"/>
    <cellStyle name="Followed Hyperlink" xfId="52866" builtinId="9" hidden="1"/>
    <cellStyle name="Followed Hyperlink" xfId="52882" builtinId="9" hidden="1"/>
    <cellStyle name="Followed Hyperlink" xfId="52844" builtinId="9" hidden="1"/>
    <cellStyle name="Followed Hyperlink" xfId="52836" builtinId="9" hidden="1"/>
    <cellStyle name="Followed Hyperlink" xfId="52828" builtinId="9" hidden="1"/>
    <cellStyle name="Followed Hyperlink" xfId="52823" builtinId="9" hidden="1"/>
    <cellStyle name="Followed Hyperlink" xfId="52819" builtinId="9" hidden="1"/>
    <cellStyle name="Followed Hyperlink" xfId="52815" builtinId="9" hidden="1"/>
    <cellStyle name="Followed Hyperlink" xfId="52811" builtinId="9" hidden="1"/>
    <cellStyle name="Followed Hyperlink" xfId="52807" builtinId="9" hidden="1"/>
    <cellStyle name="Followed Hyperlink" xfId="52798" builtinId="9" hidden="1"/>
    <cellStyle name="Followed Hyperlink" xfId="52801" builtinId="9" hidden="1"/>
    <cellStyle name="Followed Hyperlink" xfId="52785" builtinId="9" hidden="1"/>
    <cellStyle name="Followed Hyperlink" xfId="52777" builtinId="9" hidden="1"/>
    <cellStyle name="Followed Hyperlink" xfId="52769" builtinId="9" hidden="1"/>
    <cellStyle name="Followed Hyperlink" xfId="52759" builtinId="9" hidden="1"/>
    <cellStyle name="Followed Hyperlink" xfId="52751" builtinId="9" hidden="1"/>
    <cellStyle name="Followed Hyperlink" xfId="52743" builtinId="9" hidden="1"/>
    <cellStyle name="Followed Hyperlink" xfId="52735" builtinId="9" hidden="1"/>
    <cellStyle name="Followed Hyperlink" xfId="52727" builtinId="9" hidden="1"/>
    <cellStyle name="Followed Hyperlink" xfId="52722" builtinId="9" hidden="1"/>
    <cellStyle name="Followed Hyperlink" xfId="52740" builtinId="9" hidden="1"/>
    <cellStyle name="Followed Hyperlink" xfId="52756" builtinId="9" hidden="1"/>
    <cellStyle name="Followed Hyperlink" xfId="52718" builtinId="9" hidden="1"/>
    <cellStyle name="Followed Hyperlink" xfId="52710" builtinId="9" hidden="1"/>
    <cellStyle name="Followed Hyperlink" xfId="52702" builtinId="9" hidden="1"/>
    <cellStyle name="Followed Hyperlink" xfId="52697" builtinId="9" hidden="1"/>
    <cellStyle name="Followed Hyperlink" xfId="52693" builtinId="9" hidden="1"/>
    <cellStyle name="Followed Hyperlink" xfId="52689" builtinId="9" hidden="1"/>
    <cellStyle name="Followed Hyperlink" xfId="52685" builtinId="9" hidden="1"/>
    <cellStyle name="Followed Hyperlink" xfId="52681" builtinId="9" hidden="1"/>
    <cellStyle name="Followed Hyperlink" xfId="52672" builtinId="9" hidden="1"/>
    <cellStyle name="Followed Hyperlink" xfId="52675" builtinId="9" hidden="1"/>
    <cellStyle name="Followed Hyperlink" xfId="52659" builtinId="9" hidden="1"/>
    <cellStyle name="Followed Hyperlink" xfId="52651" builtinId="9" hidden="1"/>
    <cellStyle name="Followed Hyperlink" xfId="52643" builtinId="9" hidden="1"/>
    <cellStyle name="Followed Hyperlink" xfId="52633" builtinId="9" hidden="1"/>
    <cellStyle name="Followed Hyperlink" xfId="52625" builtinId="9" hidden="1"/>
    <cellStyle name="Followed Hyperlink" xfId="52617" builtinId="9" hidden="1"/>
    <cellStyle name="Followed Hyperlink" xfId="52609" builtinId="9" hidden="1"/>
    <cellStyle name="Followed Hyperlink" xfId="52601" builtinId="9" hidden="1"/>
    <cellStyle name="Followed Hyperlink" xfId="52596" builtinId="9" hidden="1"/>
    <cellStyle name="Followed Hyperlink" xfId="52614" builtinId="9" hidden="1"/>
    <cellStyle name="Followed Hyperlink" xfId="52630" builtinId="9" hidden="1"/>
    <cellStyle name="Followed Hyperlink" xfId="52592" builtinId="9" hidden="1"/>
    <cellStyle name="Followed Hyperlink" xfId="52584" builtinId="9" hidden="1"/>
    <cellStyle name="Followed Hyperlink" xfId="52576" builtinId="9" hidden="1"/>
    <cellStyle name="Followed Hyperlink" xfId="52571" builtinId="9" hidden="1"/>
    <cellStyle name="Followed Hyperlink" xfId="52567" builtinId="9" hidden="1"/>
    <cellStyle name="Followed Hyperlink" xfId="52563" builtinId="9" hidden="1"/>
    <cellStyle name="Followed Hyperlink" xfId="52559" builtinId="9" hidden="1"/>
    <cellStyle name="Followed Hyperlink" xfId="52555" builtinId="9" hidden="1"/>
    <cellStyle name="Followed Hyperlink" xfId="52546" builtinId="9" hidden="1"/>
    <cellStyle name="Followed Hyperlink" xfId="52549" builtinId="9" hidden="1"/>
    <cellStyle name="Followed Hyperlink" xfId="52533" builtinId="9" hidden="1"/>
    <cellStyle name="Followed Hyperlink" xfId="52525" builtinId="9" hidden="1"/>
    <cellStyle name="Followed Hyperlink" xfId="52517" builtinId="9" hidden="1"/>
    <cellStyle name="Followed Hyperlink" xfId="52507" builtinId="9" hidden="1"/>
    <cellStyle name="Followed Hyperlink" xfId="52499" builtinId="9" hidden="1"/>
    <cellStyle name="Followed Hyperlink" xfId="52491" builtinId="9" hidden="1"/>
    <cellStyle name="Followed Hyperlink" xfId="52483" builtinId="9" hidden="1"/>
    <cellStyle name="Followed Hyperlink" xfId="52475" builtinId="9" hidden="1"/>
    <cellStyle name="Followed Hyperlink" xfId="52470" builtinId="9" hidden="1"/>
    <cellStyle name="Followed Hyperlink" xfId="52488" builtinId="9" hidden="1"/>
    <cellStyle name="Followed Hyperlink" xfId="52504" builtinId="9" hidden="1"/>
    <cellStyle name="Followed Hyperlink" xfId="52466" builtinId="9" hidden="1"/>
    <cellStyle name="Followed Hyperlink" xfId="52458" builtinId="9" hidden="1"/>
    <cellStyle name="Followed Hyperlink" xfId="52450" builtinId="9" hidden="1"/>
    <cellStyle name="Followed Hyperlink" xfId="52445" builtinId="9" hidden="1"/>
    <cellStyle name="Followed Hyperlink" xfId="52441" builtinId="9" hidden="1"/>
    <cellStyle name="Followed Hyperlink" xfId="52437" builtinId="9" hidden="1"/>
    <cellStyle name="Followed Hyperlink" xfId="52433" builtinId="9" hidden="1"/>
    <cellStyle name="Followed Hyperlink" xfId="52429" builtinId="9" hidden="1"/>
    <cellStyle name="Followed Hyperlink" xfId="52420" builtinId="9" hidden="1"/>
    <cellStyle name="Followed Hyperlink" xfId="52423" builtinId="9" hidden="1"/>
    <cellStyle name="Followed Hyperlink" xfId="52407" builtinId="9" hidden="1"/>
    <cellStyle name="Followed Hyperlink" xfId="52399" builtinId="9" hidden="1"/>
    <cellStyle name="Followed Hyperlink" xfId="52391" builtinId="9" hidden="1"/>
    <cellStyle name="Followed Hyperlink" xfId="52381" builtinId="9" hidden="1"/>
    <cellStyle name="Followed Hyperlink" xfId="52373" builtinId="9" hidden="1"/>
    <cellStyle name="Followed Hyperlink" xfId="52365" builtinId="9" hidden="1"/>
    <cellStyle name="Followed Hyperlink" xfId="52357" builtinId="9" hidden="1"/>
    <cellStyle name="Followed Hyperlink" xfId="52349" builtinId="9" hidden="1"/>
    <cellStyle name="Followed Hyperlink" xfId="52344" builtinId="9" hidden="1"/>
    <cellStyle name="Followed Hyperlink" xfId="52362" builtinId="9" hidden="1"/>
    <cellStyle name="Followed Hyperlink" xfId="52378" builtinId="9" hidden="1"/>
    <cellStyle name="Followed Hyperlink" xfId="52340" builtinId="9" hidden="1"/>
    <cellStyle name="Followed Hyperlink" xfId="52332" builtinId="9" hidden="1"/>
    <cellStyle name="Followed Hyperlink" xfId="52324" builtinId="9" hidden="1"/>
    <cellStyle name="Followed Hyperlink" xfId="52319" builtinId="9" hidden="1"/>
    <cellStyle name="Followed Hyperlink" xfId="52315" builtinId="9" hidden="1"/>
    <cellStyle name="Followed Hyperlink" xfId="52311" builtinId="9" hidden="1"/>
    <cellStyle name="Followed Hyperlink" xfId="52307" builtinId="9" hidden="1"/>
    <cellStyle name="Followed Hyperlink" xfId="52303" builtinId="9" hidden="1"/>
    <cellStyle name="Followed Hyperlink" xfId="52294" builtinId="9" hidden="1"/>
    <cellStyle name="Followed Hyperlink" xfId="52297" builtinId="9" hidden="1"/>
    <cellStyle name="Followed Hyperlink" xfId="52281" builtinId="9" hidden="1"/>
    <cellStyle name="Followed Hyperlink" xfId="52273" builtinId="9" hidden="1"/>
    <cellStyle name="Followed Hyperlink" xfId="52265" builtinId="9" hidden="1"/>
    <cellStyle name="Followed Hyperlink" xfId="52255" builtinId="9" hidden="1"/>
    <cellStyle name="Followed Hyperlink" xfId="52247" builtinId="9" hidden="1"/>
    <cellStyle name="Followed Hyperlink" xfId="52239" builtinId="9" hidden="1"/>
    <cellStyle name="Followed Hyperlink" xfId="52231" builtinId="9" hidden="1"/>
    <cellStyle name="Followed Hyperlink" xfId="52223" builtinId="9" hidden="1"/>
    <cellStyle name="Followed Hyperlink" xfId="52218" builtinId="9" hidden="1"/>
    <cellStyle name="Followed Hyperlink" xfId="52236" builtinId="9" hidden="1"/>
    <cellStyle name="Followed Hyperlink" xfId="52252" builtinId="9" hidden="1"/>
    <cellStyle name="Followed Hyperlink" xfId="52214" builtinId="9" hidden="1"/>
    <cellStyle name="Followed Hyperlink" xfId="52206" builtinId="9" hidden="1"/>
    <cellStyle name="Followed Hyperlink" xfId="52198" builtinId="9" hidden="1"/>
    <cellStyle name="Followed Hyperlink" xfId="52193" builtinId="9" hidden="1"/>
    <cellStyle name="Followed Hyperlink" xfId="52189" builtinId="9" hidden="1"/>
    <cellStyle name="Followed Hyperlink" xfId="52185" builtinId="9" hidden="1"/>
    <cellStyle name="Followed Hyperlink" xfId="52181" builtinId="9" hidden="1"/>
    <cellStyle name="Followed Hyperlink" xfId="52177" builtinId="9" hidden="1"/>
    <cellStyle name="Followed Hyperlink" xfId="52168" builtinId="9" hidden="1"/>
    <cellStyle name="Followed Hyperlink" xfId="52171" builtinId="9" hidden="1"/>
    <cellStyle name="Followed Hyperlink" xfId="52155" builtinId="9" hidden="1"/>
    <cellStyle name="Followed Hyperlink" xfId="52147" builtinId="9" hidden="1"/>
    <cellStyle name="Followed Hyperlink" xfId="52139" builtinId="9" hidden="1"/>
    <cellStyle name="Followed Hyperlink" xfId="52129" builtinId="9" hidden="1"/>
    <cellStyle name="Followed Hyperlink" xfId="52121" builtinId="9" hidden="1"/>
    <cellStyle name="Followed Hyperlink" xfId="52113" builtinId="9" hidden="1"/>
    <cellStyle name="Followed Hyperlink" xfId="52105" builtinId="9" hidden="1"/>
    <cellStyle name="Followed Hyperlink" xfId="52097" builtinId="9" hidden="1"/>
    <cellStyle name="Followed Hyperlink" xfId="52092" builtinId="9" hidden="1"/>
    <cellStyle name="Followed Hyperlink" xfId="52110" builtinId="9" hidden="1"/>
    <cellStyle name="Followed Hyperlink" xfId="52126" builtinId="9" hidden="1"/>
    <cellStyle name="Followed Hyperlink" xfId="52088" builtinId="9" hidden="1"/>
    <cellStyle name="Followed Hyperlink" xfId="52080" builtinId="9" hidden="1"/>
    <cellStyle name="Followed Hyperlink" xfId="52072" builtinId="9" hidden="1"/>
    <cellStyle name="Followed Hyperlink" xfId="52067" builtinId="9" hidden="1"/>
    <cellStyle name="Followed Hyperlink" xfId="52063" builtinId="9" hidden="1"/>
    <cellStyle name="Followed Hyperlink" xfId="52059" builtinId="9" hidden="1"/>
    <cellStyle name="Followed Hyperlink" xfId="52055" builtinId="9" hidden="1"/>
    <cellStyle name="Followed Hyperlink" xfId="52051" builtinId="9" hidden="1"/>
    <cellStyle name="Followed Hyperlink" xfId="52042" builtinId="9" hidden="1"/>
    <cellStyle name="Followed Hyperlink" xfId="52045" builtinId="9" hidden="1"/>
    <cellStyle name="Followed Hyperlink" xfId="52029" builtinId="9" hidden="1"/>
    <cellStyle name="Followed Hyperlink" xfId="52021" builtinId="9" hidden="1"/>
    <cellStyle name="Followed Hyperlink" xfId="52013" builtinId="9" hidden="1"/>
    <cellStyle name="Followed Hyperlink" xfId="52003" builtinId="9" hidden="1"/>
    <cellStyle name="Followed Hyperlink" xfId="51995" builtinId="9" hidden="1"/>
    <cellStyle name="Followed Hyperlink" xfId="51987" builtinId="9" hidden="1"/>
    <cellStyle name="Followed Hyperlink" xfId="51979" builtinId="9" hidden="1"/>
    <cellStyle name="Followed Hyperlink" xfId="51971" builtinId="9" hidden="1"/>
    <cellStyle name="Followed Hyperlink" xfId="51966" builtinId="9" hidden="1"/>
    <cellStyle name="Followed Hyperlink" xfId="51984" builtinId="9" hidden="1"/>
    <cellStyle name="Followed Hyperlink" xfId="52000" builtinId="9" hidden="1"/>
    <cellStyle name="Followed Hyperlink" xfId="51962" builtinId="9" hidden="1"/>
    <cellStyle name="Followed Hyperlink" xfId="51954" builtinId="9" hidden="1"/>
    <cellStyle name="Followed Hyperlink" xfId="51946" builtinId="9" hidden="1"/>
    <cellStyle name="Followed Hyperlink" xfId="51941" builtinId="9" hidden="1"/>
    <cellStyle name="Followed Hyperlink" xfId="51937" builtinId="9" hidden="1"/>
    <cellStyle name="Followed Hyperlink" xfId="51933" builtinId="9" hidden="1"/>
    <cellStyle name="Followed Hyperlink" xfId="51929" builtinId="9" hidden="1"/>
    <cellStyle name="Followed Hyperlink" xfId="51925" builtinId="9" hidden="1"/>
    <cellStyle name="Followed Hyperlink" xfId="51916" builtinId="9" hidden="1"/>
    <cellStyle name="Followed Hyperlink" xfId="51919" builtinId="9" hidden="1"/>
    <cellStyle name="Followed Hyperlink" xfId="51903" builtinId="9" hidden="1"/>
    <cellStyle name="Followed Hyperlink" xfId="51895" builtinId="9" hidden="1"/>
    <cellStyle name="Followed Hyperlink" xfId="51887" builtinId="9" hidden="1"/>
    <cellStyle name="Followed Hyperlink" xfId="51877" builtinId="9" hidden="1"/>
    <cellStyle name="Followed Hyperlink" xfId="51869" builtinId="9" hidden="1"/>
    <cellStyle name="Followed Hyperlink" xfId="51861" builtinId="9" hidden="1"/>
    <cellStyle name="Followed Hyperlink" xfId="51853" builtinId="9" hidden="1"/>
    <cellStyle name="Followed Hyperlink" xfId="51845" builtinId="9" hidden="1"/>
    <cellStyle name="Followed Hyperlink" xfId="51840" builtinId="9" hidden="1"/>
    <cellStyle name="Followed Hyperlink" xfId="51858" builtinId="9" hidden="1"/>
    <cellStyle name="Followed Hyperlink" xfId="51874" builtinId="9" hidden="1"/>
    <cellStyle name="Followed Hyperlink" xfId="51836" builtinId="9" hidden="1"/>
    <cellStyle name="Followed Hyperlink" xfId="51828" builtinId="9" hidden="1"/>
    <cellStyle name="Followed Hyperlink" xfId="51820" builtinId="9" hidden="1"/>
    <cellStyle name="Followed Hyperlink" xfId="51815" builtinId="9" hidden="1"/>
    <cellStyle name="Followed Hyperlink" xfId="51811" builtinId="9" hidden="1"/>
    <cellStyle name="Followed Hyperlink" xfId="51807" builtinId="9" hidden="1"/>
    <cellStyle name="Followed Hyperlink" xfId="51803" builtinId="9" hidden="1"/>
    <cellStyle name="Followed Hyperlink" xfId="51799" builtinId="9" hidden="1"/>
    <cellStyle name="Followed Hyperlink" xfId="51790" builtinId="9" hidden="1"/>
    <cellStyle name="Followed Hyperlink" xfId="51793" builtinId="9" hidden="1"/>
    <cellStyle name="Followed Hyperlink" xfId="51777" builtinId="9" hidden="1"/>
    <cellStyle name="Followed Hyperlink" xfId="51769" builtinId="9" hidden="1"/>
    <cellStyle name="Followed Hyperlink" xfId="51761" builtinId="9" hidden="1"/>
    <cellStyle name="Followed Hyperlink" xfId="51751" builtinId="9" hidden="1"/>
    <cellStyle name="Followed Hyperlink" xfId="51743" builtinId="9" hidden="1"/>
    <cellStyle name="Followed Hyperlink" xfId="51735" builtinId="9" hidden="1"/>
    <cellStyle name="Followed Hyperlink" xfId="51727" builtinId="9" hidden="1"/>
    <cellStyle name="Followed Hyperlink" xfId="51719" builtinId="9" hidden="1"/>
    <cellStyle name="Followed Hyperlink" xfId="51714" builtinId="9" hidden="1"/>
    <cellStyle name="Followed Hyperlink" xfId="51732" builtinId="9" hidden="1"/>
    <cellStyle name="Followed Hyperlink" xfId="51748" builtinId="9" hidden="1"/>
    <cellStyle name="Followed Hyperlink" xfId="51710" builtinId="9" hidden="1"/>
    <cellStyle name="Followed Hyperlink" xfId="51702" builtinId="9" hidden="1"/>
    <cellStyle name="Followed Hyperlink" xfId="51694" builtinId="9" hidden="1"/>
    <cellStyle name="Followed Hyperlink" xfId="51689" builtinId="9" hidden="1"/>
    <cellStyle name="Followed Hyperlink" xfId="51685" builtinId="9" hidden="1"/>
    <cellStyle name="Followed Hyperlink" xfId="51681" builtinId="9" hidden="1"/>
    <cellStyle name="Followed Hyperlink" xfId="51677" builtinId="9" hidden="1"/>
    <cellStyle name="Followed Hyperlink" xfId="51673" builtinId="9" hidden="1"/>
    <cellStyle name="Followed Hyperlink" xfId="51664" builtinId="9" hidden="1"/>
    <cellStyle name="Followed Hyperlink" xfId="51667" builtinId="9" hidden="1"/>
    <cellStyle name="Followed Hyperlink" xfId="51651" builtinId="9" hidden="1"/>
    <cellStyle name="Followed Hyperlink" xfId="51643" builtinId="9" hidden="1"/>
    <cellStyle name="Followed Hyperlink" xfId="51635" builtinId="9" hidden="1"/>
    <cellStyle name="Followed Hyperlink" xfId="51625" builtinId="9" hidden="1"/>
    <cellStyle name="Followed Hyperlink" xfId="51617" builtinId="9" hidden="1"/>
    <cellStyle name="Followed Hyperlink" xfId="51609" builtinId="9" hidden="1"/>
    <cellStyle name="Followed Hyperlink" xfId="51601" builtinId="9" hidden="1"/>
    <cellStyle name="Followed Hyperlink" xfId="51593" builtinId="9" hidden="1"/>
    <cellStyle name="Followed Hyperlink" xfId="51588" builtinId="9" hidden="1"/>
    <cellStyle name="Followed Hyperlink" xfId="51606" builtinId="9" hidden="1"/>
    <cellStyle name="Followed Hyperlink" xfId="51622" builtinId="9" hidden="1"/>
    <cellStyle name="Followed Hyperlink" xfId="51584" builtinId="9" hidden="1"/>
    <cellStyle name="Followed Hyperlink" xfId="51576" builtinId="9" hidden="1"/>
    <cellStyle name="Followed Hyperlink" xfId="51568" builtinId="9" hidden="1"/>
    <cellStyle name="Followed Hyperlink" xfId="51563" builtinId="9" hidden="1"/>
    <cellStyle name="Followed Hyperlink" xfId="51559" builtinId="9" hidden="1"/>
    <cellStyle name="Followed Hyperlink" xfId="51555" builtinId="9" hidden="1"/>
    <cellStyle name="Followed Hyperlink" xfId="51551" builtinId="9" hidden="1"/>
    <cellStyle name="Followed Hyperlink" xfId="51547" builtinId="9" hidden="1"/>
    <cellStyle name="Followed Hyperlink" xfId="51538" builtinId="9" hidden="1"/>
    <cellStyle name="Followed Hyperlink" xfId="51541" builtinId="9" hidden="1"/>
    <cellStyle name="Followed Hyperlink" xfId="51525" builtinId="9" hidden="1"/>
    <cellStyle name="Followed Hyperlink" xfId="51517" builtinId="9" hidden="1"/>
    <cellStyle name="Followed Hyperlink" xfId="51509" builtinId="9" hidden="1"/>
    <cellStyle name="Followed Hyperlink" xfId="51499" builtinId="9" hidden="1"/>
    <cellStyle name="Followed Hyperlink" xfId="51491" builtinId="9" hidden="1"/>
    <cellStyle name="Followed Hyperlink" xfId="51483" builtinId="9" hidden="1"/>
    <cellStyle name="Followed Hyperlink" xfId="51475" builtinId="9" hidden="1"/>
    <cellStyle name="Followed Hyperlink" xfId="51467" builtinId="9" hidden="1"/>
    <cellStyle name="Followed Hyperlink" xfId="51462" builtinId="9" hidden="1"/>
    <cellStyle name="Followed Hyperlink" xfId="51480" builtinId="9" hidden="1"/>
    <cellStyle name="Followed Hyperlink" xfId="51496" builtinId="9" hidden="1"/>
    <cellStyle name="Followed Hyperlink" xfId="51458" builtinId="9" hidden="1"/>
    <cellStyle name="Followed Hyperlink" xfId="51450" builtinId="9" hidden="1"/>
    <cellStyle name="Followed Hyperlink" xfId="51442" builtinId="9" hidden="1"/>
    <cellStyle name="Followed Hyperlink" xfId="51437" builtinId="9" hidden="1"/>
    <cellStyle name="Followed Hyperlink" xfId="51433" builtinId="9" hidden="1"/>
    <cellStyle name="Followed Hyperlink" xfId="51429" builtinId="9" hidden="1"/>
    <cellStyle name="Followed Hyperlink" xfId="51425" builtinId="9" hidden="1"/>
    <cellStyle name="Followed Hyperlink" xfId="51421" builtinId="9" hidden="1"/>
    <cellStyle name="Followed Hyperlink" xfId="51412" builtinId="9" hidden="1"/>
    <cellStyle name="Followed Hyperlink" xfId="51415" builtinId="9" hidden="1"/>
    <cellStyle name="Followed Hyperlink" xfId="51399" builtinId="9" hidden="1"/>
    <cellStyle name="Followed Hyperlink" xfId="51391" builtinId="9" hidden="1"/>
    <cellStyle name="Followed Hyperlink" xfId="51383" builtinId="9" hidden="1"/>
    <cellStyle name="Followed Hyperlink" xfId="51373" builtinId="9" hidden="1"/>
    <cellStyle name="Followed Hyperlink" xfId="51365" builtinId="9" hidden="1"/>
    <cellStyle name="Followed Hyperlink" xfId="51357" builtinId="9" hidden="1"/>
    <cellStyle name="Followed Hyperlink" xfId="51349" builtinId="9" hidden="1"/>
    <cellStyle name="Followed Hyperlink" xfId="51341" builtinId="9" hidden="1"/>
    <cellStyle name="Followed Hyperlink" xfId="51336" builtinId="9" hidden="1"/>
    <cellStyle name="Followed Hyperlink" xfId="51354" builtinId="9" hidden="1"/>
    <cellStyle name="Followed Hyperlink" xfId="51370" builtinId="9" hidden="1"/>
    <cellStyle name="Followed Hyperlink" xfId="51332" builtinId="9" hidden="1"/>
    <cellStyle name="Followed Hyperlink" xfId="51324" builtinId="9" hidden="1"/>
    <cellStyle name="Followed Hyperlink" xfId="51316" builtinId="9" hidden="1"/>
    <cellStyle name="Followed Hyperlink" xfId="51311" builtinId="9" hidden="1"/>
    <cellStyle name="Followed Hyperlink" xfId="51307" builtinId="9" hidden="1"/>
    <cellStyle name="Followed Hyperlink" xfId="51303" builtinId="9" hidden="1"/>
    <cellStyle name="Followed Hyperlink" xfId="51299" builtinId="9" hidden="1"/>
    <cellStyle name="Followed Hyperlink" xfId="51295" builtinId="9" hidden="1"/>
    <cellStyle name="Followed Hyperlink" xfId="51286" builtinId="9" hidden="1"/>
    <cellStyle name="Followed Hyperlink" xfId="51289" builtinId="9" hidden="1"/>
    <cellStyle name="Followed Hyperlink" xfId="51273" builtinId="9" hidden="1"/>
    <cellStyle name="Followed Hyperlink" xfId="51265" builtinId="9" hidden="1"/>
    <cellStyle name="Followed Hyperlink" xfId="51257" builtinId="9" hidden="1"/>
    <cellStyle name="Followed Hyperlink" xfId="51247" builtinId="9" hidden="1"/>
    <cellStyle name="Followed Hyperlink" xfId="51239" builtinId="9" hidden="1"/>
    <cellStyle name="Followed Hyperlink" xfId="51231" builtinId="9" hidden="1"/>
    <cellStyle name="Followed Hyperlink" xfId="51223" builtinId="9" hidden="1"/>
    <cellStyle name="Followed Hyperlink" xfId="51215" builtinId="9" hidden="1"/>
    <cellStyle name="Followed Hyperlink" xfId="51210" builtinId="9" hidden="1"/>
    <cellStyle name="Followed Hyperlink" xfId="51228" builtinId="9" hidden="1"/>
    <cellStyle name="Followed Hyperlink" xfId="51244" builtinId="9" hidden="1"/>
    <cellStyle name="Followed Hyperlink" xfId="51206" builtinId="9" hidden="1"/>
    <cellStyle name="Followed Hyperlink" xfId="51198" builtinId="9" hidden="1"/>
    <cellStyle name="Followed Hyperlink" xfId="51190" builtinId="9" hidden="1"/>
    <cellStyle name="Followed Hyperlink" xfId="51185" builtinId="9" hidden="1"/>
    <cellStyle name="Followed Hyperlink" xfId="51181" builtinId="9" hidden="1"/>
    <cellStyle name="Followed Hyperlink" xfId="51177" builtinId="9" hidden="1"/>
    <cellStyle name="Followed Hyperlink" xfId="51173" builtinId="9" hidden="1"/>
    <cellStyle name="Followed Hyperlink" xfId="51169" builtinId="9" hidden="1"/>
    <cellStyle name="Followed Hyperlink" xfId="51160" builtinId="9" hidden="1"/>
    <cellStyle name="Followed Hyperlink" xfId="51163" builtinId="9" hidden="1"/>
    <cellStyle name="Followed Hyperlink" xfId="51147" builtinId="9" hidden="1"/>
    <cellStyle name="Followed Hyperlink" xfId="51139" builtinId="9" hidden="1"/>
    <cellStyle name="Followed Hyperlink" xfId="51131" builtinId="9" hidden="1"/>
    <cellStyle name="Followed Hyperlink" xfId="51121" builtinId="9" hidden="1"/>
    <cellStyle name="Followed Hyperlink" xfId="51113" builtinId="9" hidden="1"/>
    <cellStyle name="Followed Hyperlink" xfId="51105" builtinId="9" hidden="1"/>
    <cellStyle name="Followed Hyperlink" xfId="51097" builtinId="9" hidden="1"/>
    <cellStyle name="Followed Hyperlink" xfId="51089" builtinId="9" hidden="1"/>
    <cellStyle name="Followed Hyperlink" xfId="51084" builtinId="9" hidden="1"/>
    <cellStyle name="Followed Hyperlink" xfId="51102" builtinId="9" hidden="1"/>
    <cellStyle name="Followed Hyperlink" xfId="51118" builtinId="9" hidden="1"/>
    <cellStyle name="Followed Hyperlink" xfId="51080" builtinId="9" hidden="1"/>
    <cellStyle name="Followed Hyperlink" xfId="51072" builtinId="9" hidden="1"/>
    <cellStyle name="Followed Hyperlink" xfId="51064" builtinId="9" hidden="1"/>
    <cellStyle name="Followed Hyperlink" xfId="51059" builtinId="9" hidden="1"/>
    <cellStyle name="Followed Hyperlink" xfId="51055" builtinId="9" hidden="1"/>
    <cellStyle name="Followed Hyperlink" xfId="51051" builtinId="9" hidden="1"/>
    <cellStyle name="Followed Hyperlink" xfId="51047" builtinId="9" hidden="1"/>
    <cellStyle name="Followed Hyperlink" xfId="51043" builtinId="9" hidden="1"/>
    <cellStyle name="Followed Hyperlink" xfId="51034" builtinId="9" hidden="1"/>
    <cellStyle name="Followed Hyperlink" xfId="51037" builtinId="9" hidden="1"/>
    <cellStyle name="Followed Hyperlink" xfId="51021" builtinId="9" hidden="1"/>
    <cellStyle name="Followed Hyperlink" xfId="51013" builtinId="9" hidden="1"/>
    <cellStyle name="Followed Hyperlink" xfId="51005" builtinId="9" hidden="1"/>
    <cellStyle name="Followed Hyperlink" xfId="50995" builtinId="9" hidden="1"/>
    <cellStyle name="Followed Hyperlink" xfId="50987" builtinId="9" hidden="1"/>
    <cellStyle name="Followed Hyperlink" xfId="50979" builtinId="9" hidden="1"/>
    <cellStyle name="Followed Hyperlink" xfId="50971" builtinId="9" hidden="1"/>
    <cellStyle name="Followed Hyperlink" xfId="50963" builtinId="9" hidden="1"/>
    <cellStyle name="Followed Hyperlink" xfId="50958" builtinId="9" hidden="1"/>
    <cellStyle name="Followed Hyperlink" xfId="50976" builtinId="9" hidden="1"/>
    <cellStyle name="Followed Hyperlink" xfId="50992" builtinId="9" hidden="1"/>
    <cellStyle name="Followed Hyperlink" xfId="50954" builtinId="9" hidden="1"/>
    <cellStyle name="Followed Hyperlink" xfId="50946" builtinId="9" hidden="1"/>
    <cellStyle name="Followed Hyperlink" xfId="50938" builtinId="9" hidden="1"/>
    <cellStyle name="Followed Hyperlink" xfId="50933" builtinId="9" hidden="1"/>
    <cellStyle name="Followed Hyperlink" xfId="50929" builtinId="9" hidden="1"/>
    <cellStyle name="Followed Hyperlink" xfId="50925" builtinId="9" hidden="1"/>
    <cellStyle name="Followed Hyperlink" xfId="50921" builtinId="9" hidden="1"/>
    <cellStyle name="Followed Hyperlink" xfId="50917" builtinId="9" hidden="1"/>
    <cellStyle name="Followed Hyperlink" xfId="50908" builtinId="9" hidden="1"/>
    <cellStyle name="Followed Hyperlink" xfId="50911" builtinId="9" hidden="1"/>
    <cellStyle name="Followed Hyperlink" xfId="50895" builtinId="9" hidden="1"/>
    <cellStyle name="Followed Hyperlink" xfId="50887" builtinId="9" hidden="1"/>
    <cellStyle name="Followed Hyperlink" xfId="50879" builtinId="9" hidden="1"/>
    <cellStyle name="Followed Hyperlink" xfId="50869" builtinId="9" hidden="1"/>
    <cellStyle name="Followed Hyperlink" xfId="50861" builtinId="9" hidden="1"/>
    <cellStyle name="Followed Hyperlink" xfId="50853" builtinId="9" hidden="1"/>
    <cellStyle name="Followed Hyperlink" xfId="50845" builtinId="9" hidden="1"/>
    <cellStyle name="Followed Hyperlink" xfId="50837" builtinId="9" hidden="1"/>
    <cellStyle name="Followed Hyperlink" xfId="50832" builtinId="9" hidden="1"/>
    <cellStyle name="Followed Hyperlink" xfId="50850" builtinId="9" hidden="1"/>
    <cellStyle name="Followed Hyperlink" xfId="50866" builtinId="9" hidden="1"/>
    <cellStyle name="Followed Hyperlink" xfId="50828" builtinId="9" hidden="1"/>
    <cellStyle name="Followed Hyperlink" xfId="50820" builtinId="9" hidden="1"/>
    <cellStyle name="Followed Hyperlink" xfId="50812" builtinId="9" hidden="1"/>
    <cellStyle name="Followed Hyperlink" xfId="50807" builtinId="9" hidden="1"/>
    <cellStyle name="Followed Hyperlink" xfId="50803" builtinId="9" hidden="1"/>
    <cellStyle name="Followed Hyperlink" xfId="50799" builtinId="9" hidden="1"/>
    <cellStyle name="Followed Hyperlink" xfId="50795" builtinId="9" hidden="1"/>
    <cellStyle name="Followed Hyperlink" xfId="50791" builtinId="9" hidden="1"/>
    <cellStyle name="Followed Hyperlink" xfId="50782" builtinId="9" hidden="1"/>
    <cellStyle name="Followed Hyperlink" xfId="50785" builtinId="9" hidden="1"/>
    <cellStyle name="Followed Hyperlink" xfId="50769" builtinId="9" hidden="1"/>
    <cellStyle name="Followed Hyperlink" xfId="50761" builtinId="9" hidden="1"/>
    <cellStyle name="Followed Hyperlink" xfId="50753" builtinId="9" hidden="1"/>
    <cellStyle name="Followed Hyperlink" xfId="50743" builtinId="9" hidden="1"/>
    <cellStyle name="Followed Hyperlink" xfId="50735" builtinId="9" hidden="1"/>
    <cellStyle name="Followed Hyperlink" xfId="50727" builtinId="9" hidden="1"/>
    <cellStyle name="Followed Hyperlink" xfId="50719" builtinId="9" hidden="1"/>
    <cellStyle name="Followed Hyperlink" xfId="50711" builtinId="9" hidden="1"/>
    <cellStyle name="Followed Hyperlink" xfId="50706" builtinId="9" hidden="1"/>
    <cellStyle name="Followed Hyperlink" xfId="50724" builtinId="9" hidden="1"/>
    <cellStyle name="Followed Hyperlink" xfId="50740" builtinId="9" hidden="1"/>
    <cellStyle name="Followed Hyperlink" xfId="50702" builtinId="9" hidden="1"/>
    <cellStyle name="Followed Hyperlink" xfId="50694" builtinId="9" hidden="1"/>
    <cellStyle name="Followed Hyperlink" xfId="50686" builtinId="9" hidden="1"/>
    <cellStyle name="Followed Hyperlink" xfId="50681" builtinId="9" hidden="1"/>
    <cellStyle name="Followed Hyperlink" xfId="50677" builtinId="9" hidden="1"/>
    <cellStyle name="Followed Hyperlink" xfId="50673" builtinId="9" hidden="1"/>
    <cellStyle name="Followed Hyperlink" xfId="50669" builtinId="9" hidden="1"/>
    <cellStyle name="Followed Hyperlink" xfId="50665" builtinId="9" hidden="1"/>
    <cellStyle name="Followed Hyperlink" xfId="50656" builtinId="9" hidden="1"/>
    <cellStyle name="Followed Hyperlink" xfId="50659" builtinId="9" hidden="1"/>
    <cellStyle name="Followed Hyperlink" xfId="50643" builtinId="9" hidden="1"/>
    <cellStyle name="Followed Hyperlink" xfId="50635" builtinId="9" hidden="1"/>
    <cellStyle name="Followed Hyperlink" xfId="50627" builtinId="9" hidden="1"/>
    <cellStyle name="Followed Hyperlink" xfId="50617" builtinId="9" hidden="1"/>
    <cellStyle name="Followed Hyperlink" xfId="50609" builtinId="9" hidden="1"/>
    <cellStyle name="Followed Hyperlink" xfId="50601" builtinId="9" hidden="1"/>
    <cellStyle name="Followed Hyperlink" xfId="50593" builtinId="9" hidden="1"/>
    <cellStyle name="Followed Hyperlink" xfId="50585" builtinId="9" hidden="1"/>
    <cellStyle name="Followed Hyperlink" xfId="50580" builtinId="9" hidden="1"/>
    <cellStyle name="Followed Hyperlink" xfId="50598" builtinId="9" hidden="1"/>
    <cellStyle name="Followed Hyperlink" xfId="50614" builtinId="9" hidden="1"/>
    <cellStyle name="Followed Hyperlink" xfId="50576" builtinId="9" hidden="1"/>
    <cellStyle name="Followed Hyperlink" xfId="50568" builtinId="9" hidden="1"/>
    <cellStyle name="Followed Hyperlink" xfId="50560" builtinId="9" hidden="1"/>
    <cellStyle name="Followed Hyperlink" xfId="50555" builtinId="9" hidden="1"/>
    <cellStyle name="Followed Hyperlink" xfId="50551" builtinId="9" hidden="1"/>
    <cellStyle name="Followed Hyperlink" xfId="50547" builtinId="9" hidden="1"/>
    <cellStyle name="Followed Hyperlink" xfId="50543" builtinId="9" hidden="1"/>
    <cellStyle name="Followed Hyperlink" xfId="50539" builtinId="9" hidden="1"/>
    <cellStyle name="Followed Hyperlink" xfId="50530" builtinId="9" hidden="1"/>
    <cellStyle name="Followed Hyperlink" xfId="50533" builtinId="9" hidden="1"/>
    <cellStyle name="Followed Hyperlink" xfId="50517" builtinId="9" hidden="1"/>
    <cellStyle name="Followed Hyperlink" xfId="50509" builtinId="9" hidden="1"/>
    <cellStyle name="Followed Hyperlink" xfId="50501" builtinId="9" hidden="1"/>
    <cellStyle name="Followed Hyperlink" xfId="50491" builtinId="9" hidden="1"/>
    <cellStyle name="Followed Hyperlink" xfId="50483" builtinId="9" hidden="1"/>
    <cellStyle name="Followed Hyperlink" xfId="50475" builtinId="9" hidden="1"/>
    <cellStyle name="Followed Hyperlink" xfId="50467" builtinId="9" hidden="1"/>
    <cellStyle name="Followed Hyperlink" xfId="50459" builtinId="9" hidden="1"/>
    <cellStyle name="Followed Hyperlink" xfId="50454" builtinId="9" hidden="1"/>
    <cellStyle name="Followed Hyperlink" xfId="50472" builtinId="9" hidden="1"/>
    <cellStyle name="Followed Hyperlink" xfId="50488" builtinId="9" hidden="1"/>
    <cellStyle name="Followed Hyperlink" xfId="50450" builtinId="9" hidden="1"/>
    <cellStyle name="Followed Hyperlink" xfId="50442" builtinId="9" hidden="1"/>
    <cellStyle name="Followed Hyperlink" xfId="50434" builtinId="9" hidden="1"/>
    <cellStyle name="Followed Hyperlink" xfId="50429" builtinId="9" hidden="1"/>
    <cellStyle name="Followed Hyperlink" xfId="50425" builtinId="9" hidden="1"/>
    <cellStyle name="Followed Hyperlink" xfId="50421" builtinId="9" hidden="1"/>
    <cellStyle name="Followed Hyperlink" xfId="50417" builtinId="9" hidden="1"/>
    <cellStyle name="Followed Hyperlink" xfId="50413" builtinId="9" hidden="1"/>
    <cellStyle name="Followed Hyperlink" xfId="50404" builtinId="9" hidden="1"/>
    <cellStyle name="Followed Hyperlink" xfId="50407" builtinId="9" hidden="1"/>
    <cellStyle name="Followed Hyperlink" xfId="50391" builtinId="9" hidden="1"/>
    <cellStyle name="Followed Hyperlink" xfId="50383" builtinId="9" hidden="1"/>
    <cellStyle name="Followed Hyperlink" xfId="50375" builtinId="9" hidden="1"/>
    <cellStyle name="Followed Hyperlink" xfId="50365" builtinId="9" hidden="1"/>
    <cellStyle name="Followed Hyperlink" xfId="50357" builtinId="9" hidden="1"/>
    <cellStyle name="Followed Hyperlink" xfId="50349" builtinId="9" hidden="1"/>
    <cellStyle name="Followed Hyperlink" xfId="50341" builtinId="9" hidden="1"/>
    <cellStyle name="Followed Hyperlink" xfId="50333" builtinId="9" hidden="1"/>
    <cellStyle name="Followed Hyperlink" xfId="50328" builtinId="9" hidden="1"/>
    <cellStyle name="Followed Hyperlink" xfId="50346" builtinId="9" hidden="1"/>
    <cellStyle name="Followed Hyperlink" xfId="50362" builtinId="9" hidden="1"/>
    <cellStyle name="Followed Hyperlink" xfId="50324" builtinId="9" hidden="1"/>
    <cellStyle name="Followed Hyperlink" xfId="50316" builtinId="9" hidden="1"/>
    <cellStyle name="Followed Hyperlink" xfId="50308" builtinId="9" hidden="1"/>
    <cellStyle name="Followed Hyperlink" xfId="50303" builtinId="9" hidden="1"/>
    <cellStyle name="Followed Hyperlink" xfId="50299" builtinId="9" hidden="1"/>
    <cellStyle name="Followed Hyperlink" xfId="50295" builtinId="9" hidden="1"/>
    <cellStyle name="Followed Hyperlink" xfId="50291" builtinId="9" hidden="1"/>
    <cellStyle name="Followed Hyperlink" xfId="50287" builtinId="9" hidden="1"/>
    <cellStyle name="Followed Hyperlink" xfId="50278" builtinId="9" hidden="1"/>
    <cellStyle name="Followed Hyperlink" xfId="50281" builtinId="9" hidden="1"/>
    <cellStyle name="Followed Hyperlink" xfId="50265" builtinId="9" hidden="1"/>
    <cellStyle name="Followed Hyperlink" xfId="50257" builtinId="9" hidden="1"/>
    <cellStyle name="Followed Hyperlink" xfId="50249" builtinId="9" hidden="1"/>
    <cellStyle name="Followed Hyperlink" xfId="50239" builtinId="9" hidden="1"/>
    <cellStyle name="Followed Hyperlink" xfId="50231" builtinId="9" hidden="1"/>
    <cellStyle name="Followed Hyperlink" xfId="50223" builtinId="9" hidden="1"/>
    <cellStyle name="Followed Hyperlink" xfId="50215" builtinId="9" hidden="1"/>
    <cellStyle name="Followed Hyperlink" xfId="50207" builtinId="9" hidden="1"/>
    <cellStyle name="Followed Hyperlink" xfId="50202" builtinId="9" hidden="1"/>
    <cellStyle name="Followed Hyperlink" xfId="50220" builtinId="9" hidden="1"/>
    <cellStyle name="Followed Hyperlink" xfId="50236" builtinId="9" hidden="1"/>
    <cellStyle name="Followed Hyperlink" xfId="50198" builtinId="9" hidden="1"/>
    <cellStyle name="Followed Hyperlink" xfId="50190" builtinId="9" hidden="1"/>
    <cellStyle name="Followed Hyperlink" xfId="50182" builtinId="9" hidden="1"/>
    <cellStyle name="Followed Hyperlink" xfId="50177" builtinId="9" hidden="1"/>
    <cellStyle name="Followed Hyperlink" xfId="50173" builtinId="9" hidden="1"/>
    <cellStyle name="Followed Hyperlink" xfId="50169" builtinId="9" hidden="1"/>
    <cellStyle name="Followed Hyperlink" xfId="50165" builtinId="9" hidden="1"/>
    <cellStyle name="Followed Hyperlink" xfId="50161" builtinId="9" hidden="1"/>
    <cellStyle name="Followed Hyperlink" xfId="50152" builtinId="9" hidden="1"/>
    <cellStyle name="Followed Hyperlink" xfId="50155" builtinId="9" hidden="1"/>
    <cellStyle name="Followed Hyperlink" xfId="50139" builtinId="9" hidden="1"/>
    <cellStyle name="Followed Hyperlink" xfId="50131" builtinId="9" hidden="1"/>
    <cellStyle name="Followed Hyperlink" xfId="50123" builtinId="9" hidden="1"/>
    <cellStyle name="Followed Hyperlink" xfId="50113" builtinId="9" hidden="1"/>
    <cellStyle name="Followed Hyperlink" xfId="50105" builtinId="9" hidden="1"/>
    <cellStyle name="Followed Hyperlink" xfId="50097" builtinId="9" hidden="1"/>
    <cellStyle name="Followed Hyperlink" xfId="50089" builtinId="9" hidden="1"/>
    <cellStyle name="Followed Hyperlink" xfId="50081" builtinId="9" hidden="1"/>
    <cellStyle name="Followed Hyperlink" xfId="50076" builtinId="9" hidden="1"/>
    <cellStyle name="Followed Hyperlink" xfId="50094" builtinId="9" hidden="1"/>
    <cellStyle name="Followed Hyperlink" xfId="50110" builtinId="9" hidden="1"/>
    <cellStyle name="Followed Hyperlink" xfId="50072" builtinId="9" hidden="1"/>
    <cellStyle name="Followed Hyperlink" xfId="50064" builtinId="9" hidden="1"/>
    <cellStyle name="Followed Hyperlink" xfId="50056" builtinId="9" hidden="1"/>
    <cellStyle name="Followed Hyperlink" xfId="50051" builtinId="9" hidden="1"/>
    <cellStyle name="Followed Hyperlink" xfId="50047" builtinId="9" hidden="1"/>
    <cellStyle name="Followed Hyperlink" xfId="50043" builtinId="9" hidden="1"/>
    <cellStyle name="Followed Hyperlink" xfId="50039" builtinId="9" hidden="1"/>
    <cellStyle name="Followed Hyperlink" xfId="50035" builtinId="9" hidden="1"/>
    <cellStyle name="Followed Hyperlink" xfId="50026" builtinId="9" hidden="1"/>
    <cellStyle name="Followed Hyperlink" xfId="50029" builtinId="9" hidden="1"/>
    <cellStyle name="Followed Hyperlink" xfId="50013" builtinId="9" hidden="1"/>
    <cellStyle name="Followed Hyperlink" xfId="50005" builtinId="9" hidden="1"/>
    <cellStyle name="Followed Hyperlink" xfId="49997" builtinId="9" hidden="1"/>
    <cellStyle name="Followed Hyperlink" xfId="49987" builtinId="9" hidden="1"/>
    <cellStyle name="Followed Hyperlink" xfId="49979" builtinId="9" hidden="1"/>
    <cellStyle name="Followed Hyperlink" xfId="49971" builtinId="9" hidden="1"/>
    <cellStyle name="Followed Hyperlink" xfId="49963" builtinId="9" hidden="1"/>
    <cellStyle name="Followed Hyperlink" xfId="49955" builtinId="9" hidden="1"/>
    <cellStyle name="Followed Hyperlink" xfId="49950" builtinId="9" hidden="1"/>
    <cellStyle name="Followed Hyperlink" xfId="49968" builtinId="9" hidden="1"/>
    <cellStyle name="Followed Hyperlink" xfId="49984" builtinId="9" hidden="1"/>
    <cellStyle name="Followed Hyperlink" xfId="49946" builtinId="9" hidden="1"/>
    <cellStyle name="Followed Hyperlink" xfId="49938" builtinId="9" hidden="1"/>
    <cellStyle name="Followed Hyperlink" xfId="49930" builtinId="9" hidden="1"/>
    <cellStyle name="Followed Hyperlink" xfId="49925" builtinId="9" hidden="1"/>
    <cellStyle name="Followed Hyperlink" xfId="49921" builtinId="9" hidden="1"/>
    <cellStyle name="Followed Hyperlink" xfId="49917" builtinId="9" hidden="1"/>
    <cellStyle name="Followed Hyperlink" xfId="49913" builtinId="9" hidden="1"/>
    <cellStyle name="Followed Hyperlink" xfId="49909" builtinId="9" hidden="1"/>
    <cellStyle name="Followed Hyperlink" xfId="49900" builtinId="9" hidden="1"/>
    <cellStyle name="Followed Hyperlink" xfId="49903" builtinId="9" hidden="1"/>
    <cellStyle name="Followed Hyperlink" xfId="49887" builtinId="9" hidden="1"/>
    <cellStyle name="Followed Hyperlink" xfId="49879" builtinId="9" hidden="1"/>
    <cellStyle name="Followed Hyperlink" xfId="49871" builtinId="9" hidden="1"/>
    <cellStyle name="Followed Hyperlink" xfId="49861" builtinId="9" hidden="1"/>
    <cellStyle name="Followed Hyperlink" xfId="49853" builtinId="9" hidden="1"/>
    <cellStyle name="Followed Hyperlink" xfId="49845" builtinId="9" hidden="1"/>
    <cellStyle name="Followed Hyperlink" xfId="49837" builtinId="9" hidden="1"/>
    <cellStyle name="Followed Hyperlink" xfId="49829" builtinId="9" hidden="1"/>
    <cellStyle name="Followed Hyperlink" xfId="49824" builtinId="9" hidden="1"/>
    <cellStyle name="Followed Hyperlink" xfId="49842" builtinId="9" hidden="1"/>
    <cellStyle name="Followed Hyperlink" xfId="49858" builtinId="9" hidden="1"/>
    <cellStyle name="Followed Hyperlink" xfId="49820" builtinId="9" hidden="1"/>
    <cellStyle name="Followed Hyperlink" xfId="49812" builtinId="9" hidden="1"/>
    <cellStyle name="Followed Hyperlink" xfId="49804" builtinId="9" hidden="1"/>
    <cellStyle name="Followed Hyperlink" xfId="49799" builtinId="9" hidden="1"/>
    <cellStyle name="Followed Hyperlink" xfId="49795" builtinId="9" hidden="1"/>
    <cellStyle name="Followed Hyperlink" xfId="49791" builtinId="9" hidden="1"/>
    <cellStyle name="Followed Hyperlink" xfId="49787" builtinId="9" hidden="1"/>
    <cellStyle name="Followed Hyperlink" xfId="49783" builtinId="9" hidden="1"/>
    <cellStyle name="Followed Hyperlink" xfId="49774" builtinId="9" hidden="1"/>
    <cellStyle name="Followed Hyperlink" xfId="49777" builtinId="9" hidden="1"/>
    <cellStyle name="Followed Hyperlink" xfId="49761" builtinId="9" hidden="1"/>
    <cellStyle name="Followed Hyperlink" xfId="49753" builtinId="9" hidden="1"/>
    <cellStyle name="Followed Hyperlink" xfId="49745" builtinId="9" hidden="1"/>
    <cellStyle name="Followed Hyperlink" xfId="49735" builtinId="9" hidden="1"/>
    <cellStyle name="Followed Hyperlink" xfId="49727" builtinId="9" hidden="1"/>
    <cellStyle name="Followed Hyperlink" xfId="49719" builtinId="9" hidden="1"/>
    <cellStyle name="Followed Hyperlink" xfId="49711" builtinId="9" hidden="1"/>
    <cellStyle name="Followed Hyperlink" xfId="49703" builtinId="9" hidden="1"/>
    <cellStyle name="Followed Hyperlink" xfId="49698" builtinId="9" hidden="1"/>
    <cellStyle name="Followed Hyperlink" xfId="49716" builtinId="9" hidden="1"/>
    <cellStyle name="Followed Hyperlink" xfId="49732" builtinId="9" hidden="1"/>
    <cellStyle name="Followed Hyperlink" xfId="49694" builtinId="9" hidden="1"/>
    <cellStyle name="Followed Hyperlink" xfId="49686" builtinId="9" hidden="1"/>
    <cellStyle name="Followed Hyperlink" xfId="49678" builtinId="9" hidden="1"/>
    <cellStyle name="Followed Hyperlink" xfId="49673" builtinId="9" hidden="1"/>
    <cellStyle name="Followed Hyperlink" xfId="49669" builtinId="9" hidden="1"/>
    <cellStyle name="Followed Hyperlink" xfId="49665" builtinId="9" hidden="1"/>
    <cellStyle name="Followed Hyperlink" xfId="49661" builtinId="9" hidden="1"/>
    <cellStyle name="Followed Hyperlink" xfId="49657" builtinId="9" hidden="1"/>
    <cellStyle name="Followed Hyperlink" xfId="49648" builtinId="9" hidden="1"/>
    <cellStyle name="Followed Hyperlink" xfId="49651" builtinId="9" hidden="1"/>
    <cellStyle name="Followed Hyperlink" xfId="49635" builtinId="9" hidden="1"/>
    <cellStyle name="Followed Hyperlink" xfId="49627" builtinId="9" hidden="1"/>
    <cellStyle name="Followed Hyperlink" xfId="49619" builtinId="9" hidden="1"/>
    <cellStyle name="Followed Hyperlink" xfId="49609" builtinId="9" hidden="1"/>
    <cellStyle name="Followed Hyperlink" xfId="49601" builtinId="9" hidden="1"/>
    <cellStyle name="Followed Hyperlink" xfId="49593" builtinId="9" hidden="1"/>
    <cellStyle name="Followed Hyperlink" xfId="49585" builtinId="9" hidden="1"/>
    <cellStyle name="Followed Hyperlink" xfId="49577" builtinId="9" hidden="1"/>
    <cellStyle name="Followed Hyperlink" xfId="49572" builtinId="9" hidden="1"/>
    <cellStyle name="Followed Hyperlink" xfId="49590" builtinId="9" hidden="1"/>
    <cellStyle name="Followed Hyperlink" xfId="49606" builtinId="9" hidden="1"/>
    <cellStyle name="Followed Hyperlink" xfId="49568" builtinId="9" hidden="1"/>
    <cellStyle name="Followed Hyperlink" xfId="49560" builtinId="9" hidden="1"/>
    <cellStyle name="Followed Hyperlink" xfId="49552" builtinId="9" hidden="1"/>
    <cellStyle name="Followed Hyperlink" xfId="49547" builtinId="9" hidden="1"/>
    <cellStyle name="Followed Hyperlink" xfId="49543" builtinId="9" hidden="1"/>
    <cellStyle name="Followed Hyperlink" xfId="49539" builtinId="9" hidden="1"/>
    <cellStyle name="Followed Hyperlink" xfId="49535" builtinId="9" hidden="1"/>
    <cellStyle name="Followed Hyperlink" xfId="49531" builtinId="9" hidden="1"/>
    <cellStyle name="Followed Hyperlink" xfId="49522" builtinId="9" hidden="1"/>
    <cellStyle name="Followed Hyperlink" xfId="49525" builtinId="9" hidden="1"/>
    <cellStyle name="Followed Hyperlink" xfId="49509" builtinId="9" hidden="1"/>
    <cellStyle name="Followed Hyperlink" xfId="49501" builtinId="9" hidden="1"/>
    <cellStyle name="Followed Hyperlink" xfId="49493" builtinId="9" hidden="1"/>
    <cellStyle name="Followed Hyperlink" xfId="49483" builtinId="9" hidden="1"/>
    <cellStyle name="Followed Hyperlink" xfId="49475" builtinId="9" hidden="1"/>
    <cellStyle name="Followed Hyperlink" xfId="49467" builtinId="9" hidden="1"/>
    <cellStyle name="Followed Hyperlink" xfId="49459" builtinId="9" hidden="1"/>
    <cellStyle name="Followed Hyperlink" xfId="49451" builtinId="9" hidden="1"/>
    <cellStyle name="Followed Hyperlink" xfId="49446" builtinId="9" hidden="1"/>
    <cellStyle name="Followed Hyperlink" xfId="49464" builtinId="9" hidden="1"/>
    <cellStyle name="Followed Hyperlink" xfId="49480" builtinId="9" hidden="1"/>
    <cellStyle name="Followed Hyperlink" xfId="49442" builtinId="9" hidden="1"/>
    <cellStyle name="Followed Hyperlink" xfId="49434" builtinId="9" hidden="1"/>
    <cellStyle name="Followed Hyperlink" xfId="49426" builtinId="9" hidden="1"/>
    <cellStyle name="Followed Hyperlink" xfId="49421" builtinId="9" hidden="1"/>
    <cellStyle name="Followed Hyperlink" xfId="49417" builtinId="9" hidden="1"/>
    <cellStyle name="Followed Hyperlink" xfId="49413" builtinId="9" hidden="1"/>
    <cellStyle name="Followed Hyperlink" xfId="49409" builtinId="9" hidden="1"/>
    <cellStyle name="Followed Hyperlink" xfId="49405" builtinId="9" hidden="1"/>
    <cellStyle name="Followed Hyperlink" xfId="49396" builtinId="9" hidden="1"/>
    <cellStyle name="Followed Hyperlink" xfId="49399" builtinId="9" hidden="1"/>
    <cellStyle name="Followed Hyperlink" xfId="49383" builtinId="9" hidden="1"/>
    <cellStyle name="Followed Hyperlink" xfId="49375" builtinId="9" hidden="1"/>
    <cellStyle name="Followed Hyperlink" xfId="49367" builtinId="9" hidden="1"/>
    <cellStyle name="Followed Hyperlink" xfId="49357" builtinId="9" hidden="1"/>
    <cellStyle name="Followed Hyperlink" xfId="49349" builtinId="9" hidden="1"/>
    <cellStyle name="Followed Hyperlink" xfId="49341" builtinId="9" hidden="1"/>
    <cellStyle name="Followed Hyperlink" xfId="49333" builtinId="9" hidden="1"/>
    <cellStyle name="Followed Hyperlink" xfId="49325" builtinId="9" hidden="1"/>
    <cellStyle name="Followed Hyperlink" xfId="49320" builtinId="9" hidden="1"/>
    <cellStyle name="Followed Hyperlink" xfId="49338" builtinId="9" hidden="1"/>
    <cellStyle name="Followed Hyperlink" xfId="49354" builtinId="9" hidden="1"/>
    <cellStyle name="Followed Hyperlink" xfId="49316" builtinId="9" hidden="1"/>
    <cellStyle name="Followed Hyperlink" xfId="49308" builtinId="9" hidden="1"/>
    <cellStyle name="Followed Hyperlink" xfId="49300" builtinId="9" hidden="1"/>
    <cellStyle name="Followed Hyperlink" xfId="49295" builtinId="9" hidden="1"/>
    <cellStyle name="Followed Hyperlink" xfId="49291" builtinId="9" hidden="1"/>
    <cellStyle name="Followed Hyperlink" xfId="49287" builtinId="9" hidden="1"/>
    <cellStyle name="Followed Hyperlink" xfId="49283" builtinId="9" hidden="1"/>
    <cellStyle name="Followed Hyperlink" xfId="49279" builtinId="9" hidden="1"/>
    <cellStyle name="Followed Hyperlink" xfId="49270" builtinId="9" hidden="1"/>
    <cellStyle name="Followed Hyperlink" xfId="49273" builtinId="9" hidden="1"/>
    <cellStyle name="Followed Hyperlink" xfId="49257" builtinId="9" hidden="1"/>
    <cellStyle name="Followed Hyperlink" xfId="49249" builtinId="9" hidden="1"/>
    <cellStyle name="Followed Hyperlink" xfId="49241" builtinId="9" hidden="1"/>
    <cellStyle name="Followed Hyperlink" xfId="49231" builtinId="9" hidden="1"/>
    <cellStyle name="Followed Hyperlink" xfId="49223" builtinId="9" hidden="1"/>
    <cellStyle name="Followed Hyperlink" xfId="49215" builtinId="9" hidden="1"/>
    <cellStyle name="Followed Hyperlink" xfId="49207" builtinId="9" hidden="1"/>
    <cellStyle name="Followed Hyperlink" xfId="49199" builtinId="9" hidden="1"/>
    <cellStyle name="Followed Hyperlink" xfId="49194" builtinId="9" hidden="1"/>
    <cellStyle name="Followed Hyperlink" xfId="49212" builtinId="9" hidden="1"/>
    <cellStyle name="Followed Hyperlink" xfId="49228" builtinId="9" hidden="1"/>
    <cellStyle name="Followed Hyperlink" xfId="49190" builtinId="9" hidden="1"/>
    <cellStyle name="Followed Hyperlink" xfId="49182" builtinId="9" hidden="1"/>
    <cellStyle name="Followed Hyperlink" xfId="49174" builtinId="9" hidden="1"/>
    <cellStyle name="Followed Hyperlink" xfId="49169" builtinId="9" hidden="1"/>
    <cellStyle name="Followed Hyperlink" xfId="49165" builtinId="9" hidden="1"/>
    <cellStyle name="Followed Hyperlink" xfId="49161" builtinId="9" hidden="1"/>
    <cellStyle name="Followed Hyperlink" xfId="49157" builtinId="9" hidden="1"/>
    <cellStyle name="Followed Hyperlink" xfId="49153" builtinId="9" hidden="1"/>
    <cellStyle name="Followed Hyperlink" xfId="49144" builtinId="9" hidden="1"/>
    <cellStyle name="Followed Hyperlink" xfId="49147" builtinId="9" hidden="1"/>
    <cellStyle name="Followed Hyperlink" xfId="49131" builtinId="9" hidden="1"/>
    <cellStyle name="Followed Hyperlink" xfId="49123" builtinId="9" hidden="1"/>
    <cellStyle name="Followed Hyperlink" xfId="49115" builtinId="9" hidden="1"/>
    <cellStyle name="Followed Hyperlink" xfId="49105" builtinId="9" hidden="1"/>
    <cellStyle name="Followed Hyperlink" xfId="49097" builtinId="9" hidden="1"/>
    <cellStyle name="Followed Hyperlink" xfId="49089" builtinId="9" hidden="1"/>
    <cellStyle name="Followed Hyperlink" xfId="49081" builtinId="9" hidden="1"/>
    <cellStyle name="Followed Hyperlink" xfId="49073" builtinId="9" hidden="1"/>
    <cellStyle name="Followed Hyperlink" xfId="49068" builtinId="9" hidden="1"/>
    <cellStyle name="Followed Hyperlink" xfId="49086" builtinId="9" hidden="1"/>
    <cellStyle name="Followed Hyperlink" xfId="49102" builtinId="9" hidden="1"/>
    <cellStyle name="Followed Hyperlink" xfId="49064" builtinId="9" hidden="1"/>
    <cellStyle name="Followed Hyperlink" xfId="49056" builtinId="9" hidden="1"/>
    <cellStyle name="Followed Hyperlink" xfId="49048" builtinId="9" hidden="1"/>
    <cellStyle name="Followed Hyperlink" xfId="49043" builtinId="9" hidden="1"/>
    <cellStyle name="Followed Hyperlink" xfId="49039" builtinId="9" hidden="1"/>
    <cellStyle name="Followed Hyperlink" xfId="49035" builtinId="9" hidden="1"/>
    <cellStyle name="Followed Hyperlink" xfId="49031" builtinId="9" hidden="1"/>
    <cellStyle name="Followed Hyperlink" xfId="49027" builtinId="9" hidden="1"/>
    <cellStyle name="Followed Hyperlink" xfId="49018" builtinId="9" hidden="1"/>
    <cellStyle name="Followed Hyperlink" xfId="49021" builtinId="9" hidden="1"/>
    <cellStyle name="Followed Hyperlink" xfId="49005" builtinId="9" hidden="1"/>
    <cellStyle name="Followed Hyperlink" xfId="48997" builtinId="9" hidden="1"/>
    <cellStyle name="Followed Hyperlink" xfId="48989" builtinId="9" hidden="1"/>
    <cellStyle name="Followed Hyperlink" xfId="48979" builtinId="9" hidden="1"/>
    <cellStyle name="Followed Hyperlink" xfId="48971" builtinId="9" hidden="1"/>
    <cellStyle name="Followed Hyperlink" xfId="48963" builtinId="9" hidden="1"/>
    <cellStyle name="Followed Hyperlink" xfId="48955" builtinId="9" hidden="1"/>
    <cellStyle name="Followed Hyperlink" xfId="48947" builtinId="9" hidden="1"/>
    <cellStyle name="Followed Hyperlink" xfId="48942" builtinId="9" hidden="1"/>
    <cellStyle name="Followed Hyperlink" xfId="48960" builtinId="9" hidden="1"/>
    <cellStyle name="Followed Hyperlink" xfId="48976" builtinId="9" hidden="1"/>
    <cellStyle name="Followed Hyperlink" xfId="48938" builtinId="9" hidden="1"/>
    <cellStyle name="Followed Hyperlink" xfId="48930" builtinId="9" hidden="1"/>
    <cellStyle name="Followed Hyperlink" xfId="48922" builtinId="9" hidden="1"/>
    <cellStyle name="Followed Hyperlink" xfId="48917" builtinId="9" hidden="1"/>
    <cellStyle name="Followed Hyperlink" xfId="48913" builtinId="9" hidden="1"/>
    <cellStyle name="Followed Hyperlink" xfId="48909" builtinId="9" hidden="1"/>
    <cellStyle name="Followed Hyperlink" xfId="48905" builtinId="9" hidden="1"/>
    <cellStyle name="Followed Hyperlink" xfId="48901" builtinId="9" hidden="1"/>
    <cellStyle name="Followed Hyperlink" xfId="48892" builtinId="9" hidden="1"/>
    <cellStyle name="Followed Hyperlink" xfId="48895" builtinId="9" hidden="1"/>
    <cellStyle name="Followed Hyperlink" xfId="48879" builtinId="9" hidden="1"/>
    <cellStyle name="Followed Hyperlink" xfId="48871" builtinId="9" hidden="1"/>
    <cellStyle name="Followed Hyperlink" xfId="48863" builtinId="9" hidden="1"/>
    <cellStyle name="Followed Hyperlink" xfId="48853" builtinId="9" hidden="1"/>
    <cellStyle name="Followed Hyperlink" xfId="48845" builtinId="9" hidden="1"/>
    <cellStyle name="Followed Hyperlink" xfId="48837" builtinId="9" hidden="1"/>
    <cellStyle name="Followed Hyperlink" xfId="48829" builtinId="9" hidden="1"/>
    <cellStyle name="Followed Hyperlink" xfId="48821" builtinId="9" hidden="1"/>
    <cellStyle name="Followed Hyperlink" xfId="48816" builtinId="9" hidden="1"/>
    <cellStyle name="Followed Hyperlink" xfId="48834" builtinId="9" hidden="1"/>
    <cellStyle name="Followed Hyperlink" xfId="48850" builtinId="9" hidden="1"/>
    <cellStyle name="Followed Hyperlink" xfId="48812" builtinId="9" hidden="1"/>
    <cellStyle name="Followed Hyperlink" xfId="48804" builtinId="9" hidden="1"/>
    <cellStyle name="Followed Hyperlink" xfId="48796" builtinId="9" hidden="1"/>
    <cellStyle name="Followed Hyperlink" xfId="48791" builtinId="9" hidden="1"/>
    <cellStyle name="Followed Hyperlink" xfId="48787" builtinId="9" hidden="1"/>
    <cellStyle name="Followed Hyperlink" xfId="48783" builtinId="9" hidden="1"/>
    <cellStyle name="Followed Hyperlink" xfId="48779" builtinId="9" hidden="1"/>
    <cellStyle name="Followed Hyperlink" xfId="48775" builtinId="9" hidden="1"/>
    <cellStyle name="Followed Hyperlink" xfId="48766" builtinId="9" hidden="1"/>
    <cellStyle name="Followed Hyperlink" xfId="48769" builtinId="9" hidden="1"/>
    <cellStyle name="Followed Hyperlink" xfId="48753" builtinId="9" hidden="1"/>
    <cellStyle name="Followed Hyperlink" xfId="48745" builtinId="9" hidden="1"/>
    <cellStyle name="Followed Hyperlink" xfId="48737" builtinId="9" hidden="1"/>
    <cellStyle name="Followed Hyperlink" xfId="48727" builtinId="9" hidden="1"/>
    <cellStyle name="Followed Hyperlink" xfId="48719" builtinId="9" hidden="1"/>
    <cellStyle name="Followed Hyperlink" xfId="48711" builtinId="9" hidden="1"/>
    <cellStyle name="Followed Hyperlink" xfId="48703" builtinId="9" hidden="1"/>
    <cellStyle name="Followed Hyperlink" xfId="48695" builtinId="9" hidden="1"/>
    <cellStyle name="Followed Hyperlink" xfId="48690" builtinId="9" hidden="1"/>
    <cellStyle name="Followed Hyperlink" xfId="48708" builtinId="9" hidden="1"/>
    <cellStyle name="Followed Hyperlink" xfId="48724" builtinId="9" hidden="1"/>
    <cellStyle name="Followed Hyperlink" xfId="48686" builtinId="9" hidden="1"/>
    <cellStyle name="Followed Hyperlink" xfId="48678" builtinId="9" hidden="1"/>
    <cellStyle name="Followed Hyperlink" xfId="48670" builtinId="9" hidden="1"/>
    <cellStyle name="Followed Hyperlink" xfId="48665" builtinId="9" hidden="1"/>
    <cellStyle name="Followed Hyperlink" xfId="48661" builtinId="9" hidden="1"/>
    <cellStyle name="Followed Hyperlink" xfId="48657" builtinId="9" hidden="1"/>
    <cellStyle name="Followed Hyperlink" xfId="48653" builtinId="9" hidden="1"/>
    <cellStyle name="Followed Hyperlink" xfId="48649" builtinId="9" hidden="1"/>
    <cellStyle name="Followed Hyperlink" xfId="48640" builtinId="9" hidden="1"/>
    <cellStyle name="Followed Hyperlink" xfId="48643" builtinId="9" hidden="1"/>
    <cellStyle name="Followed Hyperlink" xfId="48627" builtinId="9" hidden="1"/>
    <cellStyle name="Followed Hyperlink" xfId="48619" builtinId="9" hidden="1"/>
    <cellStyle name="Followed Hyperlink" xfId="48611" builtinId="9" hidden="1"/>
    <cellStyle name="Followed Hyperlink" xfId="48601" builtinId="9" hidden="1"/>
    <cellStyle name="Followed Hyperlink" xfId="48593" builtinId="9" hidden="1"/>
    <cellStyle name="Followed Hyperlink" xfId="48585" builtinId="9" hidden="1"/>
    <cellStyle name="Followed Hyperlink" xfId="48577" builtinId="9" hidden="1"/>
    <cellStyle name="Followed Hyperlink" xfId="48569" builtinId="9" hidden="1"/>
    <cellStyle name="Followed Hyperlink" xfId="48564" builtinId="9" hidden="1"/>
    <cellStyle name="Followed Hyperlink" xfId="48582" builtinId="9" hidden="1"/>
    <cellStyle name="Followed Hyperlink" xfId="48598" builtinId="9" hidden="1"/>
    <cellStyle name="Followed Hyperlink" xfId="48560" builtinId="9" hidden="1"/>
    <cellStyle name="Followed Hyperlink" xfId="48552" builtinId="9" hidden="1"/>
    <cellStyle name="Followed Hyperlink" xfId="48544" builtinId="9" hidden="1"/>
    <cellStyle name="Followed Hyperlink" xfId="48539" builtinId="9" hidden="1"/>
    <cellStyle name="Followed Hyperlink" xfId="48535" builtinId="9" hidden="1"/>
    <cellStyle name="Followed Hyperlink" xfId="48531" builtinId="9" hidden="1"/>
    <cellStyle name="Followed Hyperlink" xfId="48527" builtinId="9" hidden="1"/>
    <cellStyle name="Followed Hyperlink" xfId="48523" builtinId="9" hidden="1"/>
    <cellStyle name="Followed Hyperlink" xfId="48514" builtinId="9" hidden="1"/>
    <cellStyle name="Followed Hyperlink" xfId="48517" builtinId="9" hidden="1"/>
    <cellStyle name="Followed Hyperlink" xfId="48501" builtinId="9" hidden="1"/>
    <cellStyle name="Followed Hyperlink" xfId="48493" builtinId="9" hidden="1"/>
    <cellStyle name="Followed Hyperlink" xfId="48485" builtinId="9" hidden="1"/>
    <cellStyle name="Followed Hyperlink" xfId="48475" builtinId="9" hidden="1"/>
    <cellStyle name="Followed Hyperlink" xfId="48467" builtinId="9" hidden="1"/>
    <cellStyle name="Followed Hyperlink" xfId="48459" builtinId="9" hidden="1"/>
    <cellStyle name="Followed Hyperlink" xfId="48451" builtinId="9" hidden="1"/>
    <cellStyle name="Followed Hyperlink" xfId="48443" builtinId="9" hidden="1"/>
    <cellStyle name="Followed Hyperlink" xfId="48438" builtinId="9" hidden="1"/>
    <cellStyle name="Followed Hyperlink" xfId="48456" builtinId="9" hidden="1"/>
    <cellStyle name="Followed Hyperlink" xfId="48472" builtinId="9" hidden="1"/>
    <cellStyle name="Followed Hyperlink" xfId="48434" builtinId="9" hidden="1"/>
    <cellStyle name="Followed Hyperlink" xfId="48426" builtinId="9" hidden="1"/>
    <cellStyle name="Followed Hyperlink" xfId="48418" builtinId="9" hidden="1"/>
    <cellStyle name="Followed Hyperlink" xfId="48413" builtinId="9" hidden="1"/>
    <cellStyle name="Followed Hyperlink" xfId="48409" builtinId="9" hidden="1"/>
    <cellStyle name="Followed Hyperlink" xfId="48405" builtinId="9" hidden="1"/>
    <cellStyle name="Followed Hyperlink" xfId="48401" builtinId="9" hidden="1"/>
    <cellStyle name="Followed Hyperlink" xfId="48397" builtinId="9" hidden="1"/>
    <cellStyle name="Followed Hyperlink" xfId="48388" builtinId="9" hidden="1"/>
    <cellStyle name="Followed Hyperlink" xfId="48391" builtinId="9" hidden="1"/>
    <cellStyle name="Followed Hyperlink" xfId="48375" builtinId="9" hidden="1"/>
    <cellStyle name="Followed Hyperlink" xfId="48367" builtinId="9" hidden="1"/>
    <cellStyle name="Followed Hyperlink" xfId="48359" builtinId="9" hidden="1"/>
    <cellStyle name="Followed Hyperlink" xfId="48349" builtinId="9" hidden="1"/>
    <cellStyle name="Followed Hyperlink" xfId="48341" builtinId="9" hidden="1"/>
    <cellStyle name="Followed Hyperlink" xfId="48333" builtinId="9" hidden="1"/>
    <cellStyle name="Followed Hyperlink" xfId="48325" builtinId="9" hidden="1"/>
    <cellStyle name="Followed Hyperlink" xfId="48317" builtinId="9" hidden="1"/>
    <cellStyle name="Followed Hyperlink" xfId="48312" builtinId="9" hidden="1"/>
    <cellStyle name="Followed Hyperlink" xfId="48330" builtinId="9" hidden="1"/>
    <cellStyle name="Followed Hyperlink" xfId="48346" builtinId="9" hidden="1"/>
    <cellStyle name="Followed Hyperlink" xfId="48308" builtinId="9" hidden="1"/>
    <cellStyle name="Followed Hyperlink" xfId="48300" builtinId="9" hidden="1"/>
    <cellStyle name="Followed Hyperlink" xfId="48292" builtinId="9" hidden="1"/>
    <cellStyle name="Followed Hyperlink" xfId="48287" builtinId="9" hidden="1"/>
    <cellStyle name="Followed Hyperlink" xfId="48283" builtinId="9" hidden="1"/>
    <cellStyle name="Followed Hyperlink" xfId="48279" builtinId="9" hidden="1"/>
    <cellStyle name="Followed Hyperlink" xfId="48275" builtinId="9" hidden="1"/>
    <cellStyle name="Followed Hyperlink" xfId="48271" builtinId="9" hidden="1"/>
    <cellStyle name="Followed Hyperlink" xfId="48262" builtinId="9" hidden="1"/>
    <cellStyle name="Followed Hyperlink" xfId="48265" builtinId="9" hidden="1"/>
    <cellStyle name="Followed Hyperlink" xfId="48249" builtinId="9" hidden="1"/>
    <cellStyle name="Followed Hyperlink" xfId="48241" builtinId="9" hidden="1"/>
    <cellStyle name="Followed Hyperlink" xfId="48233" builtinId="9" hidden="1"/>
    <cellStyle name="Followed Hyperlink" xfId="48223" builtinId="9" hidden="1"/>
    <cellStyle name="Followed Hyperlink" xfId="48215" builtinId="9" hidden="1"/>
    <cellStyle name="Followed Hyperlink" xfId="48207" builtinId="9" hidden="1"/>
    <cellStyle name="Followed Hyperlink" xfId="48199" builtinId="9" hidden="1"/>
    <cellStyle name="Followed Hyperlink" xfId="48191" builtinId="9" hidden="1"/>
    <cellStyle name="Followed Hyperlink" xfId="48186" builtinId="9" hidden="1"/>
    <cellStyle name="Followed Hyperlink" xfId="48204" builtinId="9" hidden="1"/>
    <cellStyle name="Followed Hyperlink" xfId="48220" builtinId="9" hidden="1"/>
    <cellStyle name="Followed Hyperlink" xfId="48182" builtinId="9" hidden="1"/>
    <cellStyle name="Followed Hyperlink" xfId="48174" builtinId="9" hidden="1"/>
    <cellStyle name="Followed Hyperlink" xfId="48166" builtinId="9" hidden="1"/>
    <cellStyle name="Followed Hyperlink" xfId="48161" builtinId="9" hidden="1"/>
    <cellStyle name="Followed Hyperlink" xfId="48157" builtinId="9" hidden="1"/>
    <cellStyle name="Followed Hyperlink" xfId="48153" builtinId="9" hidden="1"/>
    <cellStyle name="Followed Hyperlink" xfId="48149" builtinId="9" hidden="1"/>
    <cellStyle name="Followed Hyperlink" xfId="48145" builtinId="9" hidden="1"/>
    <cellStyle name="Followed Hyperlink" xfId="48136" builtinId="9" hidden="1"/>
    <cellStyle name="Followed Hyperlink" xfId="48139" builtinId="9" hidden="1"/>
    <cellStyle name="Followed Hyperlink" xfId="48123" builtinId="9" hidden="1"/>
    <cellStyle name="Followed Hyperlink" xfId="48115" builtinId="9" hidden="1"/>
    <cellStyle name="Followed Hyperlink" xfId="48107" builtinId="9" hidden="1"/>
    <cellStyle name="Followed Hyperlink" xfId="48097" builtinId="9" hidden="1"/>
    <cellStyle name="Followed Hyperlink" xfId="48089" builtinId="9" hidden="1"/>
    <cellStyle name="Followed Hyperlink" xfId="48081" builtinId="9" hidden="1"/>
    <cellStyle name="Followed Hyperlink" xfId="48073" builtinId="9" hidden="1"/>
    <cellStyle name="Followed Hyperlink" xfId="48065" builtinId="9" hidden="1"/>
    <cellStyle name="Followed Hyperlink" xfId="48060" builtinId="9" hidden="1"/>
    <cellStyle name="Followed Hyperlink" xfId="48078" builtinId="9" hidden="1"/>
    <cellStyle name="Followed Hyperlink" xfId="48094" builtinId="9" hidden="1"/>
    <cellStyle name="Followed Hyperlink" xfId="48056" builtinId="9" hidden="1"/>
    <cellStyle name="Followed Hyperlink" xfId="48048" builtinId="9" hidden="1"/>
    <cellStyle name="Followed Hyperlink" xfId="48040" builtinId="9" hidden="1"/>
    <cellStyle name="Followed Hyperlink" xfId="48035" builtinId="9" hidden="1"/>
    <cellStyle name="Followed Hyperlink" xfId="48031" builtinId="9" hidden="1"/>
    <cellStyle name="Followed Hyperlink" xfId="48027" builtinId="9" hidden="1"/>
    <cellStyle name="Followed Hyperlink" xfId="48023" builtinId="9" hidden="1"/>
    <cellStyle name="Followed Hyperlink" xfId="48019" builtinId="9" hidden="1"/>
    <cellStyle name="Followed Hyperlink" xfId="48010" builtinId="9" hidden="1"/>
    <cellStyle name="Followed Hyperlink" xfId="48013" builtinId="9" hidden="1"/>
    <cellStyle name="Followed Hyperlink" xfId="47997" builtinId="9" hidden="1"/>
    <cellStyle name="Followed Hyperlink" xfId="47989" builtinId="9" hidden="1"/>
    <cellStyle name="Followed Hyperlink" xfId="47981" builtinId="9" hidden="1"/>
    <cellStyle name="Followed Hyperlink" xfId="47971" builtinId="9" hidden="1"/>
    <cellStyle name="Followed Hyperlink" xfId="47963" builtinId="9" hidden="1"/>
    <cellStyle name="Followed Hyperlink" xfId="47955" builtinId="9" hidden="1"/>
    <cellStyle name="Followed Hyperlink" xfId="47947" builtinId="9" hidden="1"/>
    <cellStyle name="Followed Hyperlink" xfId="47939" builtinId="9" hidden="1"/>
    <cellStyle name="Followed Hyperlink" xfId="47934" builtinId="9" hidden="1"/>
    <cellStyle name="Followed Hyperlink" xfId="47952" builtinId="9" hidden="1"/>
    <cellStyle name="Followed Hyperlink" xfId="47968" builtinId="9" hidden="1"/>
    <cellStyle name="Followed Hyperlink" xfId="47930" builtinId="9" hidden="1"/>
    <cellStyle name="Followed Hyperlink" xfId="47922" builtinId="9" hidden="1"/>
    <cellStyle name="Followed Hyperlink" xfId="47914" builtinId="9" hidden="1"/>
    <cellStyle name="Followed Hyperlink" xfId="47909" builtinId="9" hidden="1"/>
    <cellStyle name="Followed Hyperlink" xfId="47905" builtinId="9" hidden="1"/>
    <cellStyle name="Followed Hyperlink" xfId="47901" builtinId="9" hidden="1"/>
    <cellStyle name="Followed Hyperlink" xfId="47897" builtinId="9" hidden="1"/>
    <cellStyle name="Followed Hyperlink" xfId="47893" builtinId="9" hidden="1"/>
    <cellStyle name="Followed Hyperlink" xfId="47884" builtinId="9" hidden="1"/>
    <cellStyle name="Followed Hyperlink" xfId="47887" builtinId="9" hidden="1"/>
    <cellStyle name="Followed Hyperlink" xfId="47871" builtinId="9" hidden="1"/>
    <cellStyle name="Followed Hyperlink" xfId="47863" builtinId="9" hidden="1"/>
    <cellStyle name="Followed Hyperlink" xfId="47855" builtinId="9" hidden="1"/>
    <cellStyle name="Followed Hyperlink" xfId="47845" builtinId="9" hidden="1"/>
    <cellStyle name="Followed Hyperlink" xfId="47837" builtinId="9" hidden="1"/>
    <cellStyle name="Followed Hyperlink" xfId="47829" builtinId="9" hidden="1"/>
    <cellStyle name="Followed Hyperlink" xfId="47821" builtinId="9" hidden="1"/>
    <cellStyle name="Followed Hyperlink" xfId="47813" builtinId="9" hidden="1"/>
    <cellStyle name="Followed Hyperlink" xfId="47808" builtinId="9" hidden="1"/>
    <cellStyle name="Followed Hyperlink" xfId="47826" builtinId="9" hidden="1"/>
    <cellStyle name="Followed Hyperlink" xfId="47842" builtinId="9" hidden="1"/>
    <cellStyle name="Followed Hyperlink" xfId="47804" builtinId="9" hidden="1"/>
    <cellStyle name="Followed Hyperlink" xfId="47796" builtinId="9" hidden="1"/>
    <cellStyle name="Followed Hyperlink" xfId="47788" builtinId="9" hidden="1"/>
    <cellStyle name="Followed Hyperlink" xfId="47783" builtinId="9" hidden="1"/>
    <cellStyle name="Followed Hyperlink" xfId="47779" builtinId="9" hidden="1"/>
    <cellStyle name="Followed Hyperlink" xfId="47775" builtinId="9" hidden="1"/>
    <cellStyle name="Followed Hyperlink" xfId="47771" builtinId="9" hidden="1"/>
    <cellStyle name="Followed Hyperlink" xfId="47767" builtinId="9" hidden="1"/>
    <cellStyle name="Followed Hyperlink" xfId="47758" builtinId="9" hidden="1"/>
    <cellStyle name="Followed Hyperlink" xfId="47761" builtinId="9" hidden="1"/>
    <cellStyle name="Followed Hyperlink" xfId="47745" builtinId="9" hidden="1"/>
    <cellStyle name="Followed Hyperlink" xfId="47737" builtinId="9" hidden="1"/>
    <cellStyle name="Followed Hyperlink" xfId="47729" builtinId="9" hidden="1"/>
    <cellStyle name="Followed Hyperlink" xfId="47719" builtinId="9" hidden="1"/>
    <cellStyle name="Followed Hyperlink" xfId="47711" builtinId="9" hidden="1"/>
    <cellStyle name="Followed Hyperlink" xfId="47703" builtinId="9" hidden="1"/>
    <cellStyle name="Followed Hyperlink" xfId="47695" builtinId="9" hidden="1"/>
    <cellStyle name="Followed Hyperlink" xfId="47687" builtinId="9" hidden="1"/>
    <cellStyle name="Followed Hyperlink" xfId="47682" builtinId="9" hidden="1"/>
    <cellStyle name="Followed Hyperlink" xfId="47700" builtinId="9" hidden="1"/>
    <cellStyle name="Followed Hyperlink" xfId="47716" builtinId="9" hidden="1"/>
    <cellStyle name="Followed Hyperlink" xfId="47678" builtinId="9" hidden="1"/>
    <cellStyle name="Followed Hyperlink" xfId="47670" builtinId="9" hidden="1"/>
    <cellStyle name="Followed Hyperlink" xfId="47662" builtinId="9" hidden="1"/>
    <cellStyle name="Followed Hyperlink" xfId="47657" builtinId="9" hidden="1"/>
    <cellStyle name="Followed Hyperlink" xfId="47653" builtinId="9" hidden="1"/>
    <cellStyle name="Followed Hyperlink" xfId="47649" builtinId="9" hidden="1"/>
    <cellStyle name="Followed Hyperlink" xfId="47645" builtinId="9" hidden="1"/>
    <cellStyle name="Followed Hyperlink" xfId="47641" builtinId="9" hidden="1"/>
    <cellStyle name="Followed Hyperlink" xfId="47632" builtinId="9" hidden="1"/>
    <cellStyle name="Followed Hyperlink" xfId="47635" builtinId="9" hidden="1"/>
    <cellStyle name="Followed Hyperlink" xfId="47619" builtinId="9" hidden="1"/>
    <cellStyle name="Followed Hyperlink" xfId="47611" builtinId="9" hidden="1"/>
    <cellStyle name="Followed Hyperlink" xfId="47603" builtinId="9" hidden="1"/>
    <cellStyle name="Followed Hyperlink" xfId="47593" builtinId="9" hidden="1"/>
    <cellStyle name="Followed Hyperlink" xfId="47585" builtinId="9" hidden="1"/>
    <cellStyle name="Followed Hyperlink" xfId="47577" builtinId="9" hidden="1"/>
    <cellStyle name="Followed Hyperlink" xfId="47569" builtinId="9" hidden="1"/>
    <cellStyle name="Followed Hyperlink" xfId="47561" builtinId="9" hidden="1"/>
    <cellStyle name="Followed Hyperlink" xfId="47556" builtinId="9" hidden="1"/>
    <cellStyle name="Followed Hyperlink" xfId="47574" builtinId="9" hidden="1"/>
    <cellStyle name="Followed Hyperlink" xfId="47590" builtinId="9" hidden="1"/>
    <cellStyle name="Followed Hyperlink" xfId="47552" builtinId="9" hidden="1"/>
    <cellStyle name="Followed Hyperlink" xfId="47544" builtinId="9" hidden="1"/>
    <cellStyle name="Followed Hyperlink" xfId="47536" builtinId="9" hidden="1"/>
    <cellStyle name="Followed Hyperlink" xfId="47531" builtinId="9" hidden="1"/>
    <cellStyle name="Followed Hyperlink" xfId="47527" builtinId="9" hidden="1"/>
    <cellStyle name="Followed Hyperlink" xfId="47523" builtinId="9" hidden="1"/>
    <cellStyle name="Followed Hyperlink" xfId="47519" builtinId="9" hidden="1"/>
    <cellStyle name="Followed Hyperlink" xfId="47515" builtinId="9" hidden="1"/>
    <cellStyle name="Followed Hyperlink" xfId="47506" builtinId="9" hidden="1"/>
    <cellStyle name="Followed Hyperlink" xfId="47509" builtinId="9" hidden="1"/>
    <cellStyle name="Followed Hyperlink" xfId="47493" builtinId="9" hidden="1"/>
    <cellStyle name="Followed Hyperlink" xfId="47485" builtinId="9" hidden="1"/>
    <cellStyle name="Followed Hyperlink" xfId="47477" builtinId="9" hidden="1"/>
    <cellStyle name="Followed Hyperlink" xfId="47467" builtinId="9" hidden="1"/>
    <cellStyle name="Followed Hyperlink" xfId="47459" builtinId="9" hidden="1"/>
    <cellStyle name="Followed Hyperlink" xfId="47451" builtinId="9" hidden="1"/>
    <cellStyle name="Followed Hyperlink" xfId="47443" builtinId="9" hidden="1"/>
    <cellStyle name="Followed Hyperlink" xfId="47435" builtinId="9" hidden="1"/>
    <cellStyle name="Followed Hyperlink" xfId="47430" builtinId="9" hidden="1"/>
    <cellStyle name="Followed Hyperlink" xfId="47448" builtinId="9" hidden="1"/>
    <cellStyle name="Followed Hyperlink" xfId="47464" builtinId="9" hidden="1"/>
    <cellStyle name="Followed Hyperlink" xfId="47426" builtinId="9" hidden="1"/>
    <cellStyle name="Followed Hyperlink" xfId="47418" builtinId="9" hidden="1"/>
    <cellStyle name="Followed Hyperlink" xfId="47410" builtinId="9" hidden="1"/>
    <cellStyle name="Followed Hyperlink" xfId="47405" builtinId="9" hidden="1"/>
    <cellStyle name="Followed Hyperlink" xfId="47401" builtinId="9" hidden="1"/>
    <cellStyle name="Followed Hyperlink" xfId="47397" builtinId="9" hidden="1"/>
    <cellStyle name="Followed Hyperlink" xfId="47393" builtinId="9" hidden="1"/>
    <cellStyle name="Followed Hyperlink" xfId="47389" builtinId="9" hidden="1"/>
    <cellStyle name="Followed Hyperlink" xfId="47380" builtinId="9" hidden="1"/>
    <cellStyle name="Followed Hyperlink" xfId="47383" builtinId="9" hidden="1"/>
    <cellStyle name="Followed Hyperlink" xfId="47367" builtinId="9" hidden="1"/>
    <cellStyle name="Followed Hyperlink" xfId="47359" builtinId="9" hidden="1"/>
    <cellStyle name="Followed Hyperlink" xfId="47351" builtinId="9" hidden="1"/>
    <cellStyle name="Followed Hyperlink" xfId="47341" builtinId="9" hidden="1"/>
    <cellStyle name="Followed Hyperlink" xfId="47333" builtinId="9" hidden="1"/>
    <cellStyle name="Followed Hyperlink" xfId="47325" builtinId="9" hidden="1"/>
    <cellStyle name="Followed Hyperlink" xfId="47317" builtinId="9" hidden="1"/>
    <cellStyle name="Followed Hyperlink" xfId="47309" builtinId="9" hidden="1"/>
    <cellStyle name="Followed Hyperlink" xfId="47304" builtinId="9" hidden="1"/>
    <cellStyle name="Followed Hyperlink" xfId="47322" builtinId="9" hidden="1"/>
    <cellStyle name="Followed Hyperlink" xfId="47338" builtinId="9" hidden="1"/>
    <cellStyle name="Followed Hyperlink" xfId="47300" builtinId="9" hidden="1"/>
    <cellStyle name="Followed Hyperlink" xfId="47292" builtinId="9" hidden="1"/>
    <cellStyle name="Followed Hyperlink" xfId="47284" builtinId="9" hidden="1"/>
    <cellStyle name="Followed Hyperlink" xfId="47279" builtinId="9" hidden="1"/>
    <cellStyle name="Followed Hyperlink" xfId="47275" builtinId="9" hidden="1"/>
    <cellStyle name="Followed Hyperlink" xfId="47271" builtinId="9" hidden="1"/>
    <cellStyle name="Followed Hyperlink" xfId="47267" builtinId="9" hidden="1"/>
    <cellStyle name="Followed Hyperlink" xfId="47263" builtinId="9" hidden="1"/>
    <cellStyle name="Followed Hyperlink" xfId="47254" builtinId="9" hidden="1"/>
    <cellStyle name="Followed Hyperlink" xfId="47257" builtinId="9" hidden="1"/>
    <cellStyle name="Followed Hyperlink" xfId="47241" builtinId="9" hidden="1"/>
    <cellStyle name="Followed Hyperlink" xfId="47233" builtinId="9" hidden="1"/>
    <cellStyle name="Followed Hyperlink" xfId="47225" builtinId="9" hidden="1"/>
    <cellStyle name="Followed Hyperlink" xfId="47215" builtinId="9" hidden="1"/>
    <cellStyle name="Followed Hyperlink" xfId="47207" builtinId="9" hidden="1"/>
    <cellStyle name="Followed Hyperlink" xfId="47199" builtinId="9" hidden="1"/>
    <cellStyle name="Followed Hyperlink" xfId="47191" builtinId="9" hidden="1"/>
    <cellStyle name="Followed Hyperlink" xfId="47183" builtinId="9" hidden="1"/>
    <cellStyle name="Followed Hyperlink" xfId="47178" builtinId="9" hidden="1"/>
    <cellStyle name="Followed Hyperlink" xfId="47196" builtinId="9" hidden="1"/>
    <cellStyle name="Followed Hyperlink" xfId="47212" builtinId="9" hidden="1"/>
    <cellStyle name="Followed Hyperlink" xfId="47174" builtinId="9" hidden="1"/>
    <cellStyle name="Followed Hyperlink" xfId="47166" builtinId="9" hidden="1"/>
    <cellStyle name="Followed Hyperlink" xfId="47158" builtinId="9" hidden="1"/>
    <cellStyle name="Followed Hyperlink" xfId="47153" builtinId="9" hidden="1"/>
    <cellStyle name="Followed Hyperlink" xfId="47149" builtinId="9" hidden="1"/>
    <cellStyle name="Followed Hyperlink" xfId="47145" builtinId="9" hidden="1"/>
    <cellStyle name="Followed Hyperlink" xfId="47141" builtinId="9" hidden="1"/>
    <cellStyle name="Followed Hyperlink" xfId="47137" builtinId="9" hidden="1"/>
    <cellStyle name="Followed Hyperlink" xfId="47128" builtinId="9" hidden="1"/>
    <cellStyle name="Followed Hyperlink" xfId="47131" builtinId="9" hidden="1"/>
    <cellStyle name="Followed Hyperlink" xfId="47115" builtinId="9" hidden="1"/>
    <cellStyle name="Followed Hyperlink" xfId="47107" builtinId="9" hidden="1"/>
    <cellStyle name="Followed Hyperlink" xfId="47099" builtinId="9" hidden="1"/>
    <cellStyle name="Followed Hyperlink" xfId="47089" builtinId="9" hidden="1"/>
    <cellStyle name="Followed Hyperlink" xfId="47081" builtinId="9" hidden="1"/>
    <cellStyle name="Followed Hyperlink" xfId="47073" builtinId="9" hidden="1"/>
    <cellStyle name="Followed Hyperlink" xfId="47065" builtinId="9" hidden="1"/>
    <cellStyle name="Followed Hyperlink" xfId="47057" builtinId="9" hidden="1"/>
    <cellStyle name="Followed Hyperlink" xfId="47052" builtinId="9" hidden="1"/>
    <cellStyle name="Followed Hyperlink" xfId="47070" builtinId="9" hidden="1"/>
    <cellStyle name="Followed Hyperlink" xfId="47086" builtinId="9" hidden="1"/>
    <cellStyle name="Followed Hyperlink" xfId="47048" builtinId="9" hidden="1"/>
    <cellStyle name="Followed Hyperlink" xfId="47040" builtinId="9" hidden="1"/>
    <cellStyle name="Followed Hyperlink" xfId="47032" builtinId="9" hidden="1"/>
    <cellStyle name="Followed Hyperlink" xfId="47027" builtinId="9" hidden="1"/>
    <cellStyle name="Followed Hyperlink" xfId="47023" builtinId="9" hidden="1"/>
    <cellStyle name="Followed Hyperlink" xfId="47019" builtinId="9" hidden="1"/>
    <cellStyle name="Followed Hyperlink" xfId="47015" builtinId="9" hidden="1"/>
    <cellStyle name="Followed Hyperlink" xfId="47011" builtinId="9" hidden="1"/>
    <cellStyle name="Followed Hyperlink" xfId="47002" builtinId="9" hidden="1"/>
    <cellStyle name="Followed Hyperlink" xfId="47005" builtinId="9" hidden="1"/>
    <cellStyle name="Followed Hyperlink" xfId="46989" builtinId="9" hidden="1"/>
    <cellStyle name="Followed Hyperlink" xfId="46981" builtinId="9" hidden="1"/>
    <cellStyle name="Followed Hyperlink" xfId="46973" builtinId="9" hidden="1"/>
    <cellStyle name="Followed Hyperlink" xfId="46963" builtinId="9" hidden="1"/>
    <cellStyle name="Followed Hyperlink" xfId="46955" builtinId="9" hidden="1"/>
    <cellStyle name="Followed Hyperlink" xfId="46947" builtinId="9" hidden="1"/>
    <cellStyle name="Followed Hyperlink" xfId="46939" builtinId="9" hidden="1"/>
    <cellStyle name="Followed Hyperlink" xfId="46931" builtinId="9" hidden="1"/>
    <cellStyle name="Followed Hyperlink" xfId="46926" builtinId="9" hidden="1"/>
    <cellStyle name="Followed Hyperlink" xfId="46944" builtinId="9" hidden="1"/>
    <cellStyle name="Followed Hyperlink" xfId="46960" builtinId="9" hidden="1"/>
    <cellStyle name="Followed Hyperlink" xfId="46922" builtinId="9" hidden="1"/>
    <cellStyle name="Followed Hyperlink" xfId="46914" builtinId="9" hidden="1"/>
    <cellStyle name="Followed Hyperlink" xfId="46906" builtinId="9" hidden="1"/>
    <cellStyle name="Followed Hyperlink" xfId="46901" builtinId="9" hidden="1"/>
    <cellStyle name="Followed Hyperlink" xfId="46897" builtinId="9" hidden="1"/>
    <cellStyle name="Followed Hyperlink" xfId="46893" builtinId="9" hidden="1"/>
    <cellStyle name="Followed Hyperlink" xfId="46889" builtinId="9" hidden="1"/>
    <cellStyle name="Followed Hyperlink" xfId="46885" builtinId="9" hidden="1"/>
    <cellStyle name="Followed Hyperlink" xfId="46876" builtinId="9" hidden="1"/>
    <cellStyle name="Followed Hyperlink" xfId="46879" builtinId="9" hidden="1"/>
    <cellStyle name="Followed Hyperlink" xfId="46863" builtinId="9" hidden="1"/>
    <cellStyle name="Followed Hyperlink" xfId="46855" builtinId="9" hidden="1"/>
    <cellStyle name="Followed Hyperlink" xfId="46847" builtinId="9" hidden="1"/>
    <cellStyle name="Followed Hyperlink" xfId="46837" builtinId="9" hidden="1"/>
    <cellStyle name="Followed Hyperlink" xfId="46829" builtinId="9" hidden="1"/>
    <cellStyle name="Followed Hyperlink" xfId="46821" builtinId="9" hidden="1"/>
    <cellStyle name="Followed Hyperlink" xfId="46813" builtinId="9" hidden="1"/>
    <cellStyle name="Followed Hyperlink" xfId="46805" builtinId="9" hidden="1"/>
    <cellStyle name="Followed Hyperlink" xfId="46800" builtinId="9" hidden="1"/>
    <cellStyle name="Followed Hyperlink" xfId="46818" builtinId="9" hidden="1"/>
    <cellStyle name="Followed Hyperlink" xfId="46834" builtinId="9" hidden="1"/>
    <cellStyle name="Followed Hyperlink" xfId="46796" builtinId="9" hidden="1"/>
    <cellStyle name="Followed Hyperlink" xfId="46788" builtinId="9" hidden="1"/>
    <cellStyle name="Followed Hyperlink" xfId="46780" builtinId="9" hidden="1"/>
    <cellStyle name="Followed Hyperlink" xfId="46775" builtinId="9" hidden="1"/>
    <cellStyle name="Followed Hyperlink" xfId="46771" builtinId="9" hidden="1"/>
    <cellStyle name="Followed Hyperlink" xfId="46767" builtinId="9" hidden="1"/>
    <cellStyle name="Followed Hyperlink" xfId="46763" builtinId="9" hidden="1"/>
    <cellStyle name="Followed Hyperlink" xfId="46759" builtinId="9" hidden="1"/>
    <cellStyle name="Followed Hyperlink" xfId="46750" builtinId="9" hidden="1"/>
    <cellStyle name="Followed Hyperlink" xfId="46753" builtinId="9" hidden="1"/>
    <cellStyle name="Followed Hyperlink" xfId="46737" builtinId="9" hidden="1"/>
    <cellStyle name="Followed Hyperlink" xfId="46729" builtinId="9" hidden="1"/>
    <cellStyle name="Followed Hyperlink" xfId="46721" builtinId="9" hidden="1"/>
    <cellStyle name="Followed Hyperlink" xfId="46711" builtinId="9" hidden="1"/>
    <cellStyle name="Followed Hyperlink" xfId="46703" builtinId="9" hidden="1"/>
    <cellStyle name="Followed Hyperlink" xfId="46695" builtinId="9" hidden="1"/>
    <cellStyle name="Followed Hyperlink" xfId="46687" builtinId="9" hidden="1"/>
    <cellStyle name="Followed Hyperlink" xfId="46679" builtinId="9" hidden="1"/>
    <cellStyle name="Followed Hyperlink" xfId="46674" builtinId="9" hidden="1"/>
    <cellStyle name="Followed Hyperlink" xfId="46692" builtinId="9" hidden="1"/>
    <cellStyle name="Followed Hyperlink" xfId="46708" builtinId="9" hidden="1"/>
    <cellStyle name="Followed Hyperlink" xfId="46670" builtinId="9" hidden="1"/>
    <cellStyle name="Followed Hyperlink" xfId="46662" builtinId="9" hidden="1"/>
    <cellStyle name="Followed Hyperlink" xfId="46654" builtinId="9" hidden="1"/>
    <cellStyle name="Followed Hyperlink" xfId="46649" builtinId="9" hidden="1"/>
    <cellStyle name="Followed Hyperlink" xfId="46645" builtinId="9" hidden="1"/>
    <cellStyle name="Followed Hyperlink" xfId="46641" builtinId="9" hidden="1"/>
    <cellStyle name="Followed Hyperlink" xfId="46637" builtinId="9" hidden="1"/>
    <cellStyle name="Followed Hyperlink" xfId="46633" builtinId="9" hidden="1"/>
    <cellStyle name="Followed Hyperlink" xfId="46624" builtinId="9" hidden="1"/>
    <cellStyle name="Followed Hyperlink" xfId="46627" builtinId="9" hidden="1"/>
    <cellStyle name="Followed Hyperlink" xfId="46611" builtinId="9" hidden="1"/>
    <cellStyle name="Followed Hyperlink" xfId="46603" builtinId="9" hidden="1"/>
    <cellStyle name="Followed Hyperlink" xfId="46595" builtinId="9" hidden="1"/>
    <cellStyle name="Followed Hyperlink" xfId="46585" builtinId="9" hidden="1"/>
    <cellStyle name="Followed Hyperlink" xfId="46577" builtinId="9" hidden="1"/>
    <cellStyle name="Followed Hyperlink" xfId="46569" builtinId="9" hidden="1"/>
    <cellStyle name="Followed Hyperlink" xfId="46561" builtinId="9" hidden="1"/>
    <cellStyle name="Followed Hyperlink" xfId="46553" builtinId="9" hidden="1"/>
    <cellStyle name="Followed Hyperlink" xfId="46548" builtinId="9" hidden="1"/>
    <cellStyle name="Followed Hyperlink" xfId="46566" builtinId="9" hidden="1"/>
    <cellStyle name="Followed Hyperlink" xfId="46582" builtinId="9" hidden="1"/>
    <cellStyle name="Followed Hyperlink" xfId="46544" builtinId="9" hidden="1"/>
    <cellStyle name="Followed Hyperlink" xfId="46536" builtinId="9" hidden="1"/>
    <cellStyle name="Followed Hyperlink" xfId="46528" builtinId="9" hidden="1"/>
    <cellStyle name="Followed Hyperlink" xfId="46523" builtinId="9" hidden="1"/>
    <cellStyle name="Followed Hyperlink" xfId="46519" builtinId="9" hidden="1"/>
    <cellStyle name="Followed Hyperlink" xfId="46515" builtinId="9" hidden="1"/>
    <cellStyle name="Followed Hyperlink" xfId="46511" builtinId="9" hidden="1"/>
    <cellStyle name="Followed Hyperlink" xfId="46507" builtinId="9" hidden="1"/>
    <cellStyle name="Followed Hyperlink" xfId="46498" builtinId="9" hidden="1"/>
    <cellStyle name="Followed Hyperlink" xfId="46501" builtinId="9" hidden="1"/>
    <cellStyle name="Followed Hyperlink" xfId="46485" builtinId="9" hidden="1"/>
    <cellStyle name="Followed Hyperlink" xfId="46477" builtinId="9" hidden="1"/>
    <cellStyle name="Followed Hyperlink" xfId="46469" builtinId="9" hidden="1"/>
    <cellStyle name="Followed Hyperlink" xfId="46459" builtinId="9" hidden="1"/>
    <cellStyle name="Followed Hyperlink" xfId="46451" builtinId="9" hidden="1"/>
    <cellStyle name="Followed Hyperlink" xfId="46443" builtinId="9" hidden="1"/>
    <cellStyle name="Followed Hyperlink" xfId="46435" builtinId="9" hidden="1"/>
    <cellStyle name="Followed Hyperlink" xfId="46427" builtinId="9" hidden="1"/>
    <cellStyle name="Followed Hyperlink" xfId="46422" builtinId="9" hidden="1"/>
    <cellStyle name="Followed Hyperlink" xfId="46440" builtinId="9" hidden="1"/>
    <cellStyle name="Followed Hyperlink" xfId="46456" builtinId="9" hidden="1"/>
    <cellStyle name="Followed Hyperlink" xfId="46418" builtinId="9" hidden="1"/>
    <cellStyle name="Followed Hyperlink" xfId="46410" builtinId="9" hidden="1"/>
    <cellStyle name="Followed Hyperlink" xfId="46402" builtinId="9" hidden="1"/>
    <cellStyle name="Followed Hyperlink" xfId="46397" builtinId="9" hidden="1"/>
    <cellStyle name="Followed Hyperlink" xfId="46393" builtinId="9" hidden="1"/>
    <cellStyle name="Followed Hyperlink" xfId="46389" builtinId="9" hidden="1"/>
    <cellStyle name="Followed Hyperlink" xfId="46385" builtinId="9" hidden="1"/>
    <cellStyle name="Followed Hyperlink" xfId="46381" builtinId="9" hidden="1"/>
    <cellStyle name="Followed Hyperlink" xfId="46372" builtinId="9" hidden="1"/>
    <cellStyle name="Followed Hyperlink" xfId="46375" builtinId="9" hidden="1"/>
    <cellStyle name="Followed Hyperlink" xfId="46359" builtinId="9" hidden="1"/>
    <cellStyle name="Followed Hyperlink" xfId="46351" builtinId="9" hidden="1"/>
    <cellStyle name="Followed Hyperlink" xfId="46343" builtinId="9" hidden="1"/>
    <cellStyle name="Followed Hyperlink" xfId="46333" builtinId="9" hidden="1"/>
    <cellStyle name="Followed Hyperlink" xfId="46325" builtinId="9" hidden="1"/>
    <cellStyle name="Followed Hyperlink" xfId="46317" builtinId="9" hidden="1"/>
    <cellStyle name="Followed Hyperlink" xfId="46309" builtinId="9" hidden="1"/>
    <cellStyle name="Followed Hyperlink" xfId="46301" builtinId="9" hidden="1"/>
    <cellStyle name="Followed Hyperlink" xfId="46296" builtinId="9" hidden="1"/>
    <cellStyle name="Followed Hyperlink" xfId="46314" builtinId="9" hidden="1"/>
    <cellStyle name="Followed Hyperlink" xfId="46330" builtinId="9" hidden="1"/>
    <cellStyle name="Followed Hyperlink" xfId="46292" builtinId="9" hidden="1"/>
    <cellStyle name="Followed Hyperlink" xfId="46284" builtinId="9" hidden="1"/>
    <cellStyle name="Followed Hyperlink" xfId="46276" builtinId="9" hidden="1"/>
    <cellStyle name="Followed Hyperlink" xfId="46271" builtinId="9" hidden="1"/>
    <cellStyle name="Followed Hyperlink" xfId="46267" builtinId="9" hidden="1"/>
    <cellStyle name="Followed Hyperlink" xfId="46263" builtinId="9" hidden="1"/>
    <cellStyle name="Followed Hyperlink" xfId="46259" builtinId="9" hidden="1"/>
    <cellStyle name="Followed Hyperlink" xfId="46255" builtinId="9" hidden="1"/>
    <cellStyle name="Followed Hyperlink" xfId="46246" builtinId="9" hidden="1"/>
    <cellStyle name="Followed Hyperlink" xfId="46249" builtinId="9" hidden="1"/>
    <cellStyle name="Followed Hyperlink" xfId="46233" builtinId="9" hidden="1"/>
    <cellStyle name="Followed Hyperlink" xfId="46225" builtinId="9" hidden="1"/>
    <cellStyle name="Followed Hyperlink" xfId="46217" builtinId="9" hidden="1"/>
    <cellStyle name="Followed Hyperlink" xfId="46207" builtinId="9" hidden="1"/>
    <cellStyle name="Followed Hyperlink" xfId="46199" builtinId="9" hidden="1"/>
    <cellStyle name="Followed Hyperlink" xfId="46191" builtinId="9" hidden="1"/>
    <cellStyle name="Followed Hyperlink" xfId="46183" builtinId="9" hidden="1"/>
    <cellStyle name="Followed Hyperlink" xfId="46175" builtinId="9" hidden="1"/>
    <cellStyle name="Followed Hyperlink" xfId="46170" builtinId="9" hidden="1"/>
    <cellStyle name="Followed Hyperlink" xfId="46188" builtinId="9" hidden="1"/>
    <cellStyle name="Followed Hyperlink" xfId="46204" builtinId="9" hidden="1"/>
    <cellStyle name="Followed Hyperlink" xfId="46166" builtinId="9" hidden="1"/>
    <cellStyle name="Followed Hyperlink" xfId="46158" builtinId="9" hidden="1"/>
    <cellStyle name="Followed Hyperlink" xfId="46150" builtinId="9" hidden="1"/>
    <cellStyle name="Followed Hyperlink" xfId="46145" builtinId="9" hidden="1"/>
    <cellStyle name="Followed Hyperlink" xfId="46141" builtinId="9" hidden="1"/>
    <cellStyle name="Followed Hyperlink" xfId="46137" builtinId="9" hidden="1"/>
    <cellStyle name="Followed Hyperlink" xfId="46133" builtinId="9" hidden="1"/>
    <cellStyle name="Followed Hyperlink" xfId="46129" builtinId="9" hidden="1"/>
    <cellStyle name="Followed Hyperlink" xfId="46120" builtinId="9" hidden="1"/>
    <cellStyle name="Followed Hyperlink" xfId="46123" builtinId="9" hidden="1"/>
    <cellStyle name="Followed Hyperlink" xfId="46107" builtinId="9" hidden="1"/>
    <cellStyle name="Followed Hyperlink" xfId="46099" builtinId="9" hidden="1"/>
    <cellStyle name="Followed Hyperlink" xfId="46091" builtinId="9" hidden="1"/>
    <cellStyle name="Followed Hyperlink" xfId="46081" builtinId="9" hidden="1"/>
    <cellStyle name="Followed Hyperlink" xfId="46073" builtinId="9" hidden="1"/>
    <cellStyle name="Followed Hyperlink" xfId="46065" builtinId="9" hidden="1"/>
    <cellStyle name="Followed Hyperlink" xfId="46057" builtinId="9" hidden="1"/>
    <cellStyle name="Followed Hyperlink" xfId="46049" builtinId="9" hidden="1"/>
    <cellStyle name="Followed Hyperlink" xfId="46044" builtinId="9" hidden="1"/>
    <cellStyle name="Followed Hyperlink" xfId="46062" builtinId="9" hidden="1"/>
    <cellStyle name="Followed Hyperlink" xfId="46078" builtinId="9" hidden="1"/>
    <cellStyle name="Followed Hyperlink" xfId="46040" builtinId="9" hidden="1"/>
    <cellStyle name="Followed Hyperlink" xfId="46032" builtinId="9" hidden="1"/>
    <cellStyle name="Followed Hyperlink" xfId="46024" builtinId="9" hidden="1"/>
    <cellStyle name="Followed Hyperlink" xfId="46019" builtinId="9" hidden="1"/>
    <cellStyle name="Followed Hyperlink" xfId="46015" builtinId="9" hidden="1"/>
    <cellStyle name="Followed Hyperlink" xfId="46011" builtinId="9" hidden="1"/>
    <cellStyle name="Followed Hyperlink" xfId="46007" builtinId="9" hidden="1"/>
    <cellStyle name="Followed Hyperlink" xfId="46003" builtinId="9" hidden="1"/>
    <cellStyle name="Followed Hyperlink" xfId="45994" builtinId="9" hidden="1"/>
    <cellStyle name="Followed Hyperlink" xfId="45997" builtinId="9" hidden="1"/>
    <cellStyle name="Followed Hyperlink" xfId="45981" builtinId="9" hidden="1"/>
    <cellStyle name="Followed Hyperlink" xfId="45973" builtinId="9" hidden="1"/>
    <cellStyle name="Followed Hyperlink" xfId="45965" builtinId="9" hidden="1"/>
    <cellStyle name="Followed Hyperlink" xfId="45955" builtinId="9" hidden="1"/>
    <cellStyle name="Followed Hyperlink" xfId="45947" builtinId="9" hidden="1"/>
    <cellStyle name="Followed Hyperlink" xfId="45939" builtinId="9" hidden="1"/>
    <cellStyle name="Followed Hyperlink" xfId="45931" builtinId="9" hidden="1"/>
    <cellStyle name="Followed Hyperlink" xfId="45923" builtinId="9" hidden="1"/>
    <cellStyle name="Followed Hyperlink" xfId="45918" builtinId="9" hidden="1"/>
    <cellStyle name="Followed Hyperlink" xfId="45936" builtinId="9" hidden="1"/>
    <cellStyle name="Followed Hyperlink" xfId="45952" builtinId="9" hidden="1"/>
    <cellStyle name="Followed Hyperlink" xfId="45914" builtinId="9" hidden="1"/>
    <cellStyle name="Followed Hyperlink" xfId="45906" builtinId="9" hidden="1"/>
    <cellStyle name="Followed Hyperlink" xfId="45898" builtinId="9" hidden="1"/>
    <cellStyle name="Followed Hyperlink" xfId="45893" builtinId="9" hidden="1"/>
    <cellStyle name="Followed Hyperlink" xfId="45889" builtinId="9" hidden="1"/>
    <cellStyle name="Followed Hyperlink" xfId="45885" builtinId="9" hidden="1"/>
    <cellStyle name="Followed Hyperlink" xfId="45881" builtinId="9" hidden="1"/>
    <cellStyle name="Followed Hyperlink" xfId="45877" builtinId="9" hidden="1"/>
    <cellStyle name="Followed Hyperlink" xfId="45868" builtinId="9" hidden="1"/>
    <cellStyle name="Followed Hyperlink" xfId="45871" builtinId="9" hidden="1"/>
    <cellStyle name="Followed Hyperlink" xfId="45855" builtinId="9" hidden="1"/>
    <cellStyle name="Followed Hyperlink" xfId="45847" builtinId="9" hidden="1"/>
    <cellStyle name="Followed Hyperlink" xfId="45839" builtinId="9" hidden="1"/>
    <cellStyle name="Followed Hyperlink" xfId="45829" builtinId="9" hidden="1"/>
    <cellStyle name="Followed Hyperlink" xfId="45821" builtinId="9" hidden="1"/>
    <cellStyle name="Followed Hyperlink" xfId="45813" builtinId="9" hidden="1"/>
    <cellStyle name="Followed Hyperlink" xfId="45805" builtinId="9" hidden="1"/>
    <cellStyle name="Followed Hyperlink" xfId="45797" builtinId="9" hidden="1"/>
    <cellStyle name="Followed Hyperlink" xfId="45792" builtinId="9" hidden="1"/>
    <cellStyle name="Followed Hyperlink" xfId="45810" builtinId="9" hidden="1"/>
    <cellStyle name="Followed Hyperlink" xfId="45826" builtinId="9" hidden="1"/>
    <cellStyle name="Followed Hyperlink" xfId="45788" builtinId="9" hidden="1"/>
    <cellStyle name="Followed Hyperlink" xfId="45780" builtinId="9" hidden="1"/>
    <cellStyle name="Followed Hyperlink" xfId="45772" builtinId="9" hidden="1"/>
    <cellStyle name="Followed Hyperlink" xfId="45767" builtinId="9" hidden="1"/>
    <cellStyle name="Followed Hyperlink" xfId="45763" builtinId="9" hidden="1"/>
    <cellStyle name="Followed Hyperlink" xfId="45759" builtinId="9" hidden="1"/>
    <cellStyle name="Followed Hyperlink" xfId="45755" builtinId="9" hidden="1"/>
    <cellStyle name="Followed Hyperlink" xfId="45751" builtinId="9" hidden="1"/>
    <cellStyle name="Followed Hyperlink" xfId="45742" builtinId="9" hidden="1"/>
    <cellStyle name="Followed Hyperlink" xfId="45745" builtinId="9" hidden="1"/>
    <cellStyle name="Followed Hyperlink" xfId="45729" builtinId="9" hidden="1"/>
    <cellStyle name="Followed Hyperlink" xfId="45721" builtinId="9" hidden="1"/>
    <cellStyle name="Followed Hyperlink" xfId="45713" builtinId="9" hidden="1"/>
    <cellStyle name="Followed Hyperlink" xfId="45703" builtinId="9" hidden="1"/>
    <cellStyle name="Followed Hyperlink" xfId="45695" builtinId="9" hidden="1"/>
    <cellStyle name="Followed Hyperlink" xfId="45687" builtinId="9" hidden="1"/>
    <cellStyle name="Followed Hyperlink" xfId="45679" builtinId="9" hidden="1"/>
    <cellStyle name="Followed Hyperlink" xfId="45671" builtinId="9" hidden="1"/>
    <cellStyle name="Followed Hyperlink" xfId="45666" builtinId="9" hidden="1"/>
    <cellStyle name="Followed Hyperlink" xfId="45684" builtinId="9" hidden="1"/>
    <cellStyle name="Followed Hyperlink" xfId="45700" builtinId="9" hidden="1"/>
    <cellStyle name="Followed Hyperlink" xfId="45662" builtinId="9" hidden="1"/>
    <cellStyle name="Followed Hyperlink" xfId="45654" builtinId="9" hidden="1"/>
    <cellStyle name="Followed Hyperlink" xfId="45646" builtinId="9" hidden="1"/>
    <cellStyle name="Followed Hyperlink" xfId="45641" builtinId="9" hidden="1"/>
    <cellStyle name="Followed Hyperlink" xfId="45637" builtinId="9" hidden="1"/>
    <cellStyle name="Followed Hyperlink" xfId="45633" builtinId="9" hidden="1"/>
    <cellStyle name="Followed Hyperlink" xfId="45629" builtinId="9" hidden="1"/>
    <cellStyle name="Followed Hyperlink" xfId="45625" builtinId="9" hidden="1"/>
    <cellStyle name="Followed Hyperlink" xfId="45616" builtinId="9" hidden="1"/>
    <cellStyle name="Followed Hyperlink" xfId="45619" builtinId="9" hidden="1"/>
    <cellStyle name="Followed Hyperlink" xfId="45603" builtinId="9" hidden="1"/>
    <cellStyle name="Followed Hyperlink" xfId="45595" builtinId="9" hidden="1"/>
    <cellStyle name="Followed Hyperlink" xfId="45587" builtinId="9" hidden="1"/>
    <cellStyle name="Followed Hyperlink" xfId="45577" builtinId="9" hidden="1"/>
    <cellStyle name="Followed Hyperlink" xfId="45569" builtinId="9" hidden="1"/>
    <cellStyle name="Followed Hyperlink" xfId="45561" builtinId="9" hidden="1"/>
    <cellStyle name="Followed Hyperlink" xfId="45553" builtinId="9" hidden="1"/>
    <cellStyle name="Followed Hyperlink" xfId="45545" builtinId="9" hidden="1"/>
    <cellStyle name="Followed Hyperlink" xfId="45540" builtinId="9" hidden="1"/>
    <cellStyle name="Followed Hyperlink" xfId="45558" builtinId="9" hidden="1"/>
    <cellStyle name="Followed Hyperlink" xfId="45574" builtinId="9" hidden="1"/>
    <cellStyle name="Followed Hyperlink" xfId="45536" builtinId="9" hidden="1"/>
    <cellStyle name="Followed Hyperlink" xfId="45528" builtinId="9" hidden="1"/>
    <cellStyle name="Followed Hyperlink" xfId="45520" builtinId="9" hidden="1"/>
    <cellStyle name="Followed Hyperlink" xfId="45515" builtinId="9" hidden="1"/>
    <cellStyle name="Followed Hyperlink" xfId="45511" builtinId="9" hidden="1"/>
    <cellStyle name="Followed Hyperlink" xfId="45507" builtinId="9" hidden="1"/>
    <cellStyle name="Followed Hyperlink" xfId="45503" builtinId="9" hidden="1"/>
    <cellStyle name="Followed Hyperlink" xfId="45499" builtinId="9" hidden="1"/>
    <cellStyle name="Followed Hyperlink" xfId="45490" builtinId="9" hidden="1"/>
    <cellStyle name="Followed Hyperlink" xfId="45493" builtinId="9" hidden="1"/>
    <cellStyle name="Followed Hyperlink" xfId="45477" builtinId="9" hidden="1"/>
    <cellStyle name="Followed Hyperlink" xfId="45469" builtinId="9" hidden="1"/>
    <cellStyle name="Followed Hyperlink" xfId="45461" builtinId="9" hidden="1"/>
    <cellStyle name="Followed Hyperlink" xfId="45451" builtinId="9" hidden="1"/>
    <cellStyle name="Followed Hyperlink" xfId="45443" builtinId="9" hidden="1"/>
    <cellStyle name="Followed Hyperlink" xfId="45435" builtinId="9" hidden="1"/>
    <cellStyle name="Followed Hyperlink" xfId="45427" builtinId="9" hidden="1"/>
    <cellStyle name="Followed Hyperlink" xfId="45419" builtinId="9" hidden="1"/>
    <cellStyle name="Followed Hyperlink" xfId="45414" builtinId="9" hidden="1"/>
    <cellStyle name="Followed Hyperlink" xfId="45432" builtinId="9" hidden="1"/>
    <cellStyle name="Followed Hyperlink" xfId="45448" builtinId="9" hidden="1"/>
    <cellStyle name="Followed Hyperlink" xfId="45410" builtinId="9" hidden="1"/>
    <cellStyle name="Followed Hyperlink" xfId="45402" builtinId="9" hidden="1"/>
    <cellStyle name="Followed Hyperlink" xfId="45394" builtinId="9" hidden="1"/>
    <cellStyle name="Followed Hyperlink" xfId="45389" builtinId="9" hidden="1"/>
    <cellStyle name="Followed Hyperlink" xfId="45385" builtinId="9" hidden="1"/>
    <cellStyle name="Followed Hyperlink" xfId="45381" builtinId="9" hidden="1"/>
    <cellStyle name="Followed Hyperlink" xfId="45377" builtinId="9" hidden="1"/>
    <cellStyle name="Followed Hyperlink" xfId="45373" builtinId="9" hidden="1"/>
    <cellStyle name="Followed Hyperlink" xfId="45364" builtinId="9" hidden="1"/>
    <cellStyle name="Followed Hyperlink" xfId="45367" builtinId="9" hidden="1"/>
    <cellStyle name="Followed Hyperlink" xfId="45351" builtinId="9" hidden="1"/>
    <cellStyle name="Followed Hyperlink" xfId="45343" builtinId="9" hidden="1"/>
    <cellStyle name="Followed Hyperlink" xfId="45335" builtinId="9" hidden="1"/>
    <cellStyle name="Followed Hyperlink" xfId="45325" builtinId="9" hidden="1"/>
    <cellStyle name="Followed Hyperlink" xfId="45317" builtinId="9" hidden="1"/>
    <cellStyle name="Followed Hyperlink" xfId="45309" builtinId="9" hidden="1"/>
    <cellStyle name="Followed Hyperlink" xfId="45301" builtinId="9" hidden="1"/>
    <cellStyle name="Followed Hyperlink" xfId="45293" builtinId="9" hidden="1"/>
    <cellStyle name="Followed Hyperlink" xfId="45288" builtinId="9" hidden="1"/>
    <cellStyle name="Followed Hyperlink" xfId="45306" builtinId="9" hidden="1"/>
    <cellStyle name="Followed Hyperlink" xfId="45322" builtinId="9" hidden="1"/>
    <cellStyle name="Followed Hyperlink" xfId="45284" builtinId="9" hidden="1"/>
    <cellStyle name="Followed Hyperlink" xfId="45276" builtinId="9" hidden="1"/>
    <cellStyle name="Followed Hyperlink" xfId="45268" builtinId="9" hidden="1"/>
    <cellStyle name="Followed Hyperlink" xfId="45263" builtinId="9" hidden="1"/>
    <cellStyle name="Followed Hyperlink" xfId="45259" builtinId="9" hidden="1"/>
    <cellStyle name="Followed Hyperlink" xfId="45255" builtinId="9" hidden="1"/>
    <cellStyle name="Followed Hyperlink" xfId="45251" builtinId="9" hidden="1"/>
    <cellStyle name="Followed Hyperlink" xfId="45247" builtinId="9" hidden="1"/>
    <cellStyle name="Followed Hyperlink" xfId="45238" builtinId="9" hidden="1"/>
    <cellStyle name="Followed Hyperlink" xfId="45241" builtinId="9" hidden="1"/>
    <cellStyle name="Followed Hyperlink" xfId="45225" builtinId="9" hidden="1"/>
    <cellStyle name="Followed Hyperlink" xfId="45217" builtinId="9" hidden="1"/>
    <cellStyle name="Followed Hyperlink" xfId="45209" builtinId="9" hidden="1"/>
    <cellStyle name="Followed Hyperlink" xfId="45199" builtinId="9" hidden="1"/>
    <cellStyle name="Followed Hyperlink" xfId="45191" builtinId="9" hidden="1"/>
    <cellStyle name="Followed Hyperlink" xfId="45183" builtinId="9" hidden="1"/>
    <cellStyle name="Followed Hyperlink" xfId="45175" builtinId="9" hidden="1"/>
    <cellStyle name="Followed Hyperlink" xfId="45167" builtinId="9" hidden="1"/>
    <cellStyle name="Followed Hyperlink" xfId="45162" builtinId="9" hidden="1"/>
    <cellStyle name="Followed Hyperlink" xfId="45180" builtinId="9" hidden="1"/>
    <cellStyle name="Followed Hyperlink" xfId="45196" builtinId="9" hidden="1"/>
    <cellStyle name="Followed Hyperlink" xfId="45158" builtinId="9" hidden="1"/>
    <cellStyle name="Followed Hyperlink" xfId="45150" builtinId="9" hidden="1"/>
    <cellStyle name="Followed Hyperlink" xfId="45142" builtinId="9" hidden="1"/>
    <cellStyle name="Followed Hyperlink" xfId="45137" builtinId="9" hidden="1"/>
    <cellStyle name="Followed Hyperlink" xfId="45133" builtinId="9" hidden="1"/>
    <cellStyle name="Followed Hyperlink" xfId="45129" builtinId="9" hidden="1"/>
    <cellStyle name="Followed Hyperlink" xfId="45125" builtinId="9" hidden="1"/>
    <cellStyle name="Followed Hyperlink" xfId="45121" builtinId="9" hidden="1"/>
    <cellStyle name="Followed Hyperlink" xfId="45112" builtinId="9" hidden="1"/>
    <cellStyle name="Followed Hyperlink" xfId="45115" builtinId="9" hidden="1"/>
    <cellStyle name="Followed Hyperlink" xfId="45099" builtinId="9" hidden="1"/>
    <cellStyle name="Followed Hyperlink" xfId="45091" builtinId="9" hidden="1"/>
    <cellStyle name="Followed Hyperlink" xfId="45083" builtinId="9" hidden="1"/>
    <cellStyle name="Followed Hyperlink" xfId="45073" builtinId="9" hidden="1"/>
    <cellStyle name="Followed Hyperlink" xfId="45065" builtinId="9" hidden="1"/>
    <cellStyle name="Followed Hyperlink" xfId="45057" builtinId="9" hidden="1"/>
    <cellStyle name="Followed Hyperlink" xfId="45049" builtinId="9" hidden="1"/>
    <cellStyle name="Followed Hyperlink" xfId="45041" builtinId="9" hidden="1"/>
    <cellStyle name="Followed Hyperlink" xfId="45036" builtinId="9" hidden="1"/>
    <cellStyle name="Followed Hyperlink" xfId="45054" builtinId="9" hidden="1"/>
    <cellStyle name="Followed Hyperlink" xfId="45070" builtinId="9" hidden="1"/>
    <cellStyle name="Followed Hyperlink" xfId="45032" builtinId="9" hidden="1"/>
    <cellStyle name="Followed Hyperlink" xfId="45024" builtinId="9" hidden="1"/>
    <cellStyle name="Followed Hyperlink" xfId="45016" builtinId="9" hidden="1"/>
    <cellStyle name="Followed Hyperlink" xfId="45011" builtinId="9" hidden="1"/>
    <cellStyle name="Followed Hyperlink" xfId="45007" builtinId="9" hidden="1"/>
    <cellStyle name="Followed Hyperlink" xfId="45003" builtinId="9" hidden="1"/>
    <cellStyle name="Followed Hyperlink" xfId="44999" builtinId="9" hidden="1"/>
    <cellStyle name="Followed Hyperlink" xfId="44995" builtinId="9" hidden="1"/>
    <cellStyle name="Followed Hyperlink" xfId="44986" builtinId="9" hidden="1"/>
    <cellStyle name="Followed Hyperlink" xfId="44989" builtinId="9" hidden="1"/>
    <cellStyle name="Followed Hyperlink" xfId="44973" builtinId="9" hidden="1"/>
    <cellStyle name="Followed Hyperlink" xfId="44965" builtinId="9" hidden="1"/>
    <cellStyle name="Followed Hyperlink" xfId="44957" builtinId="9" hidden="1"/>
    <cellStyle name="Followed Hyperlink" xfId="44947" builtinId="9" hidden="1"/>
    <cellStyle name="Followed Hyperlink" xfId="44939" builtinId="9" hidden="1"/>
    <cellStyle name="Followed Hyperlink" xfId="44931" builtinId="9" hidden="1"/>
    <cellStyle name="Followed Hyperlink" xfId="44923" builtinId="9" hidden="1"/>
    <cellStyle name="Followed Hyperlink" xfId="44915" builtinId="9" hidden="1"/>
    <cellStyle name="Followed Hyperlink" xfId="44910" builtinId="9" hidden="1"/>
    <cellStyle name="Followed Hyperlink" xfId="44928" builtinId="9" hidden="1"/>
    <cellStyle name="Followed Hyperlink" xfId="44944" builtinId="9" hidden="1"/>
    <cellStyle name="Followed Hyperlink" xfId="44906" builtinId="9" hidden="1"/>
    <cellStyle name="Followed Hyperlink" xfId="44898" builtinId="9" hidden="1"/>
    <cellStyle name="Followed Hyperlink" xfId="44890" builtinId="9" hidden="1"/>
    <cellStyle name="Followed Hyperlink" xfId="44885" builtinId="9" hidden="1"/>
    <cellStyle name="Followed Hyperlink" xfId="44881" builtinId="9" hidden="1"/>
    <cellStyle name="Followed Hyperlink" xfId="44877" builtinId="9" hidden="1"/>
    <cellStyle name="Followed Hyperlink" xfId="44873" builtinId="9" hidden="1"/>
    <cellStyle name="Followed Hyperlink" xfId="44869" builtinId="9" hidden="1"/>
    <cellStyle name="Followed Hyperlink" xfId="44860" builtinId="9" hidden="1"/>
    <cellStyle name="Followed Hyperlink" xfId="44863" builtinId="9" hidden="1"/>
    <cellStyle name="Followed Hyperlink" xfId="44847" builtinId="9" hidden="1"/>
    <cellStyle name="Followed Hyperlink" xfId="44839" builtinId="9" hidden="1"/>
    <cellStyle name="Followed Hyperlink" xfId="44831" builtinId="9" hidden="1"/>
    <cellStyle name="Followed Hyperlink" xfId="44821" builtinId="9" hidden="1"/>
    <cellStyle name="Followed Hyperlink" xfId="44813" builtinId="9" hidden="1"/>
    <cellStyle name="Followed Hyperlink" xfId="44805" builtinId="9" hidden="1"/>
    <cellStyle name="Followed Hyperlink" xfId="44797" builtinId="9" hidden="1"/>
    <cellStyle name="Followed Hyperlink" xfId="44789" builtinId="9" hidden="1"/>
    <cellStyle name="Followed Hyperlink" xfId="44784" builtinId="9" hidden="1"/>
    <cellStyle name="Followed Hyperlink" xfId="44802" builtinId="9" hidden="1"/>
    <cellStyle name="Followed Hyperlink" xfId="44818" builtinId="9" hidden="1"/>
    <cellStyle name="Followed Hyperlink" xfId="44780" builtinId="9" hidden="1"/>
    <cellStyle name="Followed Hyperlink" xfId="44772" builtinId="9" hidden="1"/>
    <cellStyle name="Followed Hyperlink" xfId="44764" builtinId="9" hidden="1"/>
    <cellStyle name="Followed Hyperlink" xfId="44759" builtinId="9" hidden="1"/>
    <cellStyle name="Followed Hyperlink" xfId="44755" builtinId="9" hidden="1"/>
    <cellStyle name="Followed Hyperlink" xfId="44751" builtinId="9" hidden="1"/>
    <cellStyle name="Followed Hyperlink" xfId="44747" builtinId="9" hidden="1"/>
    <cellStyle name="Followed Hyperlink" xfId="44743" builtinId="9" hidden="1"/>
    <cellStyle name="Followed Hyperlink" xfId="44734" builtinId="9" hidden="1"/>
    <cellStyle name="Followed Hyperlink" xfId="44737" builtinId="9" hidden="1"/>
    <cellStyle name="Followed Hyperlink" xfId="44721" builtinId="9" hidden="1"/>
    <cellStyle name="Followed Hyperlink" xfId="44713" builtinId="9" hidden="1"/>
    <cellStyle name="Followed Hyperlink" xfId="44705" builtinId="9" hidden="1"/>
    <cellStyle name="Followed Hyperlink" xfId="44695" builtinId="9" hidden="1"/>
    <cellStyle name="Followed Hyperlink" xfId="44687" builtinId="9" hidden="1"/>
    <cellStyle name="Followed Hyperlink" xfId="44679" builtinId="9" hidden="1"/>
    <cellStyle name="Followed Hyperlink" xfId="44671" builtinId="9" hidden="1"/>
    <cellStyle name="Followed Hyperlink" xfId="44663" builtinId="9" hidden="1"/>
    <cellStyle name="Followed Hyperlink" xfId="44658" builtinId="9" hidden="1"/>
    <cellStyle name="Followed Hyperlink" xfId="44676" builtinId="9" hidden="1"/>
    <cellStyle name="Followed Hyperlink" xfId="44692" builtinId="9" hidden="1"/>
    <cellStyle name="Followed Hyperlink" xfId="44654" builtinId="9" hidden="1"/>
    <cellStyle name="Followed Hyperlink" xfId="44646" builtinId="9" hidden="1"/>
    <cellStyle name="Followed Hyperlink" xfId="44638" builtinId="9" hidden="1"/>
    <cellStyle name="Followed Hyperlink" xfId="44633" builtinId="9" hidden="1"/>
    <cellStyle name="Followed Hyperlink" xfId="44629" builtinId="9" hidden="1"/>
    <cellStyle name="Followed Hyperlink" xfId="44625" builtinId="9" hidden="1"/>
    <cellStyle name="Followed Hyperlink" xfId="44621" builtinId="9" hidden="1"/>
    <cellStyle name="Followed Hyperlink" xfId="44617" builtinId="9" hidden="1"/>
    <cellStyle name="Followed Hyperlink" xfId="44608" builtinId="9" hidden="1"/>
    <cellStyle name="Followed Hyperlink" xfId="44611" builtinId="9" hidden="1"/>
    <cellStyle name="Followed Hyperlink" xfId="44595" builtinId="9" hidden="1"/>
    <cellStyle name="Followed Hyperlink" xfId="44587" builtinId="9" hidden="1"/>
    <cellStyle name="Followed Hyperlink" xfId="44579" builtinId="9" hidden="1"/>
    <cellStyle name="Followed Hyperlink" xfId="44569" builtinId="9" hidden="1"/>
    <cellStyle name="Followed Hyperlink" xfId="44561" builtinId="9" hidden="1"/>
    <cellStyle name="Followed Hyperlink" xfId="44553" builtinId="9" hidden="1"/>
    <cellStyle name="Followed Hyperlink" xfId="44545" builtinId="9" hidden="1"/>
    <cellStyle name="Followed Hyperlink" xfId="44537" builtinId="9" hidden="1"/>
    <cellStyle name="Followed Hyperlink" xfId="44532" builtinId="9" hidden="1"/>
    <cellStyle name="Followed Hyperlink" xfId="44550" builtinId="9" hidden="1"/>
    <cellStyle name="Followed Hyperlink" xfId="44566" builtinId="9" hidden="1"/>
    <cellStyle name="Followed Hyperlink" xfId="44528" builtinId="9" hidden="1"/>
    <cellStyle name="Followed Hyperlink" xfId="44520" builtinId="9" hidden="1"/>
    <cellStyle name="Followed Hyperlink" xfId="44512" builtinId="9" hidden="1"/>
    <cellStyle name="Followed Hyperlink" xfId="44507" builtinId="9" hidden="1"/>
    <cellStyle name="Followed Hyperlink" xfId="44503" builtinId="9" hidden="1"/>
    <cellStyle name="Followed Hyperlink" xfId="44499" builtinId="9" hidden="1"/>
    <cellStyle name="Followed Hyperlink" xfId="44495" builtinId="9" hidden="1"/>
    <cellStyle name="Followed Hyperlink" xfId="44491" builtinId="9" hidden="1"/>
    <cellStyle name="Followed Hyperlink" xfId="44482" builtinId="9" hidden="1"/>
    <cellStyle name="Followed Hyperlink" xfId="44485" builtinId="9" hidden="1"/>
    <cellStyle name="Followed Hyperlink" xfId="44469" builtinId="9" hidden="1"/>
    <cellStyle name="Followed Hyperlink" xfId="44461" builtinId="9" hidden="1"/>
    <cellStyle name="Followed Hyperlink" xfId="44453" builtinId="9" hidden="1"/>
    <cellStyle name="Followed Hyperlink" xfId="44443" builtinId="9" hidden="1"/>
    <cellStyle name="Followed Hyperlink" xfId="44435" builtinId="9" hidden="1"/>
    <cellStyle name="Followed Hyperlink" xfId="44427" builtinId="9" hidden="1"/>
    <cellStyle name="Followed Hyperlink" xfId="44419" builtinId="9" hidden="1"/>
    <cellStyle name="Followed Hyperlink" xfId="44411" builtinId="9" hidden="1"/>
    <cellStyle name="Followed Hyperlink" xfId="44406" builtinId="9" hidden="1"/>
    <cellStyle name="Followed Hyperlink" xfId="44424" builtinId="9" hidden="1"/>
    <cellStyle name="Followed Hyperlink" xfId="44440" builtinId="9" hidden="1"/>
    <cellStyle name="Followed Hyperlink" xfId="44402" builtinId="9" hidden="1"/>
    <cellStyle name="Followed Hyperlink" xfId="44394" builtinId="9" hidden="1"/>
    <cellStyle name="Followed Hyperlink" xfId="44386" builtinId="9" hidden="1"/>
    <cellStyle name="Followed Hyperlink" xfId="44381" builtinId="9" hidden="1"/>
    <cellStyle name="Followed Hyperlink" xfId="44377" builtinId="9" hidden="1"/>
    <cellStyle name="Followed Hyperlink" xfId="44373" builtinId="9" hidden="1"/>
    <cellStyle name="Followed Hyperlink" xfId="44369" builtinId="9" hidden="1"/>
    <cellStyle name="Followed Hyperlink" xfId="44365" builtinId="9" hidden="1"/>
    <cellStyle name="Followed Hyperlink" xfId="44356" builtinId="9" hidden="1"/>
    <cellStyle name="Followed Hyperlink" xfId="44359" builtinId="9" hidden="1"/>
    <cellStyle name="Followed Hyperlink" xfId="44343" builtinId="9" hidden="1"/>
    <cellStyle name="Followed Hyperlink" xfId="44335" builtinId="9" hidden="1"/>
    <cellStyle name="Followed Hyperlink" xfId="44327" builtinId="9" hidden="1"/>
    <cellStyle name="Followed Hyperlink" xfId="44317" builtinId="9" hidden="1"/>
    <cellStyle name="Followed Hyperlink" xfId="44309" builtinId="9" hidden="1"/>
    <cellStyle name="Followed Hyperlink" xfId="44301" builtinId="9" hidden="1"/>
    <cellStyle name="Followed Hyperlink" xfId="44293" builtinId="9" hidden="1"/>
    <cellStyle name="Followed Hyperlink" xfId="44285" builtinId="9" hidden="1"/>
    <cellStyle name="Followed Hyperlink" xfId="44280" builtinId="9" hidden="1"/>
    <cellStyle name="Followed Hyperlink" xfId="44298" builtinId="9" hidden="1"/>
    <cellStyle name="Followed Hyperlink" xfId="44314" builtinId="9" hidden="1"/>
    <cellStyle name="Followed Hyperlink" xfId="44276" builtinId="9" hidden="1"/>
    <cellStyle name="Followed Hyperlink" xfId="44268" builtinId="9" hidden="1"/>
    <cellStyle name="Followed Hyperlink" xfId="44260" builtinId="9" hidden="1"/>
    <cellStyle name="Followed Hyperlink" xfId="44255" builtinId="9" hidden="1"/>
    <cellStyle name="Followed Hyperlink" xfId="44251" builtinId="9" hidden="1"/>
    <cellStyle name="Followed Hyperlink" xfId="44247" builtinId="9" hidden="1"/>
    <cellStyle name="Followed Hyperlink" xfId="44243" builtinId="9" hidden="1"/>
    <cellStyle name="Followed Hyperlink" xfId="44239" builtinId="9" hidden="1"/>
    <cellStyle name="Followed Hyperlink" xfId="44230" builtinId="9" hidden="1"/>
    <cellStyle name="Followed Hyperlink" xfId="44233" builtinId="9" hidden="1"/>
    <cellStyle name="Followed Hyperlink" xfId="44217" builtinId="9" hidden="1"/>
    <cellStyle name="Followed Hyperlink" xfId="44209" builtinId="9" hidden="1"/>
    <cellStyle name="Followed Hyperlink" xfId="44201" builtinId="9" hidden="1"/>
    <cellStyle name="Followed Hyperlink" xfId="44191" builtinId="9" hidden="1"/>
    <cellStyle name="Followed Hyperlink" xfId="44183" builtinId="9" hidden="1"/>
    <cellStyle name="Followed Hyperlink" xfId="44175" builtinId="9" hidden="1"/>
    <cellStyle name="Followed Hyperlink" xfId="44167" builtinId="9" hidden="1"/>
    <cellStyle name="Followed Hyperlink" xfId="44159" builtinId="9" hidden="1"/>
    <cellStyle name="Followed Hyperlink" xfId="44154" builtinId="9" hidden="1"/>
    <cellStyle name="Followed Hyperlink" xfId="44172" builtinId="9" hidden="1"/>
    <cellStyle name="Followed Hyperlink" xfId="44188" builtinId="9" hidden="1"/>
    <cellStyle name="Followed Hyperlink" xfId="44150" builtinId="9" hidden="1"/>
    <cellStyle name="Followed Hyperlink" xfId="44142" builtinId="9" hidden="1"/>
    <cellStyle name="Followed Hyperlink" xfId="44134" builtinId="9" hidden="1"/>
    <cellStyle name="Followed Hyperlink" xfId="44129" builtinId="9" hidden="1"/>
    <cellStyle name="Followed Hyperlink" xfId="44125" builtinId="9" hidden="1"/>
    <cellStyle name="Followed Hyperlink" xfId="44121" builtinId="9" hidden="1"/>
    <cellStyle name="Followed Hyperlink" xfId="44117" builtinId="9" hidden="1"/>
    <cellStyle name="Followed Hyperlink" xfId="44113" builtinId="9" hidden="1"/>
    <cellStyle name="Followed Hyperlink" xfId="44104" builtinId="9" hidden="1"/>
    <cellStyle name="Followed Hyperlink" xfId="44107" builtinId="9" hidden="1"/>
    <cellStyle name="Followed Hyperlink" xfId="44091" builtinId="9" hidden="1"/>
    <cellStyle name="Followed Hyperlink" xfId="44083" builtinId="9" hidden="1"/>
    <cellStyle name="Followed Hyperlink" xfId="44075" builtinId="9" hidden="1"/>
    <cellStyle name="Followed Hyperlink" xfId="44065" builtinId="9" hidden="1"/>
    <cellStyle name="Followed Hyperlink" xfId="44057" builtinId="9" hidden="1"/>
    <cellStyle name="Followed Hyperlink" xfId="44049" builtinId="9" hidden="1"/>
    <cellStyle name="Followed Hyperlink" xfId="44041" builtinId="9" hidden="1"/>
    <cellStyle name="Followed Hyperlink" xfId="44033" builtinId="9" hidden="1"/>
    <cellStyle name="Followed Hyperlink" xfId="44028" builtinId="9" hidden="1"/>
    <cellStyle name="Followed Hyperlink" xfId="44046" builtinId="9" hidden="1"/>
    <cellStyle name="Followed Hyperlink" xfId="44062" builtinId="9" hidden="1"/>
    <cellStyle name="Followed Hyperlink" xfId="44024" builtinId="9" hidden="1"/>
    <cellStyle name="Followed Hyperlink" xfId="44016" builtinId="9" hidden="1"/>
    <cellStyle name="Followed Hyperlink" xfId="44008" builtinId="9" hidden="1"/>
    <cellStyle name="Followed Hyperlink" xfId="44003" builtinId="9" hidden="1"/>
    <cellStyle name="Followed Hyperlink" xfId="43999" builtinId="9" hidden="1"/>
    <cellStyle name="Followed Hyperlink" xfId="43995" builtinId="9" hidden="1"/>
    <cellStyle name="Followed Hyperlink" xfId="43991" builtinId="9" hidden="1"/>
    <cellStyle name="Followed Hyperlink" xfId="43987" builtinId="9" hidden="1"/>
    <cellStyle name="Followed Hyperlink" xfId="43978" builtinId="9" hidden="1"/>
    <cellStyle name="Followed Hyperlink" xfId="43981" builtinId="9" hidden="1"/>
    <cellStyle name="Followed Hyperlink" xfId="43965" builtinId="9" hidden="1"/>
    <cellStyle name="Followed Hyperlink" xfId="43957" builtinId="9" hidden="1"/>
    <cellStyle name="Followed Hyperlink" xfId="43949" builtinId="9" hidden="1"/>
    <cellStyle name="Followed Hyperlink" xfId="43939" builtinId="9" hidden="1"/>
    <cellStyle name="Followed Hyperlink" xfId="43931" builtinId="9" hidden="1"/>
    <cellStyle name="Followed Hyperlink" xfId="43923" builtinId="9" hidden="1"/>
    <cellStyle name="Followed Hyperlink" xfId="43915" builtinId="9" hidden="1"/>
    <cellStyle name="Followed Hyperlink" xfId="43907" builtinId="9" hidden="1"/>
    <cellStyle name="Followed Hyperlink" xfId="43902" builtinId="9" hidden="1"/>
    <cellStyle name="Followed Hyperlink" xfId="43920" builtinId="9" hidden="1"/>
    <cellStyle name="Followed Hyperlink" xfId="43936" builtinId="9" hidden="1"/>
    <cellStyle name="Followed Hyperlink" xfId="43898" builtinId="9" hidden="1"/>
    <cellStyle name="Followed Hyperlink" xfId="43890" builtinId="9" hidden="1"/>
    <cellStyle name="Followed Hyperlink" xfId="43882" builtinId="9" hidden="1"/>
    <cellStyle name="Followed Hyperlink" xfId="43877" builtinId="9" hidden="1"/>
    <cellStyle name="Followed Hyperlink" xfId="43873" builtinId="9" hidden="1"/>
    <cellStyle name="Followed Hyperlink" xfId="43869" builtinId="9" hidden="1"/>
    <cellStyle name="Followed Hyperlink" xfId="43865" builtinId="9" hidden="1"/>
    <cellStyle name="Followed Hyperlink" xfId="43861" builtinId="9" hidden="1"/>
    <cellStyle name="Followed Hyperlink" xfId="43852" builtinId="9" hidden="1"/>
    <cellStyle name="Followed Hyperlink" xfId="43855" builtinId="9" hidden="1"/>
    <cellStyle name="Followed Hyperlink" xfId="43839" builtinId="9" hidden="1"/>
    <cellStyle name="Followed Hyperlink" xfId="43831" builtinId="9" hidden="1"/>
    <cellStyle name="Followed Hyperlink" xfId="43823" builtinId="9" hidden="1"/>
    <cellStyle name="Followed Hyperlink" xfId="43813" builtinId="9" hidden="1"/>
    <cellStyle name="Followed Hyperlink" xfId="43805" builtinId="9" hidden="1"/>
    <cellStyle name="Followed Hyperlink" xfId="43797" builtinId="9" hidden="1"/>
    <cellStyle name="Followed Hyperlink" xfId="43789" builtinId="9" hidden="1"/>
    <cellStyle name="Followed Hyperlink" xfId="43781" builtinId="9" hidden="1"/>
    <cellStyle name="Followed Hyperlink" xfId="43776" builtinId="9" hidden="1"/>
    <cellStyle name="Followed Hyperlink" xfId="43794" builtinId="9" hidden="1"/>
    <cellStyle name="Followed Hyperlink" xfId="43810" builtinId="9" hidden="1"/>
    <cellStyle name="Followed Hyperlink" xfId="43772" builtinId="9" hidden="1"/>
    <cellStyle name="Followed Hyperlink" xfId="43764" builtinId="9" hidden="1"/>
    <cellStyle name="Followed Hyperlink" xfId="43756" builtinId="9" hidden="1"/>
    <cellStyle name="Followed Hyperlink" xfId="43751" builtinId="9" hidden="1"/>
    <cellStyle name="Followed Hyperlink" xfId="43747" builtinId="9" hidden="1"/>
    <cellStyle name="Followed Hyperlink" xfId="43743" builtinId="9" hidden="1"/>
    <cellStyle name="Followed Hyperlink" xfId="43739" builtinId="9" hidden="1"/>
    <cellStyle name="Followed Hyperlink" xfId="43735" builtinId="9" hidden="1"/>
    <cellStyle name="Followed Hyperlink" xfId="43726" builtinId="9" hidden="1"/>
    <cellStyle name="Followed Hyperlink" xfId="43729" builtinId="9" hidden="1"/>
    <cellStyle name="Followed Hyperlink" xfId="43713" builtinId="9" hidden="1"/>
    <cellStyle name="Followed Hyperlink" xfId="43705" builtinId="9" hidden="1"/>
    <cellStyle name="Followed Hyperlink" xfId="43697" builtinId="9" hidden="1"/>
    <cellStyle name="Followed Hyperlink" xfId="43687" builtinId="9" hidden="1"/>
    <cellStyle name="Followed Hyperlink" xfId="43679" builtinId="9" hidden="1"/>
    <cellStyle name="Followed Hyperlink" xfId="43671" builtinId="9" hidden="1"/>
    <cellStyle name="Followed Hyperlink" xfId="43663" builtinId="9" hidden="1"/>
    <cellStyle name="Followed Hyperlink" xfId="43655" builtinId="9" hidden="1"/>
    <cellStyle name="Followed Hyperlink" xfId="43650" builtinId="9" hidden="1"/>
    <cellStyle name="Followed Hyperlink" xfId="43668" builtinId="9" hidden="1"/>
    <cellStyle name="Followed Hyperlink" xfId="43684" builtinId="9" hidden="1"/>
    <cellStyle name="Followed Hyperlink" xfId="43646" builtinId="9" hidden="1"/>
    <cellStyle name="Followed Hyperlink" xfId="43638" builtinId="9" hidden="1"/>
    <cellStyle name="Followed Hyperlink" xfId="43630" builtinId="9" hidden="1"/>
    <cellStyle name="Followed Hyperlink" xfId="43625" builtinId="9" hidden="1"/>
    <cellStyle name="Followed Hyperlink" xfId="43621" builtinId="9" hidden="1"/>
    <cellStyle name="Followed Hyperlink" xfId="43617" builtinId="9" hidden="1"/>
    <cellStyle name="Followed Hyperlink" xfId="43613" builtinId="9" hidden="1"/>
    <cellStyle name="Followed Hyperlink" xfId="43609" builtinId="9" hidden="1"/>
    <cellStyle name="Followed Hyperlink" xfId="43600" builtinId="9" hidden="1"/>
    <cellStyle name="Followed Hyperlink" xfId="43603" builtinId="9" hidden="1"/>
    <cellStyle name="Followed Hyperlink" xfId="43587" builtinId="9" hidden="1"/>
    <cellStyle name="Followed Hyperlink" xfId="43579" builtinId="9" hidden="1"/>
    <cellStyle name="Followed Hyperlink" xfId="43571" builtinId="9" hidden="1"/>
    <cellStyle name="Followed Hyperlink" xfId="43561" builtinId="9" hidden="1"/>
    <cellStyle name="Followed Hyperlink" xfId="43553" builtinId="9" hidden="1"/>
    <cellStyle name="Followed Hyperlink" xfId="43545" builtinId="9" hidden="1"/>
    <cellStyle name="Followed Hyperlink" xfId="43537" builtinId="9" hidden="1"/>
    <cellStyle name="Followed Hyperlink" xfId="43529" builtinId="9" hidden="1"/>
    <cellStyle name="Followed Hyperlink" xfId="43524" builtinId="9" hidden="1"/>
    <cellStyle name="Followed Hyperlink" xfId="43542" builtinId="9" hidden="1"/>
    <cellStyle name="Followed Hyperlink" xfId="43558" builtinId="9" hidden="1"/>
    <cellStyle name="Followed Hyperlink" xfId="43520" builtinId="9" hidden="1"/>
    <cellStyle name="Followed Hyperlink" xfId="43512" builtinId="9" hidden="1"/>
    <cellStyle name="Followed Hyperlink" xfId="43504" builtinId="9" hidden="1"/>
    <cellStyle name="Followed Hyperlink" xfId="43499" builtinId="9" hidden="1"/>
    <cellStyle name="Followed Hyperlink" xfId="43495" builtinId="9" hidden="1"/>
    <cellStyle name="Followed Hyperlink" xfId="43491" builtinId="9" hidden="1"/>
    <cellStyle name="Followed Hyperlink" xfId="43487" builtinId="9" hidden="1"/>
    <cellStyle name="Followed Hyperlink" xfId="43483" builtinId="9" hidden="1"/>
    <cellStyle name="Followed Hyperlink" xfId="43474" builtinId="9" hidden="1"/>
    <cellStyle name="Followed Hyperlink" xfId="43477" builtinId="9" hidden="1"/>
    <cellStyle name="Followed Hyperlink" xfId="43461" builtinId="9" hidden="1"/>
    <cellStyle name="Followed Hyperlink" xfId="43453" builtinId="9" hidden="1"/>
    <cellStyle name="Followed Hyperlink" xfId="43445" builtinId="9" hidden="1"/>
    <cellStyle name="Followed Hyperlink" xfId="43435" builtinId="9" hidden="1"/>
    <cellStyle name="Followed Hyperlink" xfId="43427" builtinId="9" hidden="1"/>
    <cellStyle name="Followed Hyperlink" xfId="43419" builtinId="9" hidden="1"/>
    <cellStyle name="Followed Hyperlink" xfId="43411" builtinId="9" hidden="1"/>
    <cellStyle name="Followed Hyperlink" xfId="43403" builtinId="9" hidden="1"/>
    <cellStyle name="Followed Hyperlink" xfId="43398" builtinId="9" hidden="1"/>
    <cellStyle name="Followed Hyperlink" xfId="43416" builtinId="9" hidden="1"/>
    <cellStyle name="Followed Hyperlink" xfId="43432" builtinId="9" hidden="1"/>
    <cellStyle name="Followed Hyperlink" xfId="43394" builtinId="9" hidden="1"/>
    <cellStyle name="Followed Hyperlink" xfId="43386" builtinId="9" hidden="1"/>
    <cellStyle name="Followed Hyperlink" xfId="43378" builtinId="9" hidden="1"/>
    <cellStyle name="Followed Hyperlink" xfId="43373" builtinId="9" hidden="1"/>
    <cellStyle name="Followed Hyperlink" xfId="43369" builtinId="9" hidden="1"/>
    <cellStyle name="Followed Hyperlink" xfId="43365" builtinId="9" hidden="1"/>
    <cellStyle name="Followed Hyperlink" xfId="43361" builtinId="9" hidden="1"/>
    <cellStyle name="Followed Hyperlink" xfId="43357" builtinId="9" hidden="1"/>
    <cellStyle name="Followed Hyperlink" xfId="43348" builtinId="9" hidden="1"/>
    <cellStyle name="Followed Hyperlink" xfId="43351" builtinId="9" hidden="1"/>
    <cellStyle name="Followed Hyperlink" xfId="43335" builtinId="9" hidden="1"/>
    <cellStyle name="Followed Hyperlink" xfId="43327" builtinId="9" hidden="1"/>
    <cellStyle name="Followed Hyperlink" xfId="43319" builtinId="9" hidden="1"/>
    <cellStyle name="Followed Hyperlink" xfId="43309" builtinId="9" hidden="1"/>
    <cellStyle name="Followed Hyperlink" xfId="43301" builtinId="9" hidden="1"/>
    <cellStyle name="Followed Hyperlink" xfId="43293" builtinId="9" hidden="1"/>
    <cellStyle name="Followed Hyperlink" xfId="43285" builtinId="9" hidden="1"/>
    <cellStyle name="Followed Hyperlink" xfId="43277" builtinId="9" hidden="1"/>
    <cellStyle name="Followed Hyperlink" xfId="43272" builtinId="9" hidden="1"/>
    <cellStyle name="Followed Hyperlink" xfId="43290" builtinId="9" hidden="1"/>
    <cellStyle name="Followed Hyperlink" xfId="43306" builtinId="9" hidden="1"/>
    <cellStyle name="Followed Hyperlink" xfId="43268" builtinId="9" hidden="1"/>
    <cellStyle name="Followed Hyperlink" xfId="43260" builtinId="9" hidden="1"/>
    <cellStyle name="Followed Hyperlink" xfId="43252" builtinId="9" hidden="1"/>
    <cellStyle name="Followed Hyperlink" xfId="43247" builtinId="9" hidden="1"/>
    <cellStyle name="Followed Hyperlink" xfId="43243" builtinId="9" hidden="1"/>
    <cellStyle name="Followed Hyperlink" xfId="43239" builtinId="9" hidden="1"/>
    <cellStyle name="Followed Hyperlink" xfId="43235" builtinId="9" hidden="1"/>
    <cellStyle name="Followed Hyperlink" xfId="43231" builtinId="9" hidden="1"/>
    <cellStyle name="Followed Hyperlink" xfId="43222" builtinId="9" hidden="1"/>
    <cellStyle name="Followed Hyperlink" xfId="43225" builtinId="9" hidden="1"/>
    <cellStyle name="Followed Hyperlink" xfId="43209" builtinId="9" hidden="1"/>
    <cellStyle name="Followed Hyperlink" xfId="43201" builtinId="9" hidden="1"/>
    <cellStyle name="Followed Hyperlink" xfId="43193" builtinId="9" hidden="1"/>
    <cellStyle name="Followed Hyperlink" xfId="43183" builtinId="9" hidden="1"/>
    <cellStyle name="Followed Hyperlink" xfId="43175" builtinId="9" hidden="1"/>
    <cellStyle name="Followed Hyperlink" xfId="43167" builtinId="9" hidden="1"/>
    <cellStyle name="Followed Hyperlink" xfId="43159" builtinId="9" hidden="1"/>
    <cellStyle name="Followed Hyperlink" xfId="43151" builtinId="9" hidden="1"/>
    <cellStyle name="Followed Hyperlink" xfId="43146" builtinId="9" hidden="1"/>
    <cellStyle name="Followed Hyperlink" xfId="43164" builtinId="9" hidden="1"/>
    <cellStyle name="Followed Hyperlink" xfId="43180" builtinId="9" hidden="1"/>
    <cellStyle name="Followed Hyperlink" xfId="43142" builtinId="9" hidden="1"/>
    <cellStyle name="Followed Hyperlink" xfId="43134" builtinId="9" hidden="1"/>
    <cellStyle name="Followed Hyperlink" xfId="43126" builtinId="9" hidden="1"/>
    <cellStyle name="Followed Hyperlink" xfId="43121" builtinId="9" hidden="1"/>
    <cellStyle name="Followed Hyperlink" xfId="43117" builtinId="9" hidden="1"/>
    <cellStyle name="Followed Hyperlink" xfId="43113" builtinId="9" hidden="1"/>
    <cellStyle name="Followed Hyperlink" xfId="43109" builtinId="9" hidden="1"/>
    <cellStyle name="Followed Hyperlink" xfId="43105" builtinId="9" hidden="1"/>
    <cellStyle name="Followed Hyperlink" xfId="43096" builtinId="9" hidden="1"/>
    <cellStyle name="Followed Hyperlink" xfId="43099" builtinId="9" hidden="1"/>
    <cellStyle name="Followed Hyperlink" xfId="43083" builtinId="9" hidden="1"/>
    <cellStyle name="Followed Hyperlink" xfId="43075" builtinId="9" hidden="1"/>
    <cellStyle name="Followed Hyperlink" xfId="43067" builtinId="9" hidden="1"/>
    <cellStyle name="Followed Hyperlink" xfId="43057" builtinId="9" hidden="1"/>
    <cellStyle name="Followed Hyperlink" xfId="43049" builtinId="9" hidden="1"/>
    <cellStyle name="Followed Hyperlink" xfId="43041" builtinId="9" hidden="1"/>
    <cellStyle name="Followed Hyperlink" xfId="43033" builtinId="9" hidden="1"/>
    <cellStyle name="Followed Hyperlink" xfId="43025" builtinId="9" hidden="1"/>
    <cellStyle name="Followed Hyperlink" xfId="43020" builtinId="9" hidden="1"/>
    <cellStyle name="Followed Hyperlink" xfId="43038" builtinId="9" hidden="1"/>
    <cellStyle name="Followed Hyperlink" xfId="43054" builtinId="9" hidden="1"/>
    <cellStyle name="Followed Hyperlink" xfId="43016" builtinId="9" hidden="1"/>
    <cellStyle name="Followed Hyperlink" xfId="43008" builtinId="9" hidden="1"/>
    <cellStyle name="Followed Hyperlink" xfId="43000" builtinId="9" hidden="1"/>
    <cellStyle name="Followed Hyperlink" xfId="42995" builtinId="9" hidden="1"/>
    <cellStyle name="Followed Hyperlink" xfId="42991" builtinId="9" hidden="1"/>
    <cellStyle name="Followed Hyperlink" xfId="42987" builtinId="9" hidden="1"/>
    <cellStyle name="Followed Hyperlink" xfId="42983" builtinId="9" hidden="1"/>
    <cellStyle name="Followed Hyperlink" xfId="42979" builtinId="9" hidden="1"/>
    <cellStyle name="Followed Hyperlink" xfId="42970" builtinId="9" hidden="1"/>
    <cellStyle name="Followed Hyperlink" xfId="42973" builtinId="9" hidden="1"/>
    <cellStyle name="Followed Hyperlink" xfId="42957" builtinId="9" hidden="1"/>
    <cellStyle name="Followed Hyperlink" xfId="42949" builtinId="9" hidden="1"/>
    <cellStyle name="Followed Hyperlink" xfId="42941" builtinId="9" hidden="1"/>
    <cellStyle name="Followed Hyperlink" xfId="42931" builtinId="9" hidden="1"/>
    <cellStyle name="Followed Hyperlink" xfId="42923" builtinId="9" hidden="1"/>
    <cellStyle name="Followed Hyperlink" xfId="42915" builtinId="9" hidden="1"/>
    <cellStyle name="Followed Hyperlink" xfId="42907" builtinId="9" hidden="1"/>
    <cellStyle name="Followed Hyperlink" xfId="42899" builtinId="9" hidden="1"/>
    <cellStyle name="Followed Hyperlink" xfId="42894" builtinId="9" hidden="1"/>
    <cellStyle name="Followed Hyperlink" xfId="42912" builtinId="9" hidden="1"/>
    <cellStyle name="Followed Hyperlink" xfId="42928" builtinId="9" hidden="1"/>
    <cellStyle name="Followed Hyperlink" xfId="42890" builtinId="9" hidden="1"/>
    <cellStyle name="Followed Hyperlink" xfId="42882" builtinId="9" hidden="1"/>
    <cellStyle name="Followed Hyperlink" xfId="42874" builtinId="9" hidden="1"/>
    <cellStyle name="Followed Hyperlink" xfId="42869" builtinId="9" hidden="1"/>
    <cellStyle name="Followed Hyperlink" xfId="42865" builtinId="9" hidden="1"/>
    <cellStyle name="Followed Hyperlink" xfId="42861" builtinId="9" hidden="1"/>
    <cellStyle name="Followed Hyperlink" xfId="42857" builtinId="9" hidden="1"/>
    <cellStyle name="Followed Hyperlink" xfId="42853" builtinId="9" hidden="1"/>
    <cellStyle name="Followed Hyperlink" xfId="42844" builtinId="9" hidden="1"/>
    <cellStyle name="Followed Hyperlink" xfId="42847" builtinId="9" hidden="1"/>
    <cellStyle name="Followed Hyperlink" xfId="42831" builtinId="9" hidden="1"/>
    <cellStyle name="Followed Hyperlink" xfId="42823" builtinId="9" hidden="1"/>
    <cellStyle name="Followed Hyperlink" xfId="42815" builtinId="9" hidden="1"/>
    <cellStyle name="Followed Hyperlink" xfId="42805" builtinId="9" hidden="1"/>
    <cellStyle name="Followed Hyperlink" xfId="42797" builtinId="9" hidden="1"/>
    <cellStyle name="Followed Hyperlink" xfId="42789" builtinId="9" hidden="1"/>
    <cellStyle name="Followed Hyperlink" xfId="42781" builtinId="9" hidden="1"/>
    <cellStyle name="Followed Hyperlink" xfId="42773" builtinId="9" hidden="1"/>
    <cellStyle name="Followed Hyperlink" xfId="42768" builtinId="9" hidden="1"/>
    <cellStyle name="Followed Hyperlink" xfId="42786" builtinId="9" hidden="1"/>
    <cellStyle name="Followed Hyperlink" xfId="42802" builtinId="9" hidden="1"/>
    <cellStyle name="Followed Hyperlink" xfId="42764" builtinId="9" hidden="1"/>
    <cellStyle name="Followed Hyperlink" xfId="42756" builtinId="9" hidden="1"/>
    <cellStyle name="Followed Hyperlink" xfId="42748" builtinId="9" hidden="1"/>
    <cellStyle name="Followed Hyperlink" xfId="42743" builtinId="9" hidden="1"/>
    <cellStyle name="Followed Hyperlink" xfId="42739" builtinId="9" hidden="1"/>
    <cellStyle name="Followed Hyperlink" xfId="42735" builtinId="9" hidden="1"/>
    <cellStyle name="Followed Hyperlink" xfId="42731" builtinId="9" hidden="1"/>
    <cellStyle name="Followed Hyperlink" xfId="42727" builtinId="9" hidden="1"/>
    <cellStyle name="Followed Hyperlink" xfId="42718" builtinId="9" hidden="1"/>
    <cellStyle name="Followed Hyperlink" xfId="42721" builtinId="9" hidden="1"/>
    <cellStyle name="Followed Hyperlink" xfId="42705" builtinId="9" hidden="1"/>
    <cellStyle name="Followed Hyperlink" xfId="42697" builtinId="9" hidden="1"/>
    <cellStyle name="Followed Hyperlink" xfId="42689" builtinId="9" hidden="1"/>
    <cellStyle name="Followed Hyperlink" xfId="42679" builtinId="9" hidden="1"/>
    <cellStyle name="Followed Hyperlink" xfId="42671" builtinId="9" hidden="1"/>
    <cellStyle name="Followed Hyperlink" xfId="42663" builtinId="9" hidden="1"/>
    <cellStyle name="Followed Hyperlink" xfId="42655" builtinId="9" hidden="1"/>
    <cellStyle name="Followed Hyperlink" xfId="42647" builtinId="9" hidden="1"/>
    <cellStyle name="Followed Hyperlink" xfId="42642" builtinId="9" hidden="1"/>
    <cellStyle name="Followed Hyperlink" xfId="42660" builtinId="9" hidden="1"/>
    <cellStyle name="Followed Hyperlink" xfId="42676" builtinId="9" hidden="1"/>
    <cellStyle name="Followed Hyperlink" xfId="42638" builtinId="9" hidden="1"/>
    <cellStyle name="Followed Hyperlink" xfId="42630" builtinId="9" hidden="1"/>
    <cellStyle name="Followed Hyperlink" xfId="42622" builtinId="9" hidden="1"/>
    <cellStyle name="Followed Hyperlink" xfId="42617" builtinId="9" hidden="1"/>
    <cellStyle name="Followed Hyperlink" xfId="42613" builtinId="9" hidden="1"/>
    <cellStyle name="Followed Hyperlink" xfId="42609" builtinId="9" hidden="1"/>
    <cellStyle name="Followed Hyperlink" xfId="42605" builtinId="9" hidden="1"/>
    <cellStyle name="Followed Hyperlink" xfId="42601" builtinId="9" hidden="1"/>
    <cellStyle name="Followed Hyperlink" xfId="42592" builtinId="9" hidden="1"/>
    <cellStyle name="Followed Hyperlink" xfId="42595" builtinId="9" hidden="1"/>
    <cellStyle name="Followed Hyperlink" xfId="42579" builtinId="9" hidden="1"/>
    <cellStyle name="Followed Hyperlink" xfId="42571" builtinId="9" hidden="1"/>
    <cellStyle name="Followed Hyperlink" xfId="42563" builtinId="9" hidden="1"/>
    <cellStyle name="Followed Hyperlink" xfId="42553" builtinId="9" hidden="1"/>
    <cellStyle name="Followed Hyperlink" xfId="42545" builtinId="9" hidden="1"/>
    <cellStyle name="Followed Hyperlink" xfId="42537" builtinId="9" hidden="1"/>
    <cellStyle name="Followed Hyperlink" xfId="42529" builtinId="9" hidden="1"/>
    <cellStyle name="Followed Hyperlink" xfId="42521" builtinId="9" hidden="1"/>
    <cellStyle name="Followed Hyperlink" xfId="42516" builtinId="9" hidden="1"/>
    <cellStyle name="Followed Hyperlink" xfId="42534" builtinId="9" hidden="1"/>
    <cellStyle name="Followed Hyperlink" xfId="42550" builtinId="9" hidden="1"/>
    <cellStyle name="Followed Hyperlink" xfId="42512" builtinId="9" hidden="1"/>
    <cellStyle name="Followed Hyperlink" xfId="42504" builtinId="9" hidden="1"/>
    <cellStyle name="Followed Hyperlink" xfId="42496" builtinId="9" hidden="1"/>
    <cellStyle name="Followed Hyperlink" xfId="42491" builtinId="9" hidden="1"/>
    <cellStyle name="Followed Hyperlink" xfId="42487" builtinId="9" hidden="1"/>
    <cellStyle name="Followed Hyperlink" xfId="42483" builtinId="9" hidden="1"/>
    <cellStyle name="Followed Hyperlink" xfId="42479" builtinId="9" hidden="1"/>
    <cellStyle name="Followed Hyperlink" xfId="42475" builtinId="9" hidden="1"/>
    <cellStyle name="Followed Hyperlink" xfId="42466" builtinId="9" hidden="1"/>
    <cellStyle name="Followed Hyperlink" xfId="42469" builtinId="9" hidden="1"/>
    <cellStyle name="Followed Hyperlink" xfId="42453" builtinId="9" hidden="1"/>
    <cellStyle name="Followed Hyperlink" xfId="42445" builtinId="9" hidden="1"/>
    <cellStyle name="Followed Hyperlink" xfId="42437" builtinId="9" hidden="1"/>
    <cellStyle name="Followed Hyperlink" xfId="42427" builtinId="9" hidden="1"/>
    <cellStyle name="Followed Hyperlink" xfId="42419" builtinId="9" hidden="1"/>
    <cellStyle name="Followed Hyperlink" xfId="42411" builtinId="9" hidden="1"/>
    <cellStyle name="Followed Hyperlink" xfId="42403" builtinId="9" hidden="1"/>
    <cellStyle name="Followed Hyperlink" xfId="42395" builtinId="9" hidden="1"/>
    <cellStyle name="Followed Hyperlink" xfId="42390" builtinId="9" hidden="1"/>
    <cellStyle name="Followed Hyperlink" xfId="42408" builtinId="9" hidden="1"/>
    <cellStyle name="Followed Hyperlink" xfId="42424" builtinId="9" hidden="1"/>
    <cellStyle name="Followed Hyperlink" xfId="42386" builtinId="9" hidden="1"/>
    <cellStyle name="Followed Hyperlink" xfId="42378" builtinId="9" hidden="1"/>
    <cellStyle name="Followed Hyperlink" xfId="42370" builtinId="9" hidden="1"/>
    <cellStyle name="Followed Hyperlink" xfId="42365" builtinId="9" hidden="1"/>
    <cellStyle name="Followed Hyperlink" xfId="42361" builtinId="9" hidden="1"/>
    <cellStyle name="Followed Hyperlink" xfId="42357" builtinId="9" hidden="1"/>
    <cellStyle name="Followed Hyperlink" xfId="42353" builtinId="9" hidden="1"/>
    <cellStyle name="Followed Hyperlink" xfId="42349" builtinId="9" hidden="1"/>
    <cellStyle name="Followed Hyperlink" xfId="42340" builtinId="9" hidden="1"/>
    <cellStyle name="Followed Hyperlink" xfId="42343" builtinId="9" hidden="1"/>
    <cellStyle name="Followed Hyperlink" xfId="42327" builtinId="9" hidden="1"/>
    <cellStyle name="Followed Hyperlink" xfId="42319" builtinId="9" hidden="1"/>
    <cellStyle name="Followed Hyperlink" xfId="42311" builtinId="9" hidden="1"/>
    <cellStyle name="Followed Hyperlink" xfId="42301" builtinId="9" hidden="1"/>
    <cellStyle name="Followed Hyperlink" xfId="42293" builtinId="9" hidden="1"/>
    <cellStyle name="Followed Hyperlink" xfId="42285" builtinId="9" hidden="1"/>
    <cellStyle name="Followed Hyperlink" xfId="42277" builtinId="9" hidden="1"/>
    <cellStyle name="Followed Hyperlink" xfId="42269" builtinId="9" hidden="1"/>
    <cellStyle name="Followed Hyperlink" xfId="42264" builtinId="9" hidden="1"/>
    <cellStyle name="Followed Hyperlink" xfId="42282" builtinId="9" hidden="1"/>
    <cellStyle name="Followed Hyperlink" xfId="42298" builtinId="9" hidden="1"/>
    <cellStyle name="Followed Hyperlink" xfId="42260" builtinId="9" hidden="1"/>
    <cellStyle name="Followed Hyperlink" xfId="42252" builtinId="9" hidden="1"/>
    <cellStyle name="Followed Hyperlink" xfId="42244" builtinId="9" hidden="1"/>
    <cellStyle name="Followed Hyperlink" xfId="42239" builtinId="9" hidden="1"/>
    <cellStyle name="Followed Hyperlink" xfId="42235" builtinId="9" hidden="1"/>
    <cellStyle name="Followed Hyperlink" xfId="42231" builtinId="9" hidden="1"/>
    <cellStyle name="Followed Hyperlink" xfId="42227" builtinId="9" hidden="1"/>
    <cellStyle name="Followed Hyperlink" xfId="42223" builtinId="9" hidden="1"/>
    <cellStyle name="Followed Hyperlink" xfId="42214" builtinId="9" hidden="1"/>
    <cellStyle name="Followed Hyperlink" xfId="42217" builtinId="9" hidden="1"/>
    <cellStyle name="Followed Hyperlink" xfId="42201" builtinId="9" hidden="1"/>
    <cellStyle name="Followed Hyperlink" xfId="42193" builtinId="9" hidden="1"/>
    <cellStyle name="Followed Hyperlink" xfId="42185" builtinId="9" hidden="1"/>
    <cellStyle name="Followed Hyperlink" xfId="42175" builtinId="9" hidden="1"/>
    <cellStyle name="Followed Hyperlink" xfId="42167" builtinId="9" hidden="1"/>
    <cellStyle name="Followed Hyperlink" xfId="42159" builtinId="9" hidden="1"/>
    <cellStyle name="Followed Hyperlink" xfId="42151" builtinId="9" hidden="1"/>
    <cellStyle name="Followed Hyperlink" xfId="42143" builtinId="9" hidden="1"/>
    <cellStyle name="Followed Hyperlink" xfId="42138" builtinId="9" hidden="1"/>
    <cellStyle name="Followed Hyperlink" xfId="42156" builtinId="9" hidden="1"/>
    <cellStyle name="Followed Hyperlink" xfId="42172" builtinId="9" hidden="1"/>
    <cellStyle name="Followed Hyperlink" xfId="42134" builtinId="9" hidden="1"/>
    <cellStyle name="Followed Hyperlink" xfId="42126" builtinId="9" hidden="1"/>
    <cellStyle name="Followed Hyperlink" xfId="42118" builtinId="9" hidden="1"/>
    <cellStyle name="Followed Hyperlink" xfId="42113" builtinId="9" hidden="1"/>
    <cellStyle name="Followed Hyperlink" xfId="42109" builtinId="9" hidden="1"/>
    <cellStyle name="Followed Hyperlink" xfId="42105" builtinId="9" hidden="1"/>
    <cellStyle name="Followed Hyperlink" xfId="42101" builtinId="9" hidden="1"/>
    <cellStyle name="Followed Hyperlink" xfId="42097" builtinId="9" hidden="1"/>
    <cellStyle name="Followed Hyperlink" xfId="42088" builtinId="9" hidden="1"/>
    <cellStyle name="Followed Hyperlink" xfId="42091" builtinId="9" hidden="1"/>
    <cellStyle name="Followed Hyperlink" xfId="42075" builtinId="9" hidden="1"/>
    <cellStyle name="Followed Hyperlink" xfId="42067" builtinId="9" hidden="1"/>
    <cellStyle name="Followed Hyperlink" xfId="42059" builtinId="9" hidden="1"/>
    <cellStyle name="Followed Hyperlink" xfId="42049" builtinId="9" hidden="1"/>
    <cellStyle name="Followed Hyperlink" xfId="42041" builtinId="9" hidden="1"/>
    <cellStyle name="Followed Hyperlink" xfId="42033" builtinId="9" hidden="1"/>
    <cellStyle name="Followed Hyperlink" xfId="42025" builtinId="9" hidden="1"/>
    <cellStyle name="Followed Hyperlink" xfId="42017" builtinId="9" hidden="1"/>
    <cellStyle name="Followed Hyperlink" xfId="42012" builtinId="9" hidden="1"/>
    <cellStyle name="Followed Hyperlink" xfId="42030" builtinId="9" hidden="1"/>
    <cellStyle name="Followed Hyperlink" xfId="42046" builtinId="9" hidden="1"/>
    <cellStyle name="Followed Hyperlink" xfId="42008" builtinId="9" hidden="1"/>
    <cellStyle name="Followed Hyperlink" xfId="42000" builtinId="9" hidden="1"/>
    <cellStyle name="Followed Hyperlink" xfId="41992" builtinId="9" hidden="1"/>
    <cellStyle name="Followed Hyperlink" xfId="41987" builtinId="9" hidden="1"/>
    <cellStyle name="Followed Hyperlink" xfId="41983" builtinId="9" hidden="1"/>
    <cellStyle name="Followed Hyperlink" xfId="41979" builtinId="9" hidden="1"/>
    <cellStyle name="Followed Hyperlink" xfId="41975" builtinId="9" hidden="1"/>
    <cellStyle name="Followed Hyperlink" xfId="41971" builtinId="9" hidden="1"/>
    <cellStyle name="Followed Hyperlink" xfId="41962" builtinId="9" hidden="1"/>
    <cellStyle name="Followed Hyperlink" xfId="41965" builtinId="9" hidden="1"/>
    <cellStyle name="Followed Hyperlink" xfId="41949" builtinId="9" hidden="1"/>
    <cellStyle name="Followed Hyperlink" xfId="41941" builtinId="9" hidden="1"/>
    <cellStyle name="Followed Hyperlink" xfId="41933" builtinId="9" hidden="1"/>
    <cellStyle name="Followed Hyperlink" xfId="41923" builtinId="9" hidden="1"/>
    <cellStyle name="Followed Hyperlink" xfId="41915" builtinId="9" hidden="1"/>
    <cellStyle name="Followed Hyperlink" xfId="41907" builtinId="9" hidden="1"/>
    <cellStyle name="Followed Hyperlink" xfId="41899" builtinId="9" hidden="1"/>
    <cellStyle name="Followed Hyperlink" xfId="41891" builtinId="9" hidden="1"/>
    <cellStyle name="Followed Hyperlink" xfId="41886" builtinId="9" hidden="1"/>
    <cellStyle name="Followed Hyperlink" xfId="41904" builtinId="9" hidden="1"/>
    <cellStyle name="Followed Hyperlink" xfId="41920" builtinId="9" hidden="1"/>
    <cellStyle name="Followed Hyperlink" xfId="41882" builtinId="9" hidden="1"/>
    <cellStyle name="Followed Hyperlink" xfId="41874" builtinId="9" hidden="1"/>
    <cellStyle name="Followed Hyperlink" xfId="41866" builtinId="9" hidden="1"/>
    <cellStyle name="Followed Hyperlink" xfId="41861" builtinId="9" hidden="1"/>
    <cellStyle name="Followed Hyperlink" xfId="41857" builtinId="9" hidden="1"/>
    <cellStyle name="Followed Hyperlink" xfId="41853" builtinId="9" hidden="1"/>
    <cellStyle name="Followed Hyperlink" xfId="41849" builtinId="9" hidden="1"/>
    <cellStyle name="Followed Hyperlink" xfId="41845" builtinId="9" hidden="1"/>
    <cellStyle name="Followed Hyperlink" xfId="41836" builtinId="9" hidden="1"/>
    <cellStyle name="Followed Hyperlink" xfId="41839" builtinId="9" hidden="1"/>
    <cellStyle name="Followed Hyperlink" xfId="41823" builtinId="9" hidden="1"/>
    <cellStyle name="Followed Hyperlink" xfId="41815" builtinId="9" hidden="1"/>
    <cellStyle name="Followed Hyperlink" xfId="41807" builtinId="9" hidden="1"/>
    <cellStyle name="Followed Hyperlink" xfId="41797" builtinId="9" hidden="1"/>
    <cellStyle name="Followed Hyperlink" xfId="41789" builtinId="9" hidden="1"/>
    <cellStyle name="Followed Hyperlink" xfId="41781" builtinId="9" hidden="1"/>
    <cellStyle name="Followed Hyperlink" xfId="41773" builtinId="9" hidden="1"/>
    <cellStyle name="Followed Hyperlink" xfId="41765" builtinId="9" hidden="1"/>
    <cellStyle name="Followed Hyperlink" xfId="41760" builtinId="9" hidden="1"/>
    <cellStyle name="Followed Hyperlink" xfId="41778" builtinId="9" hidden="1"/>
    <cellStyle name="Followed Hyperlink" xfId="41794" builtinId="9" hidden="1"/>
    <cellStyle name="Followed Hyperlink" xfId="41756" builtinId="9" hidden="1"/>
    <cellStyle name="Followed Hyperlink" xfId="41748" builtinId="9" hidden="1"/>
    <cellStyle name="Followed Hyperlink" xfId="41740" builtinId="9" hidden="1"/>
    <cellStyle name="Followed Hyperlink" xfId="41735" builtinId="9" hidden="1"/>
    <cellStyle name="Followed Hyperlink" xfId="41731" builtinId="9" hidden="1"/>
    <cellStyle name="Followed Hyperlink" xfId="41727" builtinId="9" hidden="1"/>
    <cellStyle name="Followed Hyperlink" xfId="41723" builtinId="9" hidden="1"/>
    <cellStyle name="Followed Hyperlink" xfId="41719" builtinId="9" hidden="1"/>
    <cellStyle name="Followed Hyperlink" xfId="41710" builtinId="9" hidden="1"/>
    <cellStyle name="Followed Hyperlink" xfId="41713" builtinId="9" hidden="1"/>
    <cellStyle name="Followed Hyperlink" xfId="41697" builtinId="9" hidden="1"/>
    <cellStyle name="Followed Hyperlink" xfId="41689" builtinId="9" hidden="1"/>
    <cellStyle name="Followed Hyperlink" xfId="41681" builtinId="9" hidden="1"/>
    <cellStyle name="Followed Hyperlink" xfId="41671" builtinId="9" hidden="1"/>
    <cellStyle name="Followed Hyperlink" xfId="41663" builtinId="9" hidden="1"/>
    <cellStyle name="Followed Hyperlink" xfId="41655" builtinId="9" hidden="1"/>
    <cellStyle name="Followed Hyperlink" xfId="41647" builtinId="9" hidden="1"/>
    <cellStyle name="Followed Hyperlink" xfId="41639" builtinId="9" hidden="1"/>
    <cellStyle name="Followed Hyperlink" xfId="41634" builtinId="9" hidden="1"/>
    <cellStyle name="Followed Hyperlink" xfId="41652" builtinId="9" hidden="1"/>
    <cellStyle name="Followed Hyperlink" xfId="41668" builtinId="9" hidden="1"/>
    <cellStyle name="Followed Hyperlink" xfId="41630" builtinId="9" hidden="1"/>
    <cellStyle name="Followed Hyperlink" xfId="41622" builtinId="9" hidden="1"/>
    <cellStyle name="Followed Hyperlink" xfId="41614" builtinId="9" hidden="1"/>
    <cellStyle name="Followed Hyperlink" xfId="41609" builtinId="9" hidden="1"/>
    <cellStyle name="Followed Hyperlink" xfId="41605" builtinId="9" hidden="1"/>
    <cellStyle name="Followed Hyperlink" xfId="41601" builtinId="9" hidden="1"/>
    <cellStyle name="Followed Hyperlink" xfId="41597" builtinId="9" hidden="1"/>
    <cellStyle name="Followed Hyperlink" xfId="41593" builtinId="9" hidden="1"/>
    <cellStyle name="Followed Hyperlink" xfId="41584" builtinId="9" hidden="1"/>
    <cellStyle name="Followed Hyperlink" xfId="41587" builtinId="9" hidden="1"/>
    <cellStyle name="Followed Hyperlink" xfId="41571" builtinId="9" hidden="1"/>
    <cellStyle name="Followed Hyperlink" xfId="41563" builtinId="9" hidden="1"/>
    <cellStyle name="Followed Hyperlink" xfId="41555" builtinId="9" hidden="1"/>
    <cellStyle name="Followed Hyperlink" xfId="41545" builtinId="9" hidden="1"/>
    <cellStyle name="Followed Hyperlink" xfId="41537" builtinId="9" hidden="1"/>
    <cellStyle name="Followed Hyperlink" xfId="41529" builtinId="9" hidden="1"/>
    <cellStyle name="Followed Hyperlink" xfId="41521" builtinId="9" hidden="1"/>
    <cellStyle name="Followed Hyperlink" xfId="41513" builtinId="9" hidden="1"/>
    <cellStyle name="Followed Hyperlink" xfId="41508" builtinId="9" hidden="1"/>
    <cellStyle name="Followed Hyperlink" xfId="41526" builtinId="9" hidden="1"/>
    <cellStyle name="Followed Hyperlink" xfId="41542" builtinId="9" hidden="1"/>
    <cellStyle name="Followed Hyperlink" xfId="41504" builtinId="9" hidden="1"/>
    <cellStyle name="Followed Hyperlink" xfId="41496" builtinId="9" hidden="1"/>
    <cellStyle name="Followed Hyperlink" xfId="41488" builtinId="9" hidden="1"/>
    <cellStyle name="Followed Hyperlink" xfId="41483" builtinId="9" hidden="1"/>
    <cellStyle name="Followed Hyperlink" xfId="41479" builtinId="9" hidden="1"/>
    <cellStyle name="Followed Hyperlink" xfId="41475" builtinId="9" hidden="1"/>
    <cellStyle name="Followed Hyperlink" xfId="41471" builtinId="9" hidden="1"/>
    <cellStyle name="Followed Hyperlink" xfId="41467" builtinId="9" hidden="1"/>
    <cellStyle name="Followed Hyperlink" xfId="41458" builtinId="9" hidden="1"/>
    <cellStyle name="Followed Hyperlink" xfId="41461" builtinId="9" hidden="1"/>
    <cellStyle name="Followed Hyperlink" xfId="41445" builtinId="9" hidden="1"/>
    <cellStyle name="Followed Hyperlink" xfId="41437" builtinId="9" hidden="1"/>
    <cellStyle name="Followed Hyperlink" xfId="41429" builtinId="9" hidden="1"/>
    <cellStyle name="Followed Hyperlink" xfId="41419" builtinId="9" hidden="1"/>
    <cellStyle name="Followed Hyperlink" xfId="41411" builtinId="9" hidden="1"/>
    <cellStyle name="Followed Hyperlink" xfId="41403" builtinId="9" hidden="1"/>
    <cellStyle name="Followed Hyperlink" xfId="41395" builtinId="9" hidden="1"/>
    <cellStyle name="Followed Hyperlink" xfId="41387" builtinId="9" hidden="1"/>
    <cellStyle name="Followed Hyperlink" xfId="41382" builtinId="9" hidden="1"/>
    <cellStyle name="Followed Hyperlink" xfId="41400" builtinId="9" hidden="1"/>
    <cellStyle name="Followed Hyperlink" xfId="41416" builtinId="9" hidden="1"/>
    <cellStyle name="Followed Hyperlink" xfId="41378" builtinId="9" hidden="1"/>
    <cellStyle name="Followed Hyperlink" xfId="41370" builtinId="9" hidden="1"/>
    <cellStyle name="Followed Hyperlink" xfId="41362" builtinId="9" hidden="1"/>
    <cellStyle name="Followed Hyperlink" xfId="41357" builtinId="9" hidden="1"/>
    <cellStyle name="Followed Hyperlink" xfId="41353" builtinId="9" hidden="1"/>
    <cellStyle name="Followed Hyperlink" xfId="41349" builtinId="9" hidden="1"/>
    <cellStyle name="Followed Hyperlink" xfId="41345" builtinId="9" hidden="1"/>
    <cellStyle name="Followed Hyperlink" xfId="41341" builtinId="9" hidden="1"/>
    <cellStyle name="Followed Hyperlink" xfId="41332" builtinId="9" hidden="1"/>
    <cellStyle name="Followed Hyperlink" xfId="41335" builtinId="9" hidden="1"/>
    <cellStyle name="Followed Hyperlink" xfId="41319" builtinId="9" hidden="1"/>
    <cellStyle name="Followed Hyperlink" xfId="41311" builtinId="9" hidden="1"/>
    <cellStyle name="Followed Hyperlink" xfId="41303" builtinId="9" hidden="1"/>
    <cellStyle name="Followed Hyperlink" xfId="41293" builtinId="9" hidden="1"/>
    <cellStyle name="Followed Hyperlink" xfId="41285" builtinId="9" hidden="1"/>
    <cellStyle name="Followed Hyperlink" xfId="41277" builtinId="9" hidden="1"/>
    <cellStyle name="Followed Hyperlink" xfId="41269" builtinId="9" hidden="1"/>
    <cellStyle name="Followed Hyperlink" xfId="41261" builtinId="9" hidden="1"/>
    <cellStyle name="Followed Hyperlink" xfId="41256" builtinId="9" hidden="1"/>
    <cellStyle name="Followed Hyperlink" xfId="41274" builtinId="9" hidden="1"/>
    <cellStyle name="Followed Hyperlink" xfId="41290" builtinId="9" hidden="1"/>
    <cellStyle name="Followed Hyperlink" xfId="41252" builtinId="9" hidden="1"/>
    <cellStyle name="Followed Hyperlink" xfId="41244" builtinId="9" hidden="1"/>
    <cellStyle name="Followed Hyperlink" xfId="41236" builtinId="9" hidden="1"/>
    <cellStyle name="Followed Hyperlink" xfId="41231" builtinId="9" hidden="1"/>
    <cellStyle name="Followed Hyperlink" xfId="41227" builtinId="9" hidden="1"/>
    <cellStyle name="Followed Hyperlink" xfId="41223" builtinId="9" hidden="1"/>
    <cellStyle name="Followed Hyperlink" xfId="41219" builtinId="9" hidden="1"/>
    <cellStyle name="Followed Hyperlink" xfId="41215" builtinId="9" hidden="1"/>
    <cellStyle name="Followed Hyperlink" xfId="41206" builtinId="9" hidden="1"/>
    <cellStyle name="Followed Hyperlink" xfId="41209" builtinId="9" hidden="1"/>
    <cellStyle name="Followed Hyperlink" xfId="41193" builtinId="9" hidden="1"/>
    <cellStyle name="Followed Hyperlink" xfId="41185" builtinId="9" hidden="1"/>
    <cellStyle name="Followed Hyperlink" xfId="41177" builtinId="9" hidden="1"/>
    <cellStyle name="Followed Hyperlink" xfId="41167" builtinId="9" hidden="1"/>
    <cellStyle name="Followed Hyperlink" xfId="41159" builtinId="9" hidden="1"/>
    <cellStyle name="Followed Hyperlink" xfId="41151" builtinId="9" hidden="1"/>
    <cellStyle name="Followed Hyperlink" xfId="41143" builtinId="9" hidden="1"/>
    <cellStyle name="Followed Hyperlink" xfId="41135" builtinId="9" hidden="1"/>
    <cellStyle name="Followed Hyperlink" xfId="41130" builtinId="9" hidden="1"/>
    <cellStyle name="Followed Hyperlink" xfId="41148" builtinId="9" hidden="1"/>
    <cellStyle name="Followed Hyperlink" xfId="41164" builtinId="9" hidden="1"/>
    <cellStyle name="Followed Hyperlink" xfId="41126" builtinId="9" hidden="1"/>
    <cellStyle name="Followed Hyperlink" xfId="41118" builtinId="9" hidden="1"/>
    <cellStyle name="Followed Hyperlink" xfId="41110" builtinId="9" hidden="1"/>
    <cellStyle name="Followed Hyperlink" xfId="41105" builtinId="9" hidden="1"/>
    <cellStyle name="Followed Hyperlink" xfId="41101" builtinId="9" hidden="1"/>
    <cellStyle name="Followed Hyperlink" xfId="41097" builtinId="9" hidden="1"/>
    <cellStyle name="Followed Hyperlink" xfId="41093" builtinId="9" hidden="1"/>
    <cellStyle name="Followed Hyperlink" xfId="41089" builtinId="9" hidden="1"/>
    <cellStyle name="Followed Hyperlink" xfId="41080" builtinId="9" hidden="1"/>
    <cellStyle name="Followed Hyperlink" xfId="41083" builtinId="9" hidden="1"/>
    <cellStyle name="Followed Hyperlink" xfId="41067" builtinId="9" hidden="1"/>
    <cellStyle name="Followed Hyperlink" xfId="41059" builtinId="9" hidden="1"/>
    <cellStyle name="Followed Hyperlink" xfId="41051" builtinId="9" hidden="1"/>
    <cellStyle name="Followed Hyperlink" xfId="41041" builtinId="9" hidden="1"/>
    <cellStyle name="Followed Hyperlink" xfId="41033" builtinId="9" hidden="1"/>
    <cellStyle name="Followed Hyperlink" xfId="41025" builtinId="9" hidden="1"/>
    <cellStyle name="Followed Hyperlink" xfId="41017" builtinId="9" hidden="1"/>
    <cellStyle name="Followed Hyperlink" xfId="41009" builtinId="9" hidden="1"/>
    <cellStyle name="Followed Hyperlink" xfId="41004" builtinId="9" hidden="1"/>
    <cellStyle name="Followed Hyperlink" xfId="41022" builtinId="9" hidden="1"/>
    <cellStyle name="Followed Hyperlink" xfId="41038" builtinId="9" hidden="1"/>
    <cellStyle name="Followed Hyperlink" xfId="41000" builtinId="9" hidden="1"/>
    <cellStyle name="Followed Hyperlink" xfId="40992" builtinId="9" hidden="1"/>
    <cellStyle name="Followed Hyperlink" xfId="40984" builtinId="9" hidden="1"/>
    <cellStyle name="Followed Hyperlink" xfId="40979" builtinId="9" hidden="1"/>
    <cellStyle name="Followed Hyperlink" xfId="40975" builtinId="9" hidden="1"/>
    <cellStyle name="Followed Hyperlink" xfId="40971" builtinId="9" hidden="1"/>
    <cellStyle name="Followed Hyperlink" xfId="40967" builtinId="9" hidden="1"/>
    <cellStyle name="Followed Hyperlink" xfId="40963" builtinId="9" hidden="1"/>
    <cellStyle name="Followed Hyperlink" xfId="40954" builtinId="9" hidden="1"/>
    <cellStyle name="Followed Hyperlink" xfId="40957" builtinId="9" hidden="1"/>
    <cellStyle name="Followed Hyperlink" xfId="40941" builtinId="9" hidden="1"/>
    <cellStyle name="Followed Hyperlink" xfId="40933" builtinId="9" hidden="1"/>
    <cellStyle name="Followed Hyperlink" xfId="40925" builtinId="9" hidden="1"/>
    <cellStyle name="Followed Hyperlink" xfId="40915" builtinId="9" hidden="1"/>
    <cellStyle name="Followed Hyperlink" xfId="40907" builtinId="9" hidden="1"/>
    <cellStyle name="Followed Hyperlink" xfId="40899" builtinId="9" hidden="1"/>
    <cellStyle name="Followed Hyperlink" xfId="40891" builtinId="9" hidden="1"/>
    <cellStyle name="Followed Hyperlink" xfId="40883" builtinId="9" hidden="1"/>
    <cellStyle name="Followed Hyperlink" xfId="40878" builtinId="9" hidden="1"/>
    <cellStyle name="Followed Hyperlink" xfId="40896" builtinId="9" hidden="1"/>
    <cellStyle name="Followed Hyperlink" xfId="40912" builtinId="9" hidden="1"/>
    <cellStyle name="Followed Hyperlink" xfId="40874" builtinId="9" hidden="1"/>
    <cellStyle name="Followed Hyperlink" xfId="40866" builtinId="9" hidden="1"/>
    <cellStyle name="Followed Hyperlink" xfId="40858" builtinId="9" hidden="1"/>
    <cellStyle name="Followed Hyperlink" xfId="40853" builtinId="9" hidden="1"/>
    <cellStyle name="Followed Hyperlink" xfId="40849" builtinId="9" hidden="1"/>
    <cellStyle name="Followed Hyperlink" xfId="40845" builtinId="9" hidden="1"/>
    <cellStyle name="Followed Hyperlink" xfId="40841" builtinId="9" hidden="1"/>
    <cellStyle name="Followed Hyperlink" xfId="40837" builtinId="9" hidden="1"/>
    <cellStyle name="Followed Hyperlink" xfId="40828" builtinId="9" hidden="1"/>
    <cellStyle name="Followed Hyperlink" xfId="40831" builtinId="9" hidden="1"/>
    <cellStyle name="Followed Hyperlink" xfId="40815" builtinId="9" hidden="1"/>
    <cellStyle name="Followed Hyperlink" xfId="40807" builtinId="9" hidden="1"/>
    <cellStyle name="Followed Hyperlink" xfId="40799" builtinId="9" hidden="1"/>
    <cellStyle name="Followed Hyperlink" xfId="40789" builtinId="9" hidden="1"/>
    <cellStyle name="Followed Hyperlink" xfId="40781" builtinId="9" hidden="1"/>
    <cellStyle name="Followed Hyperlink" xfId="40773" builtinId="9" hidden="1"/>
    <cellStyle name="Followed Hyperlink" xfId="40765" builtinId="9" hidden="1"/>
    <cellStyle name="Followed Hyperlink" xfId="40757" builtinId="9" hidden="1"/>
    <cellStyle name="Followed Hyperlink" xfId="40752" builtinId="9" hidden="1"/>
    <cellStyle name="Followed Hyperlink" xfId="40770" builtinId="9" hidden="1"/>
    <cellStyle name="Followed Hyperlink" xfId="40786" builtinId="9" hidden="1"/>
    <cellStyle name="Followed Hyperlink" xfId="40748" builtinId="9" hidden="1"/>
    <cellStyle name="Followed Hyperlink" xfId="40740" builtinId="9" hidden="1"/>
    <cellStyle name="Followed Hyperlink" xfId="40732" builtinId="9" hidden="1"/>
    <cellStyle name="Followed Hyperlink" xfId="40727" builtinId="9" hidden="1"/>
    <cellStyle name="Followed Hyperlink" xfId="40723" builtinId="9" hidden="1"/>
    <cellStyle name="Followed Hyperlink" xfId="40719" builtinId="9" hidden="1"/>
    <cellStyle name="Followed Hyperlink" xfId="40715" builtinId="9" hidden="1"/>
    <cellStyle name="Followed Hyperlink" xfId="40711" builtinId="9" hidden="1"/>
    <cellStyle name="Followed Hyperlink" xfId="40702" builtinId="9" hidden="1"/>
    <cellStyle name="Followed Hyperlink" xfId="40705" builtinId="9" hidden="1"/>
    <cellStyle name="Followed Hyperlink" xfId="40689" builtinId="9" hidden="1"/>
    <cellStyle name="Followed Hyperlink" xfId="40681" builtinId="9" hidden="1"/>
    <cellStyle name="Followed Hyperlink" xfId="40673" builtinId="9" hidden="1"/>
    <cellStyle name="Followed Hyperlink" xfId="40663" builtinId="9" hidden="1"/>
    <cellStyle name="Followed Hyperlink" xfId="40655" builtinId="9" hidden="1"/>
    <cellStyle name="Followed Hyperlink" xfId="40647" builtinId="9" hidden="1"/>
    <cellStyle name="Followed Hyperlink" xfId="40639" builtinId="9" hidden="1"/>
    <cellStyle name="Followed Hyperlink" xfId="40631" builtinId="9" hidden="1"/>
    <cellStyle name="Followed Hyperlink" xfId="40626" builtinId="9" hidden="1"/>
    <cellStyle name="Followed Hyperlink" xfId="40644" builtinId="9" hidden="1"/>
    <cellStyle name="Followed Hyperlink" xfId="40660" builtinId="9" hidden="1"/>
    <cellStyle name="Followed Hyperlink" xfId="40622" builtinId="9" hidden="1"/>
    <cellStyle name="Followed Hyperlink" xfId="40614" builtinId="9" hidden="1"/>
    <cellStyle name="Followed Hyperlink" xfId="40606" builtinId="9" hidden="1"/>
    <cellStyle name="Followed Hyperlink" xfId="40601" builtinId="9" hidden="1"/>
    <cellStyle name="Followed Hyperlink" xfId="40597" builtinId="9" hidden="1"/>
    <cellStyle name="Followed Hyperlink" xfId="40593" builtinId="9" hidden="1"/>
    <cellStyle name="Followed Hyperlink" xfId="40589" builtinId="9" hidden="1"/>
    <cellStyle name="Followed Hyperlink" xfId="40585" builtinId="9" hidden="1"/>
    <cellStyle name="Followed Hyperlink" xfId="40576" builtinId="9" hidden="1"/>
    <cellStyle name="Followed Hyperlink" xfId="40579" builtinId="9" hidden="1"/>
    <cellStyle name="Followed Hyperlink" xfId="40563" builtinId="9" hidden="1"/>
    <cellStyle name="Followed Hyperlink" xfId="40555" builtinId="9" hidden="1"/>
    <cellStyle name="Followed Hyperlink" xfId="40547" builtinId="9" hidden="1"/>
    <cellStyle name="Followed Hyperlink" xfId="40537" builtinId="9" hidden="1"/>
    <cellStyle name="Followed Hyperlink" xfId="40529" builtinId="9" hidden="1"/>
    <cellStyle name="Followed Hyperlink" xfId="40521" builtinId="9" hidden="1"/>
    <cellStyle name="Followed Hyperlink" xfId="40513" builtinId="9" hidden="1"/>
    <cellStyle name="Followed Hyperlink" xfId="40505" builtinId="9" hidden="1"/>
    <cellStyle name="Followed Hyperlink" xfId="40500" builtinId="9" hidden="1"/>
    <cellStyle name="Followed Hyperlink" xfId="40518" builtinId="9" hidden="1"/>
    <cellStyle name="Followed Hyperlink" xfId="40534" builtinId="9" hidden="1"/>
    <cellStyle name="Followed Hyperlink" xfId="40496" builtinId="9" hidden="1"/>
    <cellStyle name="Followed Hyperlink" xfId="40488" builtinId="9" hidden="1"/>
    <cellStyle name="Followed Hyperlink" xfId="40480" builtinId="9" hidden="1"/>
    <cellStyle name="Followed Hyperlink" xfId="40475" builtinId="9" hidden="1"/>
    <cellStyle name="Followed Hyperlink" xfId="40471" builtinId="9" hidden="1"/>
    <cellStyle name="Followed Hyperlink" xfId="40467" builtinId="9" hidden="1"/>
    <cellStyle name="Followed Hyperlink" xfId="40463" builtinId="9" hidden="1"/>
    <cellStyle name="Followed Hyperlink" xfId="40459" builtinId="9" hidden="1"/>
    <cellStyle name="Followed Hyperlink" xfId="40450" builtinId="9" hidden="1"/>
    <cellStyle name="Followed Hyperlink" xfId="40453" builtinId="9" hidden="1"/>
    <cellStyle name="Followed Hyperlink" xfId="40437" builtinId="9" hidden="1"/>
    <cellStyle name="Followed Hyperlink" xfId="40429" builtinId="9" hidden="1"/>
    <cellStyle name="Followed Hyperlink" xfId="40421" builtinId="9" hidden="1"/>
    <cellStyle name="Followed Hyperlink" xfId="40411" builtinId="9" hidden="1"/>
    <cellStyle name="Followed Hyperlink" xfId="40403" builtinId="9" hidden="1"/>
    <cellStyle name="Followed Hyperlink" xfId="40395" builtinId="9" hidden="1"/>
    <cellStyle name="Followed Hyperlink" xfId="40387" builtinId="9" hidden="1"/>
    <cellStyle name="Followed Hyperlink" xfId="40379" builtinId="9" hidden="1"/>
    <cellStyle name="Followed Hyperlink" xfId="40374" builtinId="9" hidden="1"/>
    <cellStyle name="Followed Hyperlink" xfId="40392" builtinId="9" hidden="1"/>
    <cellStyle name="Followed Hyperlink" xfId="40408" builtinId="9" hidden="1"/>
    <cellStyle name="Followed Hyperlink" xfId="40370" builtinId="9" hidden="1"/>
    <cellStyle name="Followed Hyperlink" xfId="40362" builtinId="9" hidden="1"/>
    <cellStyle name="Followed Hyperlink" xfId="40354" builtinId="9" hidden="1"/>
    <cellStyle name="Followed Hyperlink" xfId="40349" builtinId="9" hidden="1"/>
    <cellStyle name="Followed Hyperlink" xfId="40345" builtinId="9" hidden="1"/>
    <cellStyle name="Followed Hyperlink" xfId="40341" builtinId="9" hidden="1"/>
    <cellStyle name="Followed Hyperlink" xfId="40337" builtinId="9" hidden="1"/>
    <cellStyle name="Followed Hyperlink" xfId="40333" builtinId="9" hidden="1"/>
    <cellStyle name="Followed Hyperlink" xfId="40324" builtinId="9" hidden="1"/>
    <cellStyle name="Followed Hyperlink" xfId="40327" builtinId="9" hidden="1"/>
    <cellStyle name="Followed Hyperlink" xfId="40311" builtinId="9" hidden="1"/>
    <cellStyle name="Followed Hyperlink" xfId="40303" builtinId="9" hidden="1"/>
    <cellStyle name="Followed Hyperlink" xfId="40295" builtinId="9" hidden="1"/>
    <cellStyle name="Followed Hyperlink" xfId="40285" builtinId="9" hidden="1"/>
    <cellStyle name="Followed Hyperlink" xfId="40277" builtinId="9" hidden="1"/>
    <cellStyle name="Followed Hyperlink" xfId="40269" builtinId="9" hidden="1"/>
    <cellStyle name="Followed Hyperlink" xfId="40261" builtinId="9" hidden="1"/>
    <cellStyle name="Followed Hyperlink" xfId="40253" builtinId="9" hidden="1"/>
    <cellStyle name="Followed Hyperlink" xfId="40248" builtinId="9" hidden="1"/>
    <cellStyle name="Followed Hyperlink" xfId="40266" builtinId="9" hidden="1"/>
    <cellStyle name="Followed Hyperlink" xfId="40282" builtinId="9" hidden="1"/>
    <cellStyle name="Followed Hyperlink" xfId="40244" builtinId="9" hidden="1"/>
    <cellStyle name="Followed Hyperlink" xfId="40236" builtinId="9" hidden="1"/>
    <cellStyle name="Followed Hyperlink" xfId="40228" builtinId="9" hidden="1"/>
    <cellStyle name="Followed Hyperlink" xfId="40223" builtinId="9" hidden="1"/>
    <cellStyle name="Followed Hyperlink" xfId="40219" builtinId="9" hidden="1"/>
    <cellStyle name="Followed Hyperlink" xfId="40215" builtinId="9" hidden="1"/>
    <cellStyle name="Followed Hyperlink" xfId="40211" builtinId="9" hidden="1"/>
    <cellStyle name="Followed Hyperlink" xfId="40207" builtinId="9" hidden="1"/>
    <cellStyle name="Followed Hyperlink" xfId="40198" builtinId="9" hidden="1"/>
    <cellStyle name="Followed Hyperlink" xfId="40201" builtinId="9" hidden="1"/>
    <cellStyle name="Followed Hyperlink" xfId="40185" builtinId="9" hidden="1"/>
    <cellStyle name="Followed Hyperlink" xfId="40177" builtinId="9" hidden="1"/>
    <cellStyle name="Followed Hyperlink" xfId="40169" builtinId="9" hidden="1"/>
    <cellStyle name="Followed Hyperlink" xfId="40159" builtinId="9" hidden="1"/>
    <cellStyle name="Followed Hyperlink" xfId="40151" builtinId="9" hidden="1"/>
    <cellStyle name="Followed Hyperlink" xfId="40143" builtinId="9" hidden="1"/>
    <cellStyle name="Followed Hyperlink" xfId="40135" builtinId="9" hidden="1"/>
    <cellStyle name="Followed Hyperlink" xfId="40127" builtinId="9" hidden="1"/>
    <cellStyle name="Followed Hyperlink" xfId="40122" builtinId="9" hidden="1"/>
    <cellStyle name="Followed Hyperlink" xfId="40140" builtinId="9" hidden="1"/>
    <cellStyle name="Followed Hyperlink" xfId="40156" builtinId="9" hidden="1"/>
    <cellStyle name="Followed Hyperlink" xfId="40118" builtinId="9" hidden="1"/>
    <cellStyle name="Followed Hyperlink" xfId="40110" builtinId="9" hidden="1"/>
    <cellStyle name="Followed Hyperlink" xfId="40102" builtinId="9" hidden="1"/>
    <cellStyle name="Followed Hyperlink" xfId="40097" builtinId="9" hidden="1"/>
    <cellStyle name="Followed Hyperlink" xfId="40093" builtinId="9" hidden="1"/>
    <cellStyle name="Followed Hyperlink" xfId="40089" builtinId="9" hidden="1"/>
    <cellStyle name="Followed Hyperlink" xfId="40085" builtinId="9" hidden="1"/>
    <cellStyle name="Followed Hyperlink" xfId="40081" builtinId="9" hidden="1"/>
    <cellStyle name="Followed Hyperlink" xfId="40072" builtinId="9" hidden="1"/>
    <cellStyle name="Followed Hyperlink" xfId="40075" builtinId="9" hidden="1"/>
    <cellStyle name="Followed Hyperlink" xfId="40059" builtinId="9" hidden="1"/>
    <cellStyle name="Followed Hyperlink" xfId="40051" builtinId="9" hidden="1"/>
    <cellStyle name="Followed Hyperlink" xfId="40043" builtinId="9" hidden="1"/>
    <cellStyle name="Followed Hyperlink" xfId="40033" builtinId="9" hidden="1"/>
    <cellStyle name="Followed Hyperlink" xfId="40025" builtinId="9" hidden="1"/>
    <cellStyle name="Followed Hyperlink" xfId="40017" builtinId="9" hidden="1"/>
    <cellStyle name="Followed Hyperlink" xfId="40009" builtinId="9" hidden="1"/>
    <cellStyle name="Followed Hyperlink" xfId="40001" builtinId="9" hidden="1"/>
    <cellStyle name="Followed Hyperlink" xfId="39996" builtinId="9" hidden="1"/>
    <cellStyle name="Followed Hyperlink" xfId="40014" builtinId="9" hidden="1"/>
    <cellStyle name="Followed Hyperlink" xfId="40030" builtinId="9" hidden="1"/>
    <cellStyle name="Followed Hyperlink" xfId="39992" builtinId="9" hidden="1"/>
    <cellStyle name="Followed Hyperlink" xfId="39984" builtinId="9" hidden="1"/>
    <cellStyle name="Followed Hyperlink" xfId="39976" builtinId="9" hidden="1"/>
    <cellStyle name="Followed Hyperlink" xfId="39971" builtinId="9" hidden="1"/>
    <cellStyle name="Followed Hyperlink" xfId="39967" builtinId="9" hidden="1"/>
    <cellStyle name="Followed Hyperlink" xfId="39963" builtinId="9" hidden="1"/>
    <cellStyle name="Followed Hyperlink" xfId="39959" builtinId="9" hidden="1"/>
    <cellStyle name="Followed Hyperlink" xfId="39955" builtinId="9" hidden="1"/>
    <cellStyle name="Followed Hyperlink" xfId="39946" builtinId="9" hidden="1"/>
    <cellStyle name="Followed Hyperlink" xfId="39949" builtinId="9" hidden="1"/>
    <cellStyle name="Followed Hyperlink" xfId="39933" builtinId="9" hidden="1"/>
    <cellStyle name="Followed Hyperlink" xfId="39925" builtinId="9" hidden="1"/>
    <cellStyle name="Followed Hyperlink" xfId="39917" builtinId="9" hidden="1"/>
    <cellStyle name="Followed Hyperlink" xfId="39907" builtinId="9" hidden="1"/>
    <cellStyle name="Followed Hyperlink" xfId="39899" builtinId="9" hidden="1"/>
    <cellStyle name="Followed Hyperlink" xfId="39891" builtinId="9" hidden="1"/>
    <cellStyle name="Followed Hyperlink" xfId="39883" builtinId="9" hidden="1"/>
    <cellStyle name="Followed Hyperlink" xfId="39875" builtinId="9" hidden="1"/>
    <cellStyle name="Followed Hyperlink" xfId="39870" builtinId="9" hidden="1"/>
    <cellStyle name="Followed Hyperlink" xfId="39888" builtinId="9" hidden="1"/>
    <cellStyle name="Followed Hyperlink" xfId="39904" builtinId="9" hidden="1"/>
    <cellStyle name="Followed Hyperlink" xfId="39866" builtinId="9" hidden="1"/>
    <cellStyle name="Followed Hyperlink" xfId="39858" builtinId="9" hidden="1"/>
    <cellStyle name="Followed Hyperlink" xfId="39850" builtinId="9" hidden="1"/>
    <cellStyle name="Followed Hyperlink" xfId="39845" builtinId="9" hidden="1"/>
    <cellStyle name="Followed Hyperlink" xfId="39841" builtinId="9" hidden="1"/>
    <cellStyle name="Followed Hyperlink" xfId="39837" builtinId="9" hidden="1"/>
    <cellStyle name="Followed Hyperlink" xfId="39833" builtinId="9" hidden="1"/>
    <cellStyle name="Followed Hyperlink" xfId="39829" builtinId="9" hidden="1"/>
    <cellStyle name="Followed Hyperlink" xfId="39820" builtinId="9" hidden="1"/>
    <cellStyle name="Followed Hyperlink" xfId="39823" builtinId="9" hidden="1"/>
    <cellStyle name="Followed Hyperlink" xfId="39807" builtinId="9" hidden="1"/>
    <cellStyle name="Followed Hyperlink" xfId="39799" builtinId="9" hidden="1"/>
    <cellStyle name="Followed Hyperlink" xfId="39791" builtinId="9" hidden="1"/>
    <cellStyle name="Followed Hyperlink" xfId="39781" builtinId="9" hidden="1"/>
    <cellStyle name="Followed Hyperlink" xfId="39773" builtinId="9" hidden="1"/>
    <cellStyle name="Followed Hyperlink" xfId="39765" builtinId="9" hidden="1"/>
    <cellStyle name="Followed Hyperlink" xfId="39757" builtinId="9" hidden="1"/>
    <cellStyle name="Followed Hyperlink" xfId="39749" builtinId="9" hidden="1"/>
    <cellStyle name="Followed Hyperlink" xfId="39744" builtinId="9" hidden="1"/>
    <cellStyle name="Followed Hyperlink" xfId="39762" builtinId="9" hidden="1"/>
    <cellStyle name="Followed Hyperlink" xfId="39778" builtinId="9" hidden="1"/>
    <cellStyle name="Followed Hyperlink" xfId="39740" builtinId="9" hidden="1"/>
    <cellStyle name="Followed Hyperlink" xfId="39732" builtinId="9" hidden="1"/>
    <cellStyle name="Followed Hyperlink" xfId="39724" builtinId="9" hidden="1"/>
    <cellStyle name="Followed Hyperlink" xfId="39719" builtinId="9" hidden="1"/>
    <cellStyle name="Followed Hyperlink" xfId="39715" builtinId="9" hidden="1"/>
    <cellStyle name="Followed Hyperlink" xfId="39711" builtinId="9" hidden="1"/>
    <cellStyle name="Followed Hyperlink" xfId="39707" builtinId="9" hidden="1"/>
    <cellStyle name="Followed Hyperlink" xfId="39703" builtinId="9" hidden="1"/>
    <cellStyle name="Followed Hyperlink" xfId="39694" builtinId="9" hidden="1"/>
    <cellStyle name="Followed Hyperlink" xfId="39697" builtinId="9" hidden="1"/>
    <cellStyle name="Followed Hyperlink" xfId="39681" builtinId="9" hidden="1"/>
    <cellStyle name="Followed Hyperlink" xfId="39673" builtinId="9" hidden="1"/>
    <cellStyle name="Followed Hyperlink" xfId="39665" builtinId="9" hidden="1"/>
    <cellStyle name="Followed Hyperlink" xfId="39655" builtinId="9" hidden="1"/>
    <cellStyle name="Followed Hyperlink" xfId="39647" builtinId="9" hidden="1"/>
    <cellStyle name="Followed Hyperlink" xfId="39639" builtinId="9" hidden="1"/>
    <cellStyle name="Followed Hyperlink" xfId="39631" builtinId="9" hidden="1"/>
    <cellStyle name="Followed Hyperlink" xfId="39623" builtinId="9" hidden="1"/>
    <cellStyle name="Followed Hyperlink" xfId="39618" builtinId="9" hidden="1"/>
    <cellStyle name="Followed Hyperlink" xfId="39636" builtinId="9" hidden="1"/>
    <cellStyle name="Followed Hyperlink" xfId="39652" builtinId="9" hidden="1"/>
    <cellStyle name="Followed Hyperlink" xfId="39614" builtinId="9" hidden="1"/>
    <cellStyle name="Followed Hyperlink" xfId="39606" builtinId="9" hidden="1"/>
    <cellStyle name="Followed Hyperlink" xfId="39598" builtinId="9" hidden="1"/>
    <cellStyle name="Followed Hyperlink" xfId="39593" builtinId="9" hidden="1"/>
    <cellStyle name="Followed Hyperlink" xfId="39589" builtinId="9" hidden="1"/>
    <cellStyle name="Followed Hyperlink" xfId="39585" builtinId="9" hidden="1"/>
    <cellStyle name="Followed Hyperlink" xfId="39581" builtinId="9" hidden="1"/>
    <cellStyle name="Followed Hyperlink" xfId="39577" builtinId="9" hidden="1"/>
    <cellStyle name="Followed Hyperlink" xfId="39568" builtinId="9" hidden="1"/>
    <cellStyle name="Followed Hyperlink" xfId="39571" builtinId="9" hidden="1"/>
    <cellStyle name="Followed Hyperlink" xfId="39555" builtinId="9" hidden="1"/>
    <cellStyle name="Followed Hyperlink" xfId="39547" builtinId="9" hidden="1"/>
    <cellStyle name="Followed Hyperlink" xfId="39539" builtinId="9" hidden="1"/>
    <cellStyle name="Followed Hyperlink" xfId="39529" builtinId="9" hidden="1"/>
    <cellStyle name="Followed Hyperlink" xfId="39521" builtinId="9" hidden="1"/>
    <cellStyle name="Followed Hyperlink" xfId="39513" builtinId="9" hidden="1"/>
    <cellStyle name="Followed Hyperlink" xfId="39505" builtinId="9" hidden="1"/>
    <cellStyle name="Followed Hyperlink" xfId="39497" builtinId="9" hidden="1"/>
    <cellStyle name="Followed Hyperlink" xfId="39492" builtinId="9" hidden="1"/>
    <cellStyle name="Followed Hyperlink" xfId="39510" builtinId="9" hidden="1"/>
    <cellStyle name="Followed Hyperlink" xfId="39526" builtinId="9" hidden="1"/>
    <cellStyle name="Followed Hyperlink" xfId="39488" builtinId="9" hidden="1"/>
    <cellStyle name="Followed Hyperlink" xfId="39480" builtinId="9" hidden="1"/>
    <cellStyle name="Followed Hyperlink" xfId="39472" builtinId="9" hidden="1"/>
    <cellStyle name="Followed Hyperlink" xfId="39467" builtinId="9" hidden="1"/>
    <cellStyle name="Followed Hyperlink" xfId="39463" builtinId="9" hidden="1"/>
    <cellStyle name="Followed Hyperlink" xfId="39459" builtinId="9" hidden="1"/>
    <cellStyle name="Followed Hyperlink" xfId="39455" builtinId="9" hidden="1"/>
    <cellStyle name="Followed Hyperlink" xfId="39451" builtinId="9" hidden="1"/>
    <cellStyle name="Followed Hyperlink" xfId="39442" builtinId="9" hidden="1"/>
    <cellStyle name="Followed Hyperlink" xfId="39445" builtinId="9" hidden="1"/>
    <cellStyle name="Followed Hyperlink" xfId="39429" builtinId="9" hidden="1"/>
    <cellStyle name="Followed Hyperlink" xfId="39421" builtinId="9" hidden="1"/>
    <cellStyle name="Followed Hyperlink" xfId="39413" builtinId="9" hidden="1"/>
    <cellStyle name="Followed Hyperlink" xfId="39403" builtinId="9" hidden="1"/>
    <cellStyle name="Followed Hyperlink" xfId="39395" builtinId="9" hidden="1"/>
    <cellStyle name="Followed Hyperlink" xfId="39387" builtinId="9" hidden="1"/>
    <cellStyle name="Followed Hyperlink" xfId="39379" builtinId="9" hidden="1"/>
    <cellStyle name="Followed Hyperlink" xfId="39371" builtinId="9" hidden="1"/>
    <cellStyle name="Followed Hyperlink" xfId="39366" builtinId="9" hidden="1"/>
    <cellStyle name="Followed Hyperlink" xfId="39384" builtinId="9" hidden="1"/>
    <cellStyle name="Followed Hyperlink" xfId="39400" builtinId="9" hidden="1"/>
    <cellStyle name="Followed Hyperlink" xfId="39362" builtinId="9" hidden="1"/>
    <cellStyle name="Followed Hyperlink" xfId="39354" builtinId="9" hidden="1"/>
    <cellStyle name="Followed Hyperlink" xfId="39346" builtinId="9" hidden="1"/>
    <cellStyle name="Followed Hyperlink" xfId="39341" builtinId="9" hidden="1"/>
    <cellStyle name="Followed Hyperlink" xfId="39337" builtinId="9" hidden="1"/>
    <cellStyle name="Followed Hyperlink" xfId="39333" builtinId="9" hidden="1"/>
    <cellStyle name="Followed Hyperlink" xfId="39329" builtinId="9" hidden="1"/>
    <cellStyle name="Followed Hyperlink" xfId="39325" builtinId="9" hidden="1"/>
    <cellStyle name="Followed Hyperlink" xfId="39316" builtinId="9" hidden="1"/>
    <cellStyle name="Followed Hyperlink" xfId="39319" builtinId="9" hidden="1"/>
    <cellStyle name="Followed Hyperlink" xfId="39303" builtinId="9" hidden="1"/>
    <cellStyle name="Followed Hyperlink" xfId="39295" builtinId="9" hidden="1"/>
    <cellStyle name="Followed Hyperlink" xfId="39287" builtinId="9" hidden="1"/>
    <cellStyle name="Followed Hyperlink" xfId="39277" builtinId="9" hidden="1"/>
    <cellStyle name="Followed Hyperlink" xfId="39269" builtinId="9" hidden="1"/>
    <cellStyle name="Followed Hyperlink" xfId="39261" builtinId="9" hidden="1"/>
    <cellStyle name="Followed Hyperlink" xfId="39253" builtinId="9" hidden="1"/>
    <cellStyle name="Followed Hyperlink" xfId="39245" builtinId="9" hidden="1"/>
    <cellStyle name="Followed Hyperlink" xfId="39240" builtinId="9" hidden="1"/>
    <cellStyle name="Followed Hyperlink" xfId="39258" builtinId="9" hidden="1"/>
    <cellStyle name="Followed Hyperlink" xfId="39274" builtinId="9" hidden="1"/>
    <cellStyle name="Followed Hyperlink" xfId="39236" builtinId="9" hidden="1"/>
    <cellStyle name="Followed Hyperlink" xfId="39228" builtinId="9" hidden="1"/>
    <cellStyle name="Followed Hyperlink" xfId="39220" builtinId="9" hidden="1"/>
    <cellStyle name="Followed Hyperlink" xfId="39215" builtinId="9" hidden="1"/>
    <cellStyle name="Followed Hyperlink" xfId="39211" builtinId="9" hidden="1"/>
    <cellStyle name="Followed Hyperlink" xfId="39207" builtinId="9" hidden="1"/>
    <cellStyle name="Followed Hyperlink" xfId="39203" builtinId="9" hidden="1"/>
    <cellStyle name="Followed Hyperlink" xfId="39199" builtinId="9" hidden="1"/>
    <cellStyle name="Followed Hyperlink" xfId="39190" builtinId="9" hidden="1"/>
    <cellStyle name="Followed Hyperlink" xfId="39193" builtinId="9" hidden="1"/>
    <cellStyle name="Followed Hyperlink" xfId="39177" builtinId="9" hidden="1"/>
    <cellStyle name="Followed Hyperlink" xfId="39169" builtinId="9" hidden="1"/>
    <cellStyle name="Followed Hyperlink" xfId="39161" builtinId="9" hidden="1"/>
    <cellStyle name="Followed Hyperlink" xfId="39151" builtinId="9" hidden="1"/>
    <cellStyle name="Followed Hyperlink" xfId="39143" builtinId="9" hidden="1"/>
    <cellStyle name="Followed Hyperlink" xfId="39135" builtinId="9" hidden="1"/>
    <cellStyle name="Followed Hyperlink" xfId="39127" builtinId="9" hidden="1"/>
    <cellStyle name="Followed Hyperlink" xfId="39119" builtinId="9" hidden="1"/>
    <cellStyle name="Followed Hyperlink" xfId="39114" builtinId="9" hidden="1"/>
    <cellStyle name="Followed Hyperlink" xfId="39132" builtinId="9" hidden="1"/>
    <cellStyle name="Followed Hyperlink" xfId="39148" builtinId="9" hidden="1"/>
    <cellStyle name="Followed Hyperlink" xfId="39110" builtinId="9" hidden="1"/>
    <cellStyle name="Followed Hyperlink" xfId="39102" builtinId="9" hidden="1"/>
    <cellStyle name="Followed Hyperlink" xfId="39094" builtinId="9" hidden="1"/>
    <cellStyle name="Followed Hyperlink" xfId="39089" builtinId="9" hidden="1"/>
    <cellStyle name="Followed Hyperlink" xfId="39085" builtinId="9" hidden="1"/>
    <cellStyle name="Followed Hyperlink" xfId="39081" builtinId="9" hidden="1"/>
    <cellStyle name="Followed Hyperlink" xfId="39077" builtinId="9" hidden="1"/>
    <cellStyle name="Followed Hyperlink" xfId="39073" builtinId="9" hidden="1"/>
    <cellStyle name="Followed Hyperlink" xfId="39064" builtinId="9" hidden="1"/>
    <cellStyle name="Followed Hyperlink" xfId="39067" builtinId="9" hidden="1"/>
    <cellStyle name="Followed Hyperlink" xfId="39051" builtinId="9" hidden="1"/>
    <cellStyle name="Followed Hyperlink" xfId="39043" builtinId="9" hidden="1"/>
    <cellStyle name="Followed Hyperlink" xfId="39035" builtinId="9" hidden="1"/>
    <cellStyle name="Followed Hyperlink" xfId="39025" builtinId="9" hidden="1"/>
    <cellStyle name="Followed Hyperlink" xfId="39017" builtinId="9" hidden="1"/>
    <cellStyle name="Followed Hyperlink" xfId="39009" builtinId="9" hidden="1"/>
    <cellStyle name="Followed Hyperlink" xfId="39001" builtinId="9" hidden="1"/>
    <cellStyle name="Followed Hyperlink" xfId="38993" builtinId="9" hidden="1"/>
    <cellStyle name="Followed Hyperlink" xfId="38988" builtinId="9" hidden="1"/>
    <cellStyle name="Followed Hyperlink" xfId="39006" builtinId="9" hidden="1"/>
    <cellStyle name="Followed Hyperlink" xfId="39022" builtinId="9" hidden="1"/>
    <cellStyle name="Followed Hyperlink" xfId="38984" builtinId="9" hidden="1"/>
    <cellStyle name="Followed Hyperlink" xfId="38976" builtinId="9" hidden="1"/>
    <cellStyle name="Followed Hyperlink" xfId="38968" builtinId="9" hidden="1"/>
    <cellStyle name="Followed Hyperlink" xfId="38963" builtinId="9" hidden="1"/>
    <cellStyle name="Followed Hyperlink" xfId="38959" builtinId="9" hidden="1"/>
    <cellStyle name="Followed Hyperlink" xfId="38955" builtinId="9" hidden="1"/>
    <cellStyle name="Followed Hyperlink" xfId="38951" builtinId="9" hidden="1"/>
    <cellStyle name="Followed Hyperlink" xfId="38947" builtinId="9" hidden="1"/>
    <cellStyle name="Followed Hyperlink" xfId="38938" builtinId="9" hidden="1"/>
    <cellStyle name="Followed Hyperlink" xfId="38941" builtinId="9" hidden="1"/>
    <cellStyle name="Followed Hyperlink" xfId="38925" builtinId="9" hidden="1"/>
    <cellStyle name="Followed Hyperlink" xfId="38917" builtinId="9" hidden="1"/>
    <cellStyle name="Followed Hyperlink" xfId="38909" builtinId="9" hidden="1"/>
    <cellStyle name="Followed Hyperlink" xfId="38899" builtinId="9" hidden="1"/>
    <cellStyle name="Followed Hyperlink" xfId="38891" builtinId="9" hidden="1"/>
    <cellStyle name="Followed Hyperlink" xfId="38883" builtinId="9" hidden="1"/>
    <cellStyle name="Followed Hyperlink" xfId="38875" builtinId="9" hidden="1"/>
    <cellStyle name="Followed Hyperlink" xfId="38867" builtinId="9" hidden="1"/>
    <cellStyle name="Followed Hyperlink" xfId="38862" builtinId="9" hidden="1"/>
    <cellStyle name="Followed Hyperlink" xfId="38880" builtinId="9" hidden="1"/>
    <cellStyle name="Followed Hyperlink" xfId="38896" builtinId="9" hidden="1"/>
    <cellStyle name="Followed Hyperlink" xfId="38858" builtinId="9" hidden="1"/>
    <cellStyle name="Followed Hyperlink" xfId="38850" builtinId="9" hidden="1"/>
    <cellStyle name="Followed Hyperlink" xfId="38842" builtinId="9" hidden="1"/>
    <cellStyle name="Followed Hyperlink" xfId="38837" builtinId="9" hidden="1"/>
    <cellStyle name="Followed Hyperlink" xfId="38833" builtinId="9" hidden="1"/>
    <cellStyle name="Followed Hyperlink" xfId="38829" builtinId="9" hidden="1"/>
    <cellStyle name="Followed Hyperlink" xfId="38825" builtinId="9" hidden="1"/>
    <cellStyle name="Followed Hyperlink" xfId="38821" builtinId="9" hidden="1"/>
    <cellStyle name="Followed Hyperlink" xfId="38812" builtinId="9" hidden="1"/>
    <cellStyle name="Followed Hyperlink" xfId="38815" builtinId="9" hidden="1"/>
    <cellStyle name="Followed Hyperlink" xfId="38799" builtinId="9" hidden="1"/>
    <cellStyle name="Followed Hyperlink" xfId="38791" builtinId="9" hidden="1"/>
    <cellStyle name="Followed Hyperlink" xfId="38783" builtinId="9" hidden="1"/>
    <cellStyle name="Followed Hyperlink" xfId="38773" builtinId="9" hidden="1"/>
    <cellStyle name="Followed Hyperlink" xfId="38765" builtinId="9" hidden="1"/>
    <cellStyle name="Followed Hyperlink" xfId="38757" builtinId="9" hidden="1"/>
    <cellStyle name="Followed Hyperlink" xfId="38749" builtinId="9" hidden="1"/>
    <cellStyle name="Followed Hyperlink" xfId="38741" builtinId="9" hidden="1"/>
    <cellStyle name="Followed Hyperlink" xfId="38736" builtinId="9" hidden="1"/>
    <cellStyle name="Followed Hyperlink" xfId="38754" builtinId="9" hidden="1"/>
    <cellStyle name="Followed Hyperlink" xfId="38770" builtinId="9" hidden="1"/>
    <cellStyle name="Followed Hyperlink" xfId="38732" builtinId="9" hidden="1"/>
    <cellStyle name="Followed Hyperlink" xfId="38724" builtinId="9" hidden="1"/>
    <cellStyle name="Followed Hyperlink" xfId="38716" builtinId="9" hidden="1"/>
    <cellStyle name="Followed Hyperlink" xfId="38711" builtinId="9" hidden="1"/>
    <cellStyle name="Followed Hyperlink" xfId="38707" builtinId="9" hidden="1"/>
    <cellStyle name="Followed Hyperlink" xfId="38703" builtinId="9" hidden="1"/>
    <cellStyle name="Followed Hyperlink" xfId="38699" builtinId="9" hidden="1"/>
    <cellStyle name="Followed Hyperlink" xfId="38695" builtinId="9" hidden="1"/>
    <cellStyle name="Followed Hyperlink" xfId="38686" builtinId="9" hidden="1"/>
    <cellStyle name="Followed Hyperlink" xfId="38689" builtinId="9" hidden="1"/>
    <cellStyle name="Followed Hyperlink" xfId="38673" builtinId="9" hidden="1"/>
    <cellStyle name="Followed Hyperlink" xfId="38665" builtinId="9" hidden="1"/>
    <cellStyle name="Followed Hyperlink" xfId="38657" builtinId="9" hidden="1"/>
    <cellStyle name="Followed Hyperlink" xfId="38647" builtinId="9" hidden="1"/>
    <cellStyle name="Followed Hyperlink" xfId="38639" builtinId="9" hidden="1"/>
    <cellStyle name="Followed Hyperlink" xfId="38631" builtinId="9" hidden="1"/>
    <cellStyle name="Followed Hyperlink" xfId="38623" builtinId="9" hidden="1"/>
    <cellStyle name="Followed Hyperlink" xfId="38615" builtinId="9" hidden="1"/>
    <cellStyle name="Followed Hyperlink" xfId="38610" builtinId="9" hidden="1"/>
    <cellStyle name="Followed Hyperlink" xfId="38628" builtinId="9" hidden="1"/>
    <cellStyle name="Followed Hyperlink" xfId="38644" builtinId="9" hidden="1"/>
    <cellStyle name="Followed Hyperlink" xfId="38606" builtinId="9" hidden="1"/>
    <cellStyle name="Followed Hyperlink" xfId="38598" builtinId="9" hidden="1"/>
    <cellStyle name="Followed Hyperlink" xfId="38590" builtinId="9" hidden="1"/>
    <cellStyle name="Followed Hyperlink" xfId="38585" builtinId="9" hidden="1"/>
    <cellStyle name="Followed Hyperlink" xfId="38581" builtinId="9" hidden="1"/>
    <cellStyle name="Followed Hyperlink" xfId="38577" builtinId="9" hidden="1"/>
    <cellStyle name="Followed Hyperlink" xfId="38573" builtinId="9" hidden="1"/>
    <cellStyle name="Followed Hyperlink" xfId="38569" builtinId="9" hidden="1"/>
    <cellStyle name="Followed Hyperlink" xfId="38560" builtinId="9" hidden="1"/>
    <cellStyle name="Followed Hyperlink" xfId="38563" builtinId="9" hidden="1"/>
    <cellStyle name="Followed Hyperlink" xfId="38547" builtinId="9" hidden="1"/>
    <cellStyle name="Followed Hyperlink" xfId="38539" builtinId="9" hidden="1"/>
    <cellStyle name="Followed Hyperlink" xfId="38531" builtinId="9" hidden="1"/>
    <cellStyle name="Followed Hyperlink" xfId="38521" builtinId="9" hidden="1"/>
    <cellStyle name="Followed Hyperlink" xfId="38513" builtinId="9" hidden="1"/>
    <cellStyle name="Followed Hyperlink" xfId="38505" builtinId="9" hidden="1"/>
    <cellStyle name="Followed Hyperlink" xfId="38497" builtinId="9" hidden="1"/>
    <cellStyle name="Followed Hyperlink" xfId="38489" builtinId="9" hidden="1"/>
    <cellStyle name="Followed Hyperlink" xfId="38484" builtinId="9" hidden="1"/>
    <cellStyle name="Followed Hyperlink" xfId="38502" builtinId="9" hidden="1"/>
    <cellStyle name="Followed Hyperlink" xfId="38518" builtinId="9" hidden="1"/>
    <cellStyle name="Followed Hyperlink" xfId="38480" builtinId="9" hidden="1"/>
    <cellStyle name="Followed Hyperlink" xfId="38472" builtinId="9" hidden="1"/>
    <cellStyle name="Followed Hyperlink" xfId="38464" builtinId="9" hidden="1"/>
    <cellStyle name="Followed Hyperlink" xfId="38459" builtinId="9" hidden="1"/>
    <cellStyle name="Followed Hyperlink" xfId="38455" builtinId="9" hidden="1"/>
    <cellStyle name="Followed Hyperlink" xfId="38451" builtinId="9" hidden="1"/>
    <cellStyle name="Followed Hyperlink" xfId="38447" builtinId="9" hidden="1"/>
    <cellStyle name="Followed Hyperlink" xfId="38443" builtinId="9" hidden="1"/>
    <cellStyle name="Followed Hyperlink" xfId="38434" builtinId="9" hidden="1"/>
    <cellStyle name="Followed Hyperlink" xfId="38437" builtinId="9" hidden="1"/>
    <cellStyle name="Followed Hyperlink" xfId="38421" builtinId="9" hidden="1"/>
    <cellStyle name="Followed Hyperlink" xfId="38413" builtinId="9" hidden="1"/>
    <cellStyle name="Followed Hyperlink" xfId="38405" builtinId="9" hidden="1"/>
    <cellStyle name="Followed Hyperlink" xfId="38395" builtinId="9" hidden="1"/>
    <cellStyle name="Followed Hyperlink" xfId="38387" builtinId="9" hidden="1"/>
    <cellStyle name="Followed Hyperlink" xfId="38379" builtinId="9" hidden="1"/>
    <cellStyle name="Followed Hyperlink" xfId="38371" builtinId="9" hidden="1"/>
    <cellStyle name="Followed Hyperlink" xfId="38363" builtinId="9" hidden="1"/>
    <cellStyle name="Followed Hyperlink" xfId="38358" builtinId="9" hidden="1"/>
    <cellStyle name="Followed Hyperlink" xfId="38376" builtinId="9" hidden="1"/>
    <cellStyle name="Followed Hyperlink" xfId="38392" builtinId="9" hidden="1"/>
    <cellStyle name="Followed Hyperlink" xfId="38354" builtinId="9" hidden="1"/>
    <cellStyle name="Followed Hyperlink" xfId="38346" builtinId="9" hidden="1"/>
    <cellStyle name="Followed Hyperlink" xfId="38338" builtinId="9" hidden="1"/>
    <cellStyle name="Followed Hyperlink" xfId="38333" builtinId="9" hidden="1"/>
    <cellStyle name="Followed Hyperlink" xfId="38329" builtinId="9" hidden="1"/>
    <cellStyle name="Followed Hyperlink" xfId="38325" builtinId="9" hidden="1"/>
    <cellStyle name="Followed Hyperlink" xfId="38321" builtinId="9" hidden="1"/>
    <cellStyle name="Followed Hyperlink" xfId="38317" builtinId="9" hidden="1"/>
    <cellStyle name="Followed Hyperlink" xfId="38308" builtinId="9" hidden="1"/>
    <cellStyle name="Followed Hyperlink" xfId="38311" builtinId="9" hidden="1"/>
    <cellStyle name="Followed Hyperlink" xfId="38295" builtinId="9" hidden="1"/>
    <cellStyle name="Followed Hyperlink" xfId="38287" builtinId="9" hidden="1"/>
    <cellStyle name="Followed Hyperlink" xfId="38279" builtinId="9" hidden="1"/>
    <cellStyle name="Followed Hyperlink" xfId="38269" builtinId="9" hidden="1"/>
    <cellStyle name="Followed Hyperlink" xfId="38261" builtinId="9" hidden="1"/>
    <cellStyle name="Followed Hyperlink" xfId="38253" builtinId="9" hidden="1"/>
    <cellStyle name="Followed Hyperlink" xfId="38245" builtinId="9" hidden="1"/>
    <cellStyle name="Followed Hyperlink" xfId="38237" builtinId="9" hidden="1"/>
    <cellStyle name="Followed Hyperlink" xfId="38232" builtinId="9" hidden="1"/>
    <cellStyle name="Followed Hyperlink" xfId="38250" builtinId="9" hidden="1"/>
    <cellStyle name="Followed Hyperlink" xfId="38266" builtinId="9" hidden="1"/>
    <cellStyle name="Followed Hyperlink" xfId="38228" builtinId="9" hidden="1"/>
    <cellStyle name="Followed Hyperlink" xfId="38220" builtinId="9" hidden="1"/>
    <cellStyle name="Followed Hyperlink" xfId="38212" builtinId="9" hidden="1"/>
    <cellStyle name="Followed Hyperlink" xfId="38207" builtinId="9" hidden="1"/>
    <cellStyle name="Followed Hyperlink" xfId="38203" builtinId="9" hidden="1"/>
    <cellStyle name="Followed Hyperlink" xfId="38199" builtinId="9" hidden="1"/>
    <cellStyle name="Followed Hyperlink" xfId="38195" builtinId="9" hidden="1"/>
    <cellStyle name="Followed Hyperlink" xfId="38191" builtinId="9" hidden="1"/>
    <cellStyle name="Followed Hyperlink" xfId="38182" builtinId="9" hidden="1"/>
    <cellStyle name="Followed Hyperlink" xfId="38185" builtinId="9" hidden="1"/>
    <cellStyle name="Followed Hyperlink" xfId="38169" builtinId="9" hidden="1"/>
    <cellStyle name="Followed Hyperlink" xfId="38161" builtinId="9" hidden="1"/>
    <cellStyle name="Followed Hyperlink" xfId="38153" builtinId="9" hidden="1"/>
    <cellStyle name="Followed Hyperlink" xfId="38143" builtinId="9" hidden="1"/>
    <cellStyle name="Followed Hyperlink" xfId="38135" builtinId="9" hidden="1"/>
    <cellStyle name="Followed Hyperlink" xfId="38127" builtinId="9" hidden="1"/>
    <cellStyle name="Followed Hyperlink" xfId="38119" builtinId="9" hidden="1"/>
    <cellStyle name="Followed Hyperlink" xfId="38111" builtinId="9" hidden="1"/>
    <cellStyle name="Followed Hyperlink" xfId="38106" builtinId="9" hidden="1"/>
    <cellStyle name="Followed Hyperlink" xfId="38124" builtinId="9" hidden="1"/>
    <cellStyle name="Followed Hyperlink" xfId="38140" builtinId="9" hidden="1"/>
    <cellStyle name="Followed Hyperlink" xfId="38102" builtinId="9" hidden="1"/>
    <cellStyle name="Followed Hyperlink" xfId="38094" builtinId="9" hidden="1"/>
    <cellStyle name="Followed Hyperlink" xfId="38086" builtinId="9" hidden="1"/>
    <cellStyle name="Followed Hyperlink" xfId="38081" builtinId="9" hidden="1"/>
    <cellStyle name="Followed Hyperlink" xfId="38077" builtinId="9" hidden="1"/>
    <cellStyle name="Followed Hyperlink" xfId="38073" builtinId="9" hidden="1"/>
    <cellStyle name="Followed Hyperlink" xfId="38069" builtinId="9" hidden="1"/>
    <cellStyle name="Followed Hyperlink" xfId="38065" builtinId="9" hidden="1"/>
    <cellStyle name="Followed Hyperlink" xfId="38056" builtinId="9" hidden="1"/>
    <cellStyle name="Followed Hyperlink" xfId="38059" builtinId="9" hidden="1"/>
    <cellStyle name="Followed Hyperlink" xfId="38043" builtinId="9" hidden="1"/>
    <cellStyle name="Followed Hyperlink" xfId="38035" builtinId="9" hidden="1"/>
    <cellStyle name="Followed Hyperlink" xfId="38027" builtinId="9" hidden="1"/>
    <cellStyle name="Followed Hyperlink" xfId="38017" builtinId="9" hidden="1"/>
    <cellStyle name="Followed Hyperlink" xfId="38009" builtinId="9" hidden="1"/>
    <cellStyle name="Followed Hyperlink" xfId="38001" builtinId="9" hidden="1"/>
    <cellStyle name="Followed Hyperlink" xfId="37993" builtinId="9" hidden="1"/>
    <cellStyle name="Followed Hyperlink" xfId="37985" builtinId="9" hidden="1"/>
    <cellStyle name="Followed Hyperlink" xfId="37980" builtinId="9" hidden="1"/>
    <cellStyle name="Followed Hyperlink" xfId="37998" builtinId="9" hidden="1"/>
    <cellStyle name="Followed Hyperlink" xfId="38014" builtinId="9" hidden="1"/>
    <cellStyle name="Followed Hyperlink" xfId="37976" builtinId="9" hidden="1"/>
    <cellStyle name="Followed Hyperlink" xfId="37968" builtinId="9" hidden="1"/>
    <cellStyle name="Followed Hyperlink" xfId="37960" builtinId="9" hidden="1"/>
    <cellStyle name="Followed Hyperlink" xfId="37955" builtinId="9" hidden="1"/>
    <cellStyle name="Followed Hyperlink" xfId="37951" builtinId="9" hidden="1"/>
    <cellStyle name="Followed Hyperlink" xfId="37947" builtinId="9" hidden="1"/>
    <cellStyle name="Followed Hyperlink" xfId="37943" builtinId="9" hidden="1"/>
    <cellStyle name="Followed Hyperlink" xfId="37939" builtinId="9" hidden="1"/>
    <cellStyle name="Followed Hyperlink" xfId="37930" builtinId="9" hidden="1"/>
    <cellStyle name="Followed Hyperlink" xfId="37933" builtinId="9" hidden="1"/>
    <cellStyle name="Followed Hyperlink" xfId="37917" builtinId="9" hidden="1"/>
    <cellStyle name="Followed Hyperlink" xfId="37909" builtinId="9" hidden="1"/>
    <cellStyle name="Followed Hyperlink" xfId="37901" builtinId="9" hidden="1"/>
    <cellStyle name="Followed Hyperlink" xfId="37891" builtinId="9" hidden="1"/>
    <cellStyle name="Followed Hyperlink" xfId="37883" builtinId="9" hidden="1"/>
    <cellStyle name="Followed Hyperlink" xfId="37875" builtinId="9" hidden="1"/>
    <cellStyle name="Followed Hyperlink" xfId="37867" builtinId="9" hidden="1"/>
    <cellStyle name="Followed Hyperlink" xfId="37859" builtinId="9" hidden="1"/>
    <cellStyle name="Followed Hyperlink" xfId="37854" builtinId="9" hidden="1"/>
    <cellStyle name="Followed Hyperlink" xfId="37872" builtinId="9" hidden="1"/>
    <cellStyle name="Followed Hyperlink" xfId="37888" builtinId="9" hidden="1"/>
    <cellStyle name="Followed Hyperlink" xfId="37850" builtinId="9" hidden="1"/>
    <cellStyle name="Followed Hyperlink" xfId="37842" builtinId="9" hidden="1"/>
    <cellStyle name="Followed Hyperlink" xfId="37834" builtinId="9" hidden="1"/>
    <cellStyle name="Followed Hyperlink" xfId="37829" builtinId="9" hidden="1"/>
    <cellStyle name="Followed Hyperlink" xfId="37825" builtinId="9" hidden="1"/>
    <cellStyle name="Followed Hyperlink" xfId="37821" builtinId="9" hidden="1"/>
    <cellStyle name="Followed Hyperlink" xfId="37817" builtinId="9" hidden="1"/>
    <cellStyle name="Followed Hyperlink" xfId="37813" builtinId="9" hidden="1"/>
    <cellStyle name="Followed Hyperlink" xfId="37804" builtinId="9" hidden="1"/>
    <cellStyle name="Followed Hyperlink" xfId="37807" builtinId="9" hidden="1"/>
    <cellStyle name="Followed Hyperlink" xfId="37791" builtinId="9" hidden="1"/>
    <cellStyle name="Followed Hyperlink" xfId="37783" builtinId="9" hidden="1"/>
    <cellStyle name="Followed Hyperlink" xfId="37775" builtinId="9" hidden="1"/>
    <cellStyle name="Followed Hyperlink" xfId="37765" builtinId="9" hidden="1"/>
    <cellStyle name="Followed Hyperlink" xfId="37757" builtinId="9" hidden="1"/>
    <cellStyle name="Followed Hyperlink" xfId="37749" builtinId="9" hidden="1"/>
    <cellStyle name="Followed Hyperlink" xfId="37741" builtinId="9" hidden="1"/>
    <cellStyle name="Followed Hyperlink" xfId="37733" builtinId="9" hidden="1"/>
    <cellStyle name="Followed Hyperlink" xfId="37728" builtinId="9" hidden="1"/>
    <cellStyle name="Followed Hyperlink" xfId="37746" builtinId="9" hidden="1"/>
    <cellStyle name="Followed Hyperlink" xfId="37762" builtinId="9" hidden="1"/>
    <cellStyle name="Followed Hyperlink" xfId="37724" builtinId="9" hidden="1"/>
    <cellStyle name="Followed Hyperlink" xfId="37716" builtinId="9" hidden="1"/>
    <cellStyle name="Followed Hyperlink" xfId="37708" builtinId="9" hidden="1"/>
    <cellStyle name="Followed Hyperlink" xfId="37703" builtinId="9" hidden="1"/>
    <cellStyle name="Followed Hyperlink" xfId="37699" builtinId="9" hidden="1"/>
    <cellStyle name="Followed Hyperlink" xfId="37695" builtinId="9" hidden="1"/>
    <cellStyle name="Followed Hyperlink" xfId="37691" builtinId="9" hidden="1"/>
    <cellStyle name="Followed Hyperlink" xfId="37687" builtinId="9" hidden="1"/>
    <cellStyle name="Followed Hyperlink" xfId="37678" builtinId="9" hidden="1"/>
    <cellStyle name="Followed Hyperlink" xfId="37681" builtinId="9" hidden="1"/>
    <cellStyle name="Followed Hyperlink" xfId="37665" builtinId="9" hidden="1"/>
    <cellStyle name="Followed Hyperlink" xfId="37657" builtinId="9" hidden="1"/>
    <cellStyle name="Followed Hyperlink" xfId="37649" builtinId="9" hidden="1"/>
    <cellStyle name="Followed Hyperlink" xfId="37639" builtinId="9" hidden="1"/>
    <cellStyle name="Followed Hyperlink" xfId="37631" builtinId="9" hidden="1"/>
    <cellStyle name="Followed Hyperlink" xfId="37623" builtinId="9" hidden="1"/>
    <cellStyle name="Followed Hyperlink" xfId="37615" builtinId="9" hidden="1"/>
    <cellStyle name="Followed Hyperlink" xfId="37607" builtinId="9" hidden="1"/>
    <cellStyle name="Followed Hyperlink" xfId="37602" builtinId="9" hidden="1"/>
    <cellStyle name="Followed Hyperlink" xfId="37620" builtinId="9" hidden="1"/>
    <cellStyle name="Followed Hyperlink" xfId="37636" builtinId="9" hidden="1"/>
    <cellStyle name="Followed Hyperlink" xfId="37598" builtinId="9" hidden="1"/>
    <cellStyle name="Followed Hyperlink" xfId="37590" builtinId="9" hidden="1"/>
    <cellStyle name="Followed Hyperlink" xfId="37582" builtinId="9" hidden="1"/>
    <cellStyle name="Followed Hyperlink" xfId="37577" builtinId="9" hidden="1"/>
    <cellStyle name="Followed Hyperlink" xfId="37573" builtinId="9" hidden="1"/>
    <cellStyle name="Followed Hyperlink" xfId="37569" builtinId="9" hidden="1"/>
    <cellStyle name="Followed Hyperlink" xfId="37565" builtinId="9" hidden="1"/>
    <cellStyle name="Followed Hyperlink" xfId="37561" builtinId="9" hidden="1"/>
    <cellStyle name="Followed Hyperlink" xfId="37552" builtinId="9" hidden="1"/>
    <cellStyle name="Followed Hyperlink" xfId="37555" builtinId="9" hidden="1"/>
    <cellStyle name="Followed Hyperlink" xfId="37539" builtinId="9" hidden="1"/>
    <cellStyle name="Followed Hyperlink" xfId="37531" builtinId="9" hidden="1"/>
    <cellStyle name="Followed Hyperlink" xfId="37523" builtinId="9" hidden="1"/>
    <cellStyle name="Followed Hyperlink" xfId="37513" builtinId="9" hidden="1"/>
    <cellStyle name="Followed Hyperlink" xfId="37505" builtinId="9" hidden="1"/>
    <cellStyle name="Followed Hyperlink" xfId="37497" builtinId="9" hidden="1"/>
    <cellStyle name="Followed Hyperlink" xfId="37489" builtinId="9" hidden="1"/>
    <cellStyle name="Followed Hyperlink" xfId="37481" builtinId="9" hidden="1"/>
    <cellStyle name="Followed Hyperlink" xfId="37476" builtinId="9" hidden="1"/>
    <cellStyle name="Followed Hyperlink" xfId="37494" builtinId="9" hidden="1"/>
    <cellStyle name="Followed Hyperlink" xfId="37510" builtinId="9" hidden="1"/>
    <cellStyle name="Followed Hyperlink" xfId="37472" builtinId="9" hidden="1"/>
    <cellStyle name="Followed Hyperlink" xfId="37464" builtinId="9" hidden="1"/>
    <cellStyle name="Followed Hyperlink" xfId="37456" builtinId="9" hidden="1"/>
    <cellStyle name="Followed Hyperlink" xfId="37451" builtinId="9" hidden="1"/>
    <cellStyle name="Followed Hyperlink" xfId="37447" builtinId="9" hidden="1"/>
    <cellStyle name="Followed Hyperlink" xfId="37443" builtinId="9" hidden="1"/>
    <cellStyle name="Followed Hyperlink" xfId="37439" builtinId="9" hidden="1"/>
    <cellStyle name="Followed Hyperlink" xfId="37435" builtinId="9" hidden="1"/>
    <cellStyle name="Followed Hyperlink" xfId="37426" builtinId="9" hidden="1"/>
    <cellStyle name="Followed Hyperlink" xfId="37429" builtinId="9" hidden="1"/>
    <cellStyle name="Followed Hyperlink" xfId="37413" builtinId="9" hidden="1"/>
    <cellStyle name="Followed Hyperlink" xfId="37405" builtinId="9" hidden="1"/>
    <cellStyle name="Followed Hyperlink" xfId="37397" builtinId="9" hidden="1"/>
    <cellStyle name="Followed Hyperlink" xfId="37387" builtinId="9" hidden="1"/>
    <cellStyle name="Followed Hyperlink" xfId="37379" builtinId="9" hidden="1"/>
    <cellStyle name="Followed Hyperlink" xfId="37371" builtinId="9" hidden="1"/>
    <cellStyle name="Followed Hyperlink" xfId="37363" builtinId="9" hidden="1"/>
    <cellStyle name="Followed Hyperlink" xfId="37355" builtinId="9" hidden="1"/>
    <cellStyle name="Followed Hyperlink" xfId="37350" builtinId="9" hidden="1"/>
    <cellStyle name="Followed Hyperlink" xfId="37368" builtinId="9" hidden="1"/>
    <cellStyle name="Followed Hyperlink" xfId="37384" builtinId="9" hidden="1"/>
    <cellStyle name="Followed Hyperlink" xfId="37346" builtinId="9" hidden="1"/>
    <cellStyle name="Followed Hyperlink" xfId="37338" builtinId="9" hidden="1"/>
    <cellStyle name="Followed Hyperlink" xfId="37330" builtinId="9" hidden="1"/>
    <cellStyle name="Followed Hyperlink" xfId="37325" builtinId="9" hidden="1"/>
    <cellStyle name="Followed Hyperlink" xfId="37321" builtinId="9" hidden="1"/>
    <cellStyle name="Followed Hyperlink" xfId="37317" builtinId="9" hidden="1"/>
    <cellStyle name="Followed Hyperlink" xfId="37313" builtinId="9" hidden="1"/>
    <cellStyle name="Followed Hyperlink" xfId="37309" builtinId="9" hidden="1"/>
    <cellStyle name="Followed Hyperlink" xfId="37300" builtinId="9" hidden="1"/>
    <cellStyle name="Followed Hyperlink" xfId="37303" builtinId="9" hidden="1"/>
    <cellStyle name="Followed Hyperlink" xfId="37287" builtinId="9" hidden="1"/>
    <cellStyle name="Followed Hyperlink" xfId="37279" builtinId="9" hidden="1"/>
    <cellStyle name="Followed Hyperlink" xfId="37271" builtinId="9" hidden="1"/>
    <cellStyle name="Followed Hyperlink" xfId="37261" builtinId="9" hidden="1"/>
    <cellStyle name="Followed Hyperlink" xfId="37253" builtinId="9" hidden="1"/>
    <cellStyle name="Followed Hyperlink" xfId="37245" builtinId="9" hidden="1"/>
    <cellStyle name="Followed Hyperlink" xfId="37237" builtinId="9" hidden="1"/>
    <cellStyle name="Followed Hyperlink" xfId="37229" builtinId="9" hidden="1"/>
    <cellStyle name="Followed Hyperlink" xfId="37224" builtinId="9" hidden="1"/>
    <cellStyle name="Followed Hyperlink" xfId="37242" builtinId="9" hidden="1"/>
    <cellStyle name="Followed Hyperlink" xfId="37258" builtinId="9" hidden="1"/>
    <cellStyle name="Followed Hyperlink" xfId="37220" builtinId="9" hidden="1"/>
    <cellStyle name="Followed Hyperlink" xfId="37212" builtinId="9" hidden="1"/>
    <cellStyle name="Followed Hyperlink" xfId="37204" builtinId="9" hidden="1"/>
    <cellStyle name="Followed Hyperlink" xfId="37199" builtinId="9" hidden="1"/>
    <cellStyle name="Followed Hyperlink" xfId="37195" builtinId="9" hidden="1"/>
    <cellStyle name="Followed Hyperlink" xfId="37191" builtinId="9" hidden="1"/>
    <cellStyle name="Followed Hyperlink" xfId="37187" builtinId="9" hidden="1"/>
    <cellStyle name="Followed Hyperlink" xfId="37183" builtinId="9" hidden="1"/>
    <cellStyle name="Followed Hyperlink" xfId="37174" builtinId="9" hidden="1"/>
    <cellStyle name="Followed Hyperlink" xfId="37177" builtinId="9" hidden="1"/>
    <cellStyle name="Followed Hyperlink" xfId="37161" builtinId="9" hidden="1"/>
    <cellStyle name="Followed Hyperlink" xfId="37153" builtinId="9" hidden="1"/>
    <cellStyle name="Followed Hyperlink" xfId="37145" builtinId="9" hidden="1"/>
    <cellStyle name="Followed Hyperlink" xfId="37135" builtinId="9" hidden="1"/>
    <cellStyle name="Followed Hyperlink" xfId="37127" builtinId="9" hidden="1"/>
    <cellStyle name="Followed Hyperlink" xfId="37119" builtinId="9" hidden="1"/>
    <cellStyle name="Followed Hyperlink" xfId="37111" builtinId="9" hidden="1"/>
    <cellStyle name="Followed Hyperlink" xfId="37103" builtinId="9" hidden="1"/>
    <cellStyle name="Followed Hyperlink" xfId="37098" builtinId="9" hidden="1"/>
    <cellStyle name="Followed Hyperlink" xfId="37116" builtinId="9" hidden="1"/>
    <cellStyle name="Followed Hyperlink" xfId="37132" builtinId="9" hidden="1"/>
    <cellStyle name="Followed Hyperlink" xfId="37094" builtinId="9" hidden="1"/>
    <cellStyle name="Followed Hyperlink" xfId="37086" builtinId="9" hidden="1"/>
    <cellStyle name="Followed Hyperlink" xfId="37078" builtinId="9" hidden="1"/>
    <cellStyle name="Followed Hyperlink" xfId="37073" builtinId="9" hidden="1"/>
    <cellStyle name="Followed Hyperlink" xfId="37069" builtinId="9" hidden="1"/>
    <cellStyle name="Followed Hyperlink" xfId="37065" builtinId="9" hidden="1"/>
    <cellStyle name="Followed Hyperlink" xfId="37061" builtinId="9" hidden="1"/>
    <cellStyle name="Followed Hyperlink" xfId="37057" builtinId="9" hidden="1"/>
    <cellStyle name="Followed Hyperlink" xfId="37048" builtinId="9" hidden="1"/>
    <cellStyle name="Followed Hyperlink" xfId="37051" builtinId="9" hidden="1"/>
    <cellStyle name="Followed Hyperlink" xfId="37035" builtinId="9" hidden="1"/>
    <cellStyle name="Followed Hyperlink" xfId="37027" builtinId="9" hidden="1"/>
    <cellStyle name="Followed Hyperlink" xfId="37019" builtinId="9" hidden="1"/>
    <cellStyle name="Followed Hyperlink" xfId="37009" builtinId="9" hidden="1"/>
    <cellStyle name="Followed Hyperlink" xfId="37001" builtinId="9" hidden="1"/>
    <cellStyle name="Followed Hyperlink" xfId="36993" builtinId="9" hidden="1"/>
    <cellStyle name="Followed Hyperlink" xfId="36985" builtinId="9" hidden="1"/>
    <cellStyle name="Followed Hyperlink" xfId="36977" builtinId="9" hidden="1"/>
    <cellStyle name="Followed Hyperlink" xfId="36972" builtinId="9" hidden="1"/>
    <cellStyle name="Followed Hyperlink" xfId="36990" builtinId="9" hidden="1"/>
    <cellStyle name="Followed Hyperlink" xfId="37006" builtinId="9" hidden="1"/>
    <cellStyle name="Followed Hyperlink" xfId="36968" builtinId="9" hidden="1"/>
    <cellStyle name="Followed Hyperlink" xfId="36960" builtinId="9" hidden="1"/>
    <cellStyle name="Followed Hyperlink" xfId="36952" builtinId="9" hidden="1"/>
    <cellStyle name="Followed Hyperlink" xfId="36947" builtinId="9" hidden="1"/>
    <cellStyle name="Followed Hyperlink" xfId="36943" builtinId="9" hidden="1"/>
    <cellStyle name="Followed Hyperlink" xfId="36939" builtinId="9" hidden="1"/>
    <cellStyle name="Followed Hyperlink" xfId="36935" builtinId="9" hidden="1"/>
    <cellStyle name="Followed Hyperlink" xfId="36931" builtinId="9" hidden="1"/>
    <cellStyle name="Followed Hyperlink" xfId="36922" builtinId="9" hidden="1"/>
    <cellStyle name="Followed Hyperlink" xfId="36925" builtinId="9" hidden="1"/>
    <cellStyle name="Followed Hyperlink" xfId="36909" builtinId="9" hidden="1"/>
    <cellStyle name="Followed Hyperlink" xfId="36901" builtinId="9" hidden="1"/>
    <cellStyle name="Followed Hyperlink" xfId="36893" builtinId="9" hidden="1"/>
    <cellStyle name="Followed Hyperlink" xfId="36883" builtinId="9" hidden="1"/>
    <cellStyle name="Followed Hyperlink" xfId="36875" builtinId="9" hidden="1"/>
    <cellStyle name="Followed Hyperlink" xfId="36867" builtinId="9" hidden="1"/>
    <cellStyle name="Followed Hyperlink" xfId="36859" builtinId="9" hidden="1"/>
    <cellStyle name="Followed Hyperlink" xfId="36851" builtinId="9" hidden="1"/>
    <cellStyle name="Followed Hyperlink" xfId="36846" builtinId="9" hidden="1"/>
    <cellStyle name="Followed Hyperlink" xfId="36864" builtinId="9" hidden="1"/>
    <cellStyle name="Followed Hyperlink" xfId="36880" builtinId="9" hidden="1"/>
    <cellStyle name="Followed Hyperlink" xfId="36842" builtinId="9" hidden="1"/>
    <cellStyle name="Followed Hyperlink" xfId="36834" builtinId="9" hidden="1"/>
    <cellStyle name="Followed Hyperlink" xfId="36826" builtinId="9" hidden="1"/>
    <cellStyle name="Followed Hyperlink" xfId="36821" builtinId="9" hidden="1"/>
    <cellStyle name="Followed Hyperlink" xfId="36817" builtinId="9" hidden="1"/>
    <cellStyle name="Followed Hyperlink" xfId="36813" builtinId="9" hidden="1"/>
    <cellStyle name="Followed Hyperlink" xfId="36809" builtinId="9" hidden="1"/>
    <cellStyle name="Followed Hyperlink" xfId="36805" builtinId="9" hidden="1"/>
    <cellStyle name="Followed Hyperlink" xfId="36796" builtinId="9" hidden="1"/>
    <cellStyle name="Followed Hyperlink" xfId="36799" builtinId="9" hidden="1"/>
    <cellStyle name="Followed Hyperlink" xfId="36783" builtinId="9" hidden="1"/>
    <cellStyle name="Followed Hyperlink" xfId="36775" builtinId="9" hidden="1"/>
    <cellStyle name="Followed Hyperlink" xfId="36767" builtinId="9" hidden="1"/>
    <cellStyle name="Followed Hyperlink" xfId="36757" builtinId="9" hidden="1"/>
    <cellStyle name="Followed Hyperlink" xfId="36749" builtinId="9" hidden="1"/>
    <cellStyle name="Followed Hyperlink" xfId="36741" builtinId="9" hidden="1"/>
    <cellStyle name="Followed Hyperlink" xfId="36733" builtinId="9" hidden="1"/>
    <cellStyle name="Followed Hyperlink" xfId="36725" builtinId="9" hidden="1"/>
    <cellStyle name="Followed Hyperlink" xfId="36720" builtinId="9" hidden="1"/>
    <cellStyle name="Followed Hyperlink" xfId="36738" builtinId="9" hidden="1"/>
    <cellStyle name="Followed Hyperlink" xfId="36754" builtinId="9" hidden="1"/>
    <cellStyle name="Followed Hyperlink" xfId="36716" builtinId="9" hidden="1"/>
    <cellStyle name="Followed Hyperlink" xfId="36708" builtinId="9" hidden="1"/>
    <cellStyle name="Followed Hyperlink" xfId="36700" builtinId="9" hidden="1"/>
    <cellStyle name="Followed Hyperlink" xfId="36695" builtinId="9" hidden="1"/>
    <cellStyle name="Followed Hyperlink" xfId="36691" builtinId="9" hidden="1"/>
    <cellStyle name="Followed Hyperlink" xfId="36687" builtinId="9" hidden="1"/>
    <cellStyle name="Followed Hyperlink" xfId="36683" builtinId="9" hidden="1"/>
    <cellStyle name="Followed Hyperlink" xfId="36679" builtinId="9" hidden="1"/>
    <cellStyle name="Followed Hyperlink" xfId="36670" builtinId="9" hidden="1"/>
    <cellStyle name="Followed Hyperlink" xfId="36673" builtinId="9" hidden="1"/>
    <cellStyle name="Followed Hyperlink" xfId="36657" builtinId="9" hidden="1"/>
    <cellStyle name="Followed Hyperlink" xfId="36649" builtinId="9" hidden="1"/>
    <cellStyle name="Followed Hyperlink" xfId="36641" builtinId="9" hidden="1"/>
    <cellStyle name="Followed Hyperlink" xfId="36631" builtinId="9" hidden="1"/>
    <cellStyle name="Followed Hyperlink" xfId="36623" builtinId="9" hidden="1"/>
    <cellStyle name="Followed Hyperlink" xfId="36615" builtinId="9" hidden="1"/>
    <cellStyle name="Followed Hyperlink" xfId="36607" builtinId="9" hidden="1"/>
    <cellStyle name="Followed Hyperlink" xfId="36599" builtinId="9" hidden="1"/>
    <cellStyle name="Followed Hyperlink" xfId="36594" builtinId="9" hidden="1"/>
    <cellStyle name="Followed Hyperlink" xfId="36612" builtinId="9" hidden="1"/>
    <cellStyle name="Followed Hyperlink" xfId="36628" builtinId="9" hidden="1"/>
    <cellStyle name="Followed Hyperlink" xfId="36590" builtinId="9" hidden="1"/>
    <cellStyle name="Followed Hyperlink" xfId="36582" builtinId="9" hidden="1"/>
    <cellStyle name="Followed Hyperlink" xfId="36574" builtinId="9" hidden="1"/>
    <cellStyle name="Followed Hyperlink" xfId="36569" builtinId="9" hidden="1"/>
    <cellStyle name="Followed Hyperlink" xfId="36565" builtinId="9" hidden="1"/>
    <cellStyle name="Followed Hyperlink" xfId="36561" builtinId="9" hidden="1"/>
    <cellStyle name="Followed Hyperlink" xfId="36557" builtinId="9" hidden="1"/>
    <cellStyle name="Followed Hyperlink" xfId="36553" builtinId="9" hidden="1"/>
    <cellStyle name="Followed Hyperlink" xfId="36544" builtinId="9" hidden="1"/>
    <cellStyle name="Followed Hyperlink" xfId="36547" builtinId="9" hidden="1"/>
    <cellStyle name="Followed Hyperlink" xfId="36531" builtinId="9" hidden="1"/>
    <cellStyle name="Followed Hyperlink" xfId="36523" builtinId="9" hidden="1"/>
    <cellStyle name="Followed Hyperlink" xfId="36515" builtinId="9" hidden="1"/>
    <cellStyle name="Followed Hyperlink" xfId="36505" builtinId="9" hidden="1"/>
    <cellStyle name="Followed Hyperlink" xfId="36497" builtinId="9" hidden="1"/>
    <cellStyle name="Followed Hyperlink" xfId="36489" builtinId="9" hidden="1"/>
    <cellStyle name="Followed Hyperlink" xfId="36481" builtinId="9" hidden="1"/>
    <cellStyle name="Followed Hyperlink" xfId="36473" builtinId="9" hidden="1"/>
    <cellStyle name="Followed Hyperlink" xfId="36468" builtinId="9" hidden="1"/>
    <cellStyle name="Followed Hyperlink" xfId="36486" builtinId="9" hidden="1"/>
    <cellStyle name="Followed Hyperlink" xfId="36502" builtinId="9" hidden="1"/>
    <cellStyle name="Followed Hyperlink" xfId="36464" builtinId="9" hidden="1"/>
    <cellStyle name="Followed Hyperlink" xfId="36456" builtinId="9" hidden="1"/>
    <cellStyle name="Followed Hyperlink" xfId="36448" builtinId="9" hidden="1"/>
    <cellStyle name="Followed Hyperlink" xfId="36443" builtinId="9" hidden="1"/>
    <cellStyle name="Followed Hyperlink" xfId="36439" builtinId="9" hidden="1"/>
    <cellStyle name="Followed Hyperlink" xfId="36435" builtinId="9" hidden="1"/>
    <cellStyle name="Followed Hyperlink" xfId="36431" builtinId="9" hidden="1"/>
    <cellStyle name="Followed Hyperlink" xfId="36427" builtinId="9" hidden="1"/>
    <cellStyle name="Followed Hyperlink" xfId="36418" builtinId="9" hidden="1"/>
    <cellStyle name="Followed Hyperlink" xfId="36421" builtinId="9" hidden="1"/>
    <cellStyle name="Followed Hyperlink" xfId="36405" builtinId="9" hidden="1"/>
    <cellStyle name="Followed Hyperlink" xfId="36397" builtinId="9" hidden="1"/>
    <cellStyle name="Followed Hyperlink" xfId="36389" builtinId="9" hidden="1"/>
    <cellStyle name="Followed Hyperlink" xfId="36379" builtinId="9" hidden="1"/>
    <cellStyle name="Followed Hyperlink" xfId="36371" builtinId="9" hidden="1"/>
    <cellStyle name="Followed Hyperlink" xfId="36363" builtinId="9" hidden="1"/>
    <cellStyle name="Followed Hyperlink" xfId="36355" builtinId="9" hidden="1"/>
    <cellStyle name="Followed Hyperlink" xfId="36347" builtinId="9" hidden="1"/>
    <cellStyle name="Followed Hyperlink" xfId="36342" builtinId="9" hidden="1"/>
    <cellStyle name="Followed Hyperlink" xfId="36360" builtinId="9" hidden="1"/>
    <cellStyle name="Followed Hyperlink" xfId="36376" builtinId="9" hidden="1"/>
    <cellStyle name="Followed Hyperlink" xfId="36338" builtinId="9" hidden="1"/>
    <cellStyle name="Followed Hyperlink" xfId="36330" builtinId="9" hidden="1"/>
    <cellStyle name="Followed Hyperlink" xfId="36322" builtinId="9" hidden="1"/>
    <cellStyle name="Followed Hyperlink" xfId="36317" builtinId="9" hidden="1"/>
    <cellStyle name="Followed Hyperlink" xfId="36313" builtinId="9" hidden="1"/>
    <cellStyle name="Followed Hyperlink" xfId="36309" builtinId="9" hidden="1"/>
    <cellStyle name="Followed Hyperlink" xfId="36305" builtinId="9" hidden="1"/>
    <cellStyle name="Followed Hyperlink" xfId="36301" builtinId="9" hidden="1"/>
    <cellStyle name="Followed Hyperlink" xfId="36292" builtinId="9" hidden="1"/>
    <cellStyle name="Followed Hyperlink" xfId="36295" builtinId="9" hidden="1"/>
    <cellStyle name="Followed Hyperlink" xfId="36279" builtinId="9" hidden="1"/>
    <cellStyle name="Followed Hyperlink" xfId="36271" builtinId="9" hidden="1"/>
    <cellStyle name="Followed Hyperlink" xfId="36263" builtinId="9" hidden="1"/>
    <cellStyle name="Followed Hyperlink" xfId="36253" builtinId="9" hidden="1"/>
    <cellStyle name="Followed Hyperlink" xfId="36245" builtinId="9" hidden="1"/>
    <cellStyle name="Followed Hyperlink" xfId="36237" builtinId="9" hidden="1"/>
    <cellStyle name="Followed Hyperlink" xfId="36229" builtinId="9" hidden="1"/>
    <cellStyle name="Followed Hyperlink" xfId="36221" builtinId="9" hidden="1"/>
    <cellStyle name="Followed Hyperlink" xfId="36216" builtinId="9" hidden="1"/>
    <cellStyle name="Followed Hyperlink" xfId="36234" builtinId="9" hidden="1"/>
    <cellStyle name="Followed Hyperlink" xfId="36250" builtinId="9" hidden="1"/>
    <cellStyle name="Followed Hyperlink" xfId="36212" builtinId="9" hidden="1"/>
    <cellStyle name="Followed Hyperlink" xfId="36204" builtinId="9" hidden="1"/>
    <cellStyle name="Followed Hyperlink" xfId="36196" builtinId="9" hidden="1"/>
    <cellStyle name="Followed Hyperlink" xfId="36191" builtinId="9" hidden="1"/>
    <cellStyle name="Followed Hyperlink" xfId="36187" builtinId="9" hidden="1"/>
    <cellStyle name="Followed Hyperlink" xfId="36183" builtinId="9" hidden="1"/>
    <cellStyle name="Followed Hyperlink" xfId="36179" builtinId="9" hidden="1"/>
    <cellStyle name="Followed Hyperlink" xfId="36175" builtinId="9" hidden="1"/>
    <cellStyle name="Followed Hyperlink" xfId="36166" builtinId="9" hidden="1"/>
    <cellStyle name="Followed Hyperlink" xfId="36169" builtinId="9" hidden="1"/>
    <cellStyle name="Followed Hyperlink" xfId="36153" builtinId="9" hidden="1"/>
    <cellStyle name="Followed Hyperlink" xfId="36145" builtinId="9" hidden="1"/>
    <cellStyle name="Followed Hyperlink" xfId="36137" builtinId="9" hidden="1"/>
    <cellStyle name="Followed Hyperlink" xfId="36127" builtinId="9" hidden="1"/>
    <cellStyle name="Followed Hyperlink" xfId="36119" builtinId="9" hidden="1"/>
    <cellStyle name="Followed Hyperlink" xfId="36111" builtinId="9" hidden="1"/>
    <cellStyle name="Followed Hyperlink" xfId="36103" builtinId="9" hidden="1"/>
    <cellStyle name="Followed Hyperlink" xfId="36095" builtinId="9" hidden="1"/>
    <cellStyle name="Followed Hyperlink" xfId="36090" builtinId="9" hidden="1"/>
    <cellStyle name="Followed Hyperlink" xfId="36108" builtinId="9" hidden="1"/>
    <cellStyle name="Followed Hyperlink" xfId="36124" builtinId="9" hidden="1"/>
    <cellStyle name="Followed Hyperlink" xfId="36086" builtinId="9" hidden="1"/>
    <cellStyle name="Followed Hyperlink" xfId="36078" builtinId="9" hidden="1"/>
    <cellStyle name="Followed Hyperlink" xfId="36070" builtinId="9" hidden="1"/>
    <cellStyle name="Followed Hyperlink" xfId="36065" builtinId="9" hidden="1"/>
    <cellStyle name="Followed Hyperlink" xfId="36061" builtinId="9" hidden="1"/>
    <cellStyle name="Followed Hyperlink" xfId="36057" builtinId="9" hidden="1"/>
    <cellStyle name="Followed Hyperlink" xfId="36053" builtinId="9" hidden="1"/>
    <cellStyle name="Followed Hyperlink" xfId="36049" builtinId="9" hidden="1"/>
    <cellStyle name="Followed Hyperlink" xfId="36040" builtinId="9" hidden="1"/>
    <cellStyle name="Followed Hyperlink" xfId="36043" builtinId="9" hidden="1"/>
    <cellStyle name="Followed Hyperlink" xfId="36027" builtinId="9" hidden="1"/>
    <cellStyle name="Followed Hyperlink" xfId="36019" builtinId="9" hidden="1"/>
    <cellStyle name="Followed Hyperlink" xfId="36011" builtinId="9" hidden="1"/>
    <cellStyle name="Followed Hyperlink" xfId="36001" builtinId="9" hidden="1"/>
    <cellStyle name="Followed Hyperlink" xfId="35993" builtinId="9" hidden="1"/>
    <cellStyle name="Followed Hyperlink" xfId="35985" builtinId="9" hidden="1"/>
    <cellStyle name="Followed Hyperlink" xfId="35977" builtinId="9" hidden="1"/>
    <cellStyle name="Followed Hyperlink" xfId="35969" builtinId="9" hidden="1"/>
    <cellStyle name="Followed Hyperlink" xfId="35964" builtinId="9" hidden="1"/>
    <cellStyle name="Followed Hyperlink" xfId="35982" builtinId="9" hidden="1"/>
    <cellStyle name="Followed Hyperlink" xfId="35998" builtinId="9" hidden="1"/>
    <cellStyle name="Followed Hyperlink" xfId="35960" builtinId="9" hidden="1"/>
    <cellStyle name="Followed Hyperlink" xfId="35952" builtinId="9" hidden="1"/>
    <cellStyle name="Followed Hyperlink" xfId="35944" builtinId="9" hidden="1"/>
    <cellStyle name="Followed Hyperlink" xfId="35939" builtinId="9" hidden="1"/>
    <cellStyle name="Followed Hyperlink" xfId="35935" builtinId="9" hidden="1"/>
    <cellStyle name="Followed Hyperlink" xfId="35931" builtinId="9" hidden="1"/>
    <cellStyle name="Followed Hyperlink" xfId="35927" builtinId="9" hidden="1"/>
    <cellStyle name="Followed Hyperlink" xfId="35923" builtinId="9" hidden="1"/>
    <cellStyle name="Followed Hyperlink" xfId="35914" builtinId="9" hidden="1"/>
    <cellStyle name="Followed Hyperlink" xfId="35917" builtinId="9" hidden="1"/>
    <cellStyle name="Followed Hyperlink" xfId="35901" builtinId="9" hidden="1"/>
    <cellStyle name="Followed Hyperlink" xfId="35893" builtinId="9" hidden="1"/>
    <cellStyle name="Followed Hyperlink" xfId="35885" builtinId="9" hidden="1"/>
    <cellStyle name="Followed Hyperlink" xfId="35875" builtinId="9" hidden="1"/>
    <cellStyle name="Followed Hyperlink" xfId="35867" builtinId="9" hidden="1"/>
    <cellStyle name="Followed Hyperlink" xfId="35859" builtinId="9" hidden="1"/>
    <cellStyle name="Followed Hyperlink" xfId="35851" builtinId="9" hidden="1"/>
    <cellStyle name="Followed Hyperlink" xfId="35843" builtinId="9" hidden="1"/>
    <cellStyle name="Followed Hyperlink" xfId="35838" builtinId="9" hidden="1"/>
    <cellStyle name="Followed Hyperlink" xfId="35856" builtinId="9" hidden="1"/>
    <cellStyle name="Followed Hyperlink" xfId="35872" builtinId="9" hidden="1"/>
    <cellStyle name="Followed Hyperlink" xfId="35834" builtinId="9" hidden="1"/>
    <cellStyle name="Followed Hyperlink" xfId="35826" builtinId="9" hidden="1"/>
    <cellStyle name="Followed Hyperlink" xfId="35818" builtinId="9" hidden="1"/>
    <cellStyle name="Followed Hyperlink" xfId="35813" builtinId="9" hidden="1"/>
    <cellStyle name="Followed Hyperlink" xfId="35809" builtinId="9" hidden="1"/>
    <cellStyle name="Followed Hyperlink" xfId="35805" builtinId="9" hidden="1"/>
    <cellStyle name="Followed Hyperlink" xfId="35801" builtinId="9" hidden="1"/>
    <cellStyle name="Followed Hyperlink" xfId="35797" builtinId="9" hidden="1"/>
    <cellStyle name="Followed Hyperlink" xfId="35788" builtinId="9" hidden="1"/>
    <cellStyle name="Followed Hyperlink" xfId="35791" builtinId="9" hidden="1"/>
    <cellStyle name="Followed Hyperlink" xfId="35775" builtinId="9" hidden="1"/>
    <cellStyle name="Followed Hyperlink" xfId="35767" builtinId="9" hidden="1"/>
    <cellStyle name="Followed Hyperlink" xfId="35759" builtinId="9" hidden="1"/>
    <cellStyle name="Followed Hyperlink" xfId="35749" builtinId="9" hidden="1"/>
    <cellStyle name="Followed Hyperlink" xfId="35741" builtinId="9" hidden="1"/>
    <cellStyle name="Followed Hyperlink" xfId="35733" builtinId="9" hidden="1"/>
    <cellStyle name="Followed Hyperlink" xfId="35725" builtinId="9" hidden="1"/>
    <cellStyle name="Followed Hyperlink" xfId="35717" builtinId="9" hidden="1"/>
    <cellStyle name="Followed Hyperlink" xfId="35712" builtinId="9" hidden="1"/>
    <cellStyle name="Followed Hyperlink" xfId="35730" builtinId="9" hidden="1"/>
    <cellStyle name="Followed Hyperlink" xfId="35746" builtinId="9" hidden="1"/>
    <cellStyle name="Followed Hyperlink" xfId="35708" builtinId="9" hidden="1"/>
    <cellStyle name="Followed Hyperlink" xfId="35700" builtinId="9" hidden="1"/>
    <cellStyle name="Followed Hyperlink" xfId="35692" builtinId="9" hidden="1"/>
    <cellStyle name="Followed Hyperlink" xfId="35687" builtinId="9" hidden="1"/>
    <cellStyle name="Followed Hyperlink" xfId="35683" builtinId="9" hidden="1"/>
    <cellStyle name="Followed Hyperlink" xfId="35679" builtinId="9" hidden="1"/>
    <cellStyle name="Followed Hyperlink" xfId="35675" builtinId="9" hidden="1"/>
    <cellStyle name="Followed Hyperlink" xfId="35671" builtinId="9" hidden="1"/>
    <cellStyle name="Followed Hyperlink" xfId="35662" builtinId="9" hidden="1"/>
    <cellStyle name="Followed Hyperlink" xfId="35665" builtinId="9" hidden="1"/>
    <cellStyle name="Followed Hyperlink" xfId="35649" builtinId="9" hidden="1"/>
    <cellStyle name="Followed Hyperlink" xfId="35641" builtinId="9" hidden="1"/>
    <cellStyle name="Followed Hyperlink" xfId="35633" builtinId="9" hidden="1"/>
    <cellStyle name="Followed Hyperlink" xfId="35623" builtinId="9" hidden="1"/>
    <cellStyle name="Followed Hyperlink" xfId="35615" builtinId="9" hidden="1"/>
    <cellStyle name="Followed Hyperlink" xfId="35607" builtinId="9" hidden="1"/>
    <cellStyle name="Followed Hyperlink" xfId="35599" builtinId="9" hidden="1"/>
    <cellStyle name="Followed Hyperlink" xfId="35591" builtinId="9" hidden="1"/>
    <cellStyle name="Followed Hyperlink" xfId="35586" builtinId="9" hidden="1"/>
    <cellStyle name="Followed Hyperlink" xfId="35604" builtinId="9" hidden="1"/>
    <cellStyle name="Followed Hyperlink" xfId="35620" builtinId="9" hidden="1"/>
    <cellStyle name="Followed Hyperlink" xfId="35582" builtinId="9" hidden="1"/>
    <cellStyle name="Followed Hyperlink" xfId="35574" builtinId="9" hidden="1"/>
    <cellStyle name="Followed Hyperlink" xfId="35566" builtinId="9" hidden="1"/>
    <cellStyle name="Followed Hyperlink" xfId="35561" builtinId="9" hidden="1"/>
    <cellStyle name="Followed Hyperlink" xfId="35557" builtinId="9" hidden="1"/>
    <cellStyle name="Followed Hyperlink" xfId="35553" builtinId="9" hidden="1"/>
    <cellStyle name="Followed Hyperlink" xfId="35549" builtinId="9" hidden="1"/>
    <cellStyle name="Followed Hyperlink" xfId="35545" builtinId="9" hidden="1"/>
    <cellStyle name="Followed Hyperlink" xfId="35536" builtinId="9" hidden="1"/>
    <cellStyle name="Followed Hyperlink" xfId="35539" builtinId="9" hidden="1"/>
    <cellStyle name="Followed Hyperlink" xfId="35523" builtinId="9" hidden="1"/>
    <cellStyle name="Followed Hyperlink" xfId="35515" builtinId="9" hidden="1"/>
    <cellStyle name="Followed Hyperlink" xfId="35507" builtinId="9" hidden="1"/>
    <cellStyle name="Followed Hyperlink" xfId="35497" builtinId="9" hidden="1"/>
    <cellStyle name="Followed Hyperlink" xfId="35489" builtinId="9" hidden="1"/>
    <cellStyle name="Followed Hyperlink" xfId="35481" builtinId="9" hidden="1"/>
    <cellStyle name="Followed Hyperlink" xfId="35473" builtinId="9" hidden="1"/>
    <cellStyle name="Followed Hyperlink" xfId="35465" builtinId="9" hidden="1"/>
    <cellStyle name="Followed Hyperlink" xfId="35460" builtinId="9" hidden="1"/>
    <cellStyle name="Followed Hyperlink" xfId="35478" builtinId="9" hidden="1"/>
    <cellStyle name="Followed Hyperlink" xfId="35494" builtinId="9" hidden="1"/>
    <cellStyle name="Followed Hyperlink" xfId="35456" builtinId="9" hidden="1"/>
    <cellStyle name="Followed Hyperlink" xfId="35448" builtinId="9" hidden="1"/>
    <cellStyle name="Followed Hyperlink" xfId="35440" builtinId="9" hidden="1"/>
    <cellStyle name="Followed Hyperlink" xfId="35435" builtinId="9" hidden="1"/>
    <cellStyle name="Followed Hyperlink" xfId="35431" builtinId="9" hidden="1"/>
    <cellStyle name="Followed Hyperlink" xfId="35427" builtinId="9" hidden="1"/>
    <cellStyle name="Followed Hyperlink" xfId="35423" builtinId="9" hidden="1"/>
    <cellStyle name="Followed Hyperlink" xfId="35419" builtinId="9" hidden="1"/>
    <cellStyle name="Followed Hyperlink" xfId="35410" builtinId="9" hidden="1"/>
    <cellStyle name="Followed Hyperlink" xfId="35413" builtinId="9" hidden="1"/>
    <cellStyle name="Followed Hyperlink" xfId="35397" builtinId="9" hidden="1"/>
    <cellStyle name="Followed Hyperlink" xfId="35389" builtinId="9" hidden="1"/>
    <cellStyle name="Followed Hyperlink" xfId="35381" builtinId="9" hidden="1"/>
    <cellStyle name="Followed Hyperlink" xfId="35371" builtinId="9" hidden="1"/>
    <cellStyle name="Followed Hyperlink" xfId="35363" builtinId="9" hidden="1"/>
    <cellStyle name="Followed Hyperlink" xfId="35355" builtinId="9" hidden="1"/>
    <cellStyle name="Followed Hyperlink" xfId="35347" builtinId="9" hidden="1"/>
    <cellStyle name="Followed Hyperlink" xfId="35339" builtinId="9" hidden="1"/>
    <cellStyle name="Followed Hyperlink" xfId="35334" builtinId="9" hidden="1"/>
    <cellStyle name="Followed Hyperlink" xfId="35352" builtinId="9" hidden="1"/>
    <cellStyle name="Followed Hyperlink" xfId="35368" builtinId="9" hidden="1"/>
    <cellStyle name="Followed Hyperlink" xfId="35330" builtinId="9" hidden="1"/>
    <cellStyle name="Followed Hyperlink" xfId="35322" builtinId="9" hidden="1"/>
    <cellStyle name="Followed Hyperlink" xfId="35314" builtinId="9" hidden="1"/>
    <cellStyle name="Followed Hyperlink" xfId="35309" builtinId="9" hidden="1"/>
    <cellStyle name="Followed Hyperlink" xfId="35305" builtinId="9" hidden="1"/>
    <cellStyle name="Followed Hyperlink" xfId="35301" builtinId="9" hidden="1"/>
    <cellStyle name="Followed Hyperlink" xfId="35297" builtinId="9" hidden="1"/>
    <cellStyle name="Followed Hyperlink" xfId="35293" builtinId="9" hidden="1"/>
    <cellStyle name="Followed Hyperlink" xfId="35284" builtinId="9" hidden="1"/>
    <cellStyle name="Followed Hyperlink" xfId="35287" builtinId="9" hidden="1"/>
    <cellStyle name="Followed Hyperlink" xfId="35271" builtinId="9" hidden="1"/>
    <cellStyle name="Followed Hyperlink" xfId="35263" builtinId="9" hidden="1"/>
    <cellStyle name="Followed Hyperlink" xfId="35255" builtinId="9" hidden="1"/>
    <cellStyle name="Followed Hyperlink" xfId="35245" builtinId="9" hidden="1"/>
    <cellStyle name="Followed Hyperlink" xfId="35237" builtinId="9" hidden="1"/>
    <cellStyle name="Followed Hyperlink" xfId="35229" builtinId="9" hidden="1"/>
    <cellStyle name="Followed Hyperlink" xfId="35221" builtinId="9" hidden="1"/>
    <cellStyle name="Followed Hyperlink" xfId="35213" builtinId="9" hidden="1"/>
    <cellStyle name="Followed Hyperlink" xfId="35208" builtinId="9" hidden="1"/>
    <cellStyle name="Followed Hyperlink" xfId="35226" builtinId="9" hidden="1"/>
    <cellStyle name="Followed Hyperlink" xfId="35242" builtinId="9" hidden="1"/>
    <cellStyle name="Followed Hyperlink" xfId="35204" builtinId="9" hidden="1"/>
    <cellStyle name="Followed Hyperlink" xfId="35196" builtinId="9" hidden="1"/>
    <cellStyle name="Followed Hyperlink" xfId="35188" builtinId="9" hidden="1"/>
    <cellStyle name="Followed Hyperlink" xfId="35183" builtinId="9" hidden="1"/>
    <cellStyle name="Followed Hyperlink" xfId="35179" builtinId="9" hidden="1"/>
    <cellStyle name="Followed Hyperlink" xfId="35175" builtinId="9" hidden="1"/>
    <cellStyle name="Followed Hyperlink" xfId="35171" builtinId="9" hidden="1"/>
    <cellStyle name="Followed Hyperlink" xfId="35167" builtinId="9" hidden="1"/>
    <cellStyle name="Followed Hyperlink" xfId="35158" builtinId="9" hidden="1"/>
    <cellStyle name="Followed Hyperlink" xfId="35161" builtinId="9" hidden="1"/>
    <cellStyle name="Followed Hyperlink" xfId="35145" builtinId="9" hidden="1"/>
    <cellStyle name="Followed Hyperlink" xfId="35137" builtinId="9" hidden="1"/>
    <cellStyle name="Followed Hyperlink" xfId="35129" builtinId="9" hidden="1"/>
    <cellStyle name="Followed Hyperlink" xfId="35119" builtinId="9" hidden="1"/>
    <cellStyle name="Followed Hyperlink" xfId="35111" builtinId="9" hidden="1"/>
    <cellStyle name="Followed Hyperlink" xfId="35103" builtinId="9" hidden="1"/>
    <cellStyle name="Followed Hyperlink" xfId="35095" builtinId="9" hidden="1"/>
    <cellStyle name="Followed Hyperlink" xfId="35087" builtinId="9" hidden="1"/>
    <cellStyle name="Followed Hyperlink" xfId="35082" builtinId="9" hidden="1"/>
    <cellStyle name="Followed Hyperlink" xfId="35100" builtinId="9" hidden="1"/>
    <cellStyle name="Followed Hyperlink" xfId="35116" builtinId="9" hidden="1"/>
    <cellStyle name="Followed Hyperlink" xfId="35078" builtinId="9" hidden="1"/>
    <cellStyle name="Followed Hyperlink" xfId="35070" builtinId="9" hidden="1"/>
    <cellStyle name="Followed Hyperlink" xfId="35062" builtinId="9" hidden="1"/>
    <cellStyle name="Followed Hyperlink" xfId="35057" builtinId="9" hidden="1"/>
    <cellStyle name="Followed Hyperlink" xfId="35053" builtinId="9" hidden="1"/>
    <cellStyle name="Followed Hyperlink" xfId="35049" builtinId="9" hidden="1"/>
    <cellStyle name="Followed Hyperlink" xfId="35045" builtinId="9" hidden="1"/>
    <cellStyle name="Followed Hyperlink" xfId="35041" builtinId="9" hidden="1"/>
    <cellStyle name="Followed Hyperlink" xfId="35032" builtinId="9" hidden="1"/>
    <cellStyle name="Followed Hyperlink" xfId="35035" builtinId="9" hidden="1"/>
    <cellStyle name="Followed Hyperlink" xfId="35019" builtinId="9" hidden="1"/>
    <cellStyle name="Followed Hyperlink" xfId="35011" builtinId="9" hidden="1"/>
    <cellStyle name="Followed Hyperlink" xfId="35003" builtinId="9" hidden="1"/>
    <cellStyle name="Followed Hyperlink" xfId="34993" builtinId="9" hidden="1"/>
    <cellStyle name="Followed Hyperlink" xfId="34985" builtinId="9" hidden="1"/>
    <cellStyle name="Followed Hyperlink" xfId="34977" builtinId="9" hidden="1"/>
    <cellStyle name="Followed Hyperlink" xfId="34969" builtinId="9" hidden="1"/>
    <cellStyle name="Followed Hyperlink" xfId="34961" builtinId="9" hidden="1"/>
    <cellStyle name="Followed Hyperlink" xfId="34956" builtinId="9" hidden="1"/>
    <cellStyle name="Followed Hyperlink" xfId="34974" builtinId="9" hidden="1"/>
    <cellStyle name="Followed Hyperlink" xfId="34990" builtinId="9" hidden="1"/>
    <cellStyle name="Followed Hyperlink" xfId="34952" builtinId="9" hidden="1"/>
    <cellStyle name="Followed Hyperlink" xfId="34944" builtinId="9" hidden="1"/>
    <cellStyle name="Followed Hyperlink" xfId="34936" builtinId="9" hidden="1"/>
    <cellStyle name="Followed Hyperlink" xfId="34931" builtinId="9" hidden="1"/>
    <cellStyle name="Followed Hyperlink" xfId="34927" builtinId="9" hidden="1"/>
    <cellStyle name="Followed Hyperlink" xfId="34923" builtinId="9" hidden="1"/>
    <cellStyle name="Followed Hyperlink" xfId="34919" builtinId="9" hidden="1"/>
    <cellStyle name="Followed Hyperlink" xfId="34915" builtinId="9" hidden="1"/>
    <cellStyle name="Followed Hyperlink" xfId="34906" builtinId="9" hidden="1"/>
    <cellStyle name="Followed Hyperlink" xfId="34909" builtinId="9" hidden="1"/>
    <cellStyle name="Followed Hyperlink" xfId="34893" builtinId="9" hidden="1"/>
    <cellStyle name="Followed Hyperlink" xfId="34885" builtinId="9" hidden="1"/>
    <cellStyle name="Followed Hyperlink" xfId="34877" builtinId="9" hidden="1"/>
    <cellStyle name="Followed Hyperlink" xfId="34867" builtinId="9" hidden="1"/>
    <cellStyle name="Followed Hyperlink" xfId="34859" builtinId="9" hidden="1"/>
    <cellStyle name="Followed Hyperlink" xfId="34851" builtinId="9" hidden="1"/>
    <cellStyle name="Followed Hyperlink" xfId="34843" builtinId="9" hidden="1"/>
    <cellStyle name="Followed Hyperlink" xfId="34835" builtinId="9" hidden="1"/>
    <cellStyle name="Followed Hyperlink" xfId="34830" builtinId="9" hidden="1"/>
    <cellStyle name="Followed Hyperlink" xfId="34848" builtinId="9" hidden="1"/>
    <cellStyle name="Followed Hyperlink" xfId="34864" builtinId="9" hidden="1"/>
    <cellStyle name="Followed Hyperlink" xfId="34826" builtinId="9" hidden="1"/>
    <cellStyle name="Followed Hyperlink" xfId="34818" builtinId="9" hidden="1"/>
    <cellStyle name="Followed Hyperlink" xfId="34810" builtinId="9" hidden="1"/>
    <cellStyle name="Followed Hyperlink" xfId="34805" builtinId="9" hidden="1"/>
    <cellStyle name="Followed Hyperlink" xfId="34801" builtinId="9" hidden="1"/>
    <cellStyle name="Followed Hyperlink" xfId="34797" builtinId="9" hidden="1"/>
    <cellStyle name="Followed Hyperlink" xfId="34793" builtinId="9" hidden="1"/>
    <cellStyle name="Followed Hyperlink" xfId="34789" builtinId="9" hidden="1"/>
    <cellStyle name="Followed Hyperlink" xfId="34780" builtinId="9" hidden="1"/>
    <cellStyle name="Followed Hyperlink" xfId="34783" builtinId="9" hidden="1"/>
    <cellStyle name="Followed Hyperlink" xfId="34767" builtinId="9" hidden="1"/>
    <cellStyle name="Followed Hyperlink" xfId="34759" builtinId="9" hidden="1"/>
    <cellStyle name="Followed Hyperlink" xfId="34751" builtinId="9" hidden="1"/>
    <cellStyle name="Followed Hyperlink" xfId="34741" builtinId="9" hidden="1"/>
    <cellStyle name="Followed Hyperlink" xfId="34733" builtinId="9" hidden="1"/>
    <cellStyle name="Followed Hyperlink" xfId="34725" builtinId="9" hidden="1"/>
    <cellStyle name="Followed Hyperlink" xfId="34717" builtinId="9" hidden="1"/>
    <cellStyle name="Followed Hyperlink" xfId="34709" builtinId="9" hidden="1"/>
    <cellStyle name="Followed Hyperlink" xfId="34704" builtinId="9" hidden="1"/>
    <cellStyle name="Followed Hyperlink" xfId="34722" builtinId="9" hidden="1"/>
    <cellStyle name="Followed Hyperlink" xfId="34738" builtinId="9" hidden="1"/>
    <cellStyle name="Followed Hyperlink" xfId="34700" builtinId="9" hidden="1"/>
    <cellStyle name="Followed Hyperlink" xfId="34692" builtinId="9" hidden="1"/>
    <cellStyle name="Followed Hyperlink" xfId="34684" builtinId="9" hidden="1"/>
    <cellStyle name="Followed Hyperlink" xfId="34679" builtinId="9" hidden="1"/>
    <cellStyle name="Followed Hyperlink" xfId="34675" builtinId="9" hidden="1"/>
    <cellStyle name="Followed Hyperlink" xfId="34671" builtinId="9" hidden="1"/>
    <cellStyle name="Followed Hyperlink" xfId="34667" builtinId="9" hidden="1"/>
    <cellStyle name="Followed Hyperlink" xfId="34663" builtinId="9" hidden="1"/>
    <cellStyle name="Followed Hyperlink" xfId="34654" builtinId="9" hidden="1"/>
    <cellStyle name="Followed Hyperlink" xfId="34657" builtinId="9" hidden="1"/>
    <cellStyle name="Followed Hyperlink" xfId="34641" builtinId="9" hidden="1"/>
    <cellStyle name="Followed Hyperlink" xfId="34633" builtinId="9" hidden="1"/>
    <cellStyle name="Followed Hyperlink" xfId="34625" builtinId="9" hidden="1"/>
    <cellStyle name="Followed Hyperlink" xfId="34615" builtinId="9" hidden="1"/>
    <cellStyle name="Followed Hyperlink" xfId="34607" builtinId="9" hidden="1"/>
    <cellStyle name="Followed Hyperlink" xfId="34599" builtinId="9" hidden="1"/>
    <cellStyle name="Followed Hyperlink" xfId="34591" builtinId="9" hidden="1"/>
    <cellStyle name="Followed Hyperlink" xfId="34583" builtinId="9" hidden="1"/>
    <cellStyle name="Followed Hyperlink" xfId="34578" builtinId="9" hidden="1"/>
    <cellStyle name="Followed Hyperlink" xfId="34596" builtinId="9" hidden="1"/>
    <cellStyle name="Followed Hyperlink" xfId="34612" builtinId="9" hidden="1"/>
    <cellStyle name="Followed Hyperlink" xfId="34574" builtinId="9" hidden="1"/>
    <cellStyle name="Followed Hyperlink" xfId="34566" builtinId="9" hidden="1"/>
    <cellStyle name="Followed Hyperlink" xfId="34558" builtinId="9" hidden="1"/>
    <cellStyle name="Followed Hyperlink" xfId="34553" builtinId="9" hidden="1"/>
    <cellStyle name="Followed Hyperlink" xfId="34549" builtinId="9" hidden="1"/>
    <cellStyle name="Followed Hyperlink" xfId="34545" builtinId="9" hidden="1"/>
    <cellStyle name="Followed Hyperlink" xfId="34541" builtinId="9" hidden="1"/>
    <cellStyle name="Followed Hyperlink" xfId="34537" builtinId="9" hidden="1"/>
    <cellStyle name="Followed Hyperlink" xfId="34528" builtinId="9" hidden="1"/>
    <cellStyle name="Followed Hyperlink" xfId="34531" builtinId="9" hidden="1"/>
    <cellStyle name="Followed Hyperlink" xfId="34515" builtinId="9" hidden="1"/>
    <cellStyle name="Followed Hyperlink" xfId="34507" builtinId="9" hidden="1"/>
    <cellStyle name="Followed Hyperlink" xfId="34499" builtinId="9" hidden="1"/>
    <cellStyle name="Followed Hyperlink" xfId="34489" builtinId="9" hidden="1"/>
    <cellStyle name="Followed Hyperlink" xfId="34481" builtinId="9" hidden="1"/>
    <cellStyle name="Followed Hyperlink" xfId="34473" builtinId="9" hidden="1"/>
    <cellStyle name="Followed Hyperlink" xfId="34465" builtinId="9" hidden="1"/>
    <cellStyle name="Followed Hyperlink" xfId="34457" builtinId="9" hidden="1"/>
    <cellStyle name="Followed Hyperlink" xfId="34452" builtinId="9" hidden="1"/>
    <cellStyle name="Followed Hyperlink" xfId="34470" builtinId="9" hidden="1"/>
    <cellStyle name="Followed Hyperlink" xfId="34486" builtinId="9" hidden="1"/>
    <cellStyle name="Followed Hyperlink" xfId="34448" builtinId="9" hidden="1"/>
    <cellStyle name="Followed Hyperlink" xfId="34440" builtinId="9" hidden="1"/>
    <cellStyle name="Followed Hyperlink" xfId="34432" builtinId="9" hidden="1"/>
    <cellStyle name="Followed Hyperlink" xfId="34427" builtinId="9" hidden="1"/>
    <cellStyle name="Followed Hyperlink" xfId="34423" builtinId="9" hidden="1"/>
    <cellStyle name="Followed Hyperlink" xfId="34419" builtinId="9" hidden="1"/>
    <cellStyle name="Followed Hyperlink" xfId="34415" builtinId="9" hidden="1"/>
    <cellStyle name="Followed Hyperlink" xfId="34411" builtinId="9" hidden="1"/>
    <cellStyle name="Followed Hyperlink" xfId="34402" builtinId="9" hidden="1"/>
    <cellStyle name="Followed Hyperlink" xfId="34405" builtinId="9" hidden="1"/>
    <cellStyle name="Followed Hyperlink" xfId="34389" builtinId="9" hidden="1"/>
    <cellStyle name="Followed Hyperlink" xfId="34381" builtinId="9" hidden="1"/>
    <cellStyle name="Followed Hyperlink" xfId="34373" builtinId="9" hidden="1"/>
    <cellStyle name="Followed Hyperlink" xfId="34363" builtinId="9" hidden="1"/>
    <cellStyle name="Followed Hyperlink" xfId="34355" builtinId="9" hidden="1"/>
    <cellStyle name="Followed Hyperlink" xfId="34347" builtinId="9" hidden="1"/>
    <cellStyle name="Followed Hyperlink" xfId="34339" builtinId="9" hidden="1"/>
    <cellStyle name="Followed Hyperlink" xfId="34331" builtinId="9" hidden="1"/>
    <cellStyle name="Followed Hyperlink" xfId="34326" builtinId="9" hidden="1"/>
    <cellStyle name="Followed Hyperlink" xfId="34344" builtinId="9" hidden="1"/>
    <cellStyle name="Followed Hyperlink" xfId="34360" builtinId="9" hidden="1"/>
    <cellStyle name="Followed Hyperlink" xfId="34322" builtinId="9" hidden="1"/>
    <cellStyle name="Followed Hyperlink" xfId="34314" builtinId="9" hidden="1"/>
    <cellStyle name="Followed Hyperlink" xfId="34306" builtinId="9" hidden="1"/>
    <cellStyle name="Followed Hyperlink" xfId="34301" builtinId="9" hidden="1"/>
    <cellStyle name="Followed Hyperlink" xfId="34297" builtinId="9" hidden="1"/>
    <cellStyle name="Followed Hyperlink" xfId="34293" builtinId="9" hidden="1"/>
    <cellStyle name="Followed Hyperlink" xfId="34289" builtinId="9" hidden="1"/>
    <cellStyle name="Followed Hyperlink" xfId="34285" builtinId="9" hidden="1"/>
    <cellStyle name="Followed Hyperlink" xfId="34276" builtinId="9" hidden="1"/>
    <cellStyle name="Followed Hyperlink" xfId="34279" builtinId="9" hidden="1"/>
    <cellStyle name="Followed Hyperlink" xfId="34263" builtinId="9" hidden="1"/>
    <cellStyle name="Followed Hyperlink" xfId="34255" builtinId="9" hidden="1"/>
    <cellStyle name="Followed Hyperlink" xfId="34247" builtinId="9" hidden="1"/>
    <cellStyle name="Followed Hyperlink" xfId="34237" builtinId="9" hidden="1"/>
    <cellStyle name="Followed Hyperlink" xfId="34229" builtinId="9" hidden="1"/>
    <cellStyle name="Followed Hyperlink" xfId="34221" builtinId="9" hidden="1"/>
    <cellStyle name="Followed Hyperlink" xfId="34213" builtinId="9" hidden="1"/>
    <cellStyle name="Followed Hyperlink" xfId="34205" builtinId="9" hidden="1"/>
    <cellStyle name="Followed Hyperlink" xfId="34200" builtinId="9" hidden="1"/>
    <cellStyle name="Followed Hyperlink" xfId="34218" builtinId="9" hidden="1"/>
    <cellStyle name="Followed Hyperlink" xfId="34234" builtinId="9" hidden="1"/>
    <cellStyle name="Followed Hyperlink" xfId="34196" builtinId="9" hidden="1"/>
    <cellStyle name="Followed Hyperlink" xfId="34188" builtinId="9" hidden="1"/>
    <cellStyle name="Followed Hyperlink" xfId="34180" builtinId="9" hidden="1"/>
    <cellStyle name="Followed Hyperlink" xfId="34175" builtinId="9" hidden="1"/>
    <cellStyle name="Followed Hyperlink" xfId="34171" builtinId="9" hidden="1"/>
    <cellStyle name="Followed Hyperlink" xfId="34167" builtinId="9" hidden="1"/>
    <cellStyle name="Followed Hyperlink" xfId="34163" builtinId="9" hidden="1"/>
    <cellStyle name="Followed Hyperlink" xfId="34159" builtinId="9" hidden="1"/>
    <cellStyle name="Followed Hyperlink" xfId="34150" builtinId="9" hidden="1"/>
    <cellStyle name="Followed Hyperlink" xfId="34153" builtinId="9" hidden="1"/>
    <cellStyle name="Followed Hyperlink" xfId="34137" builtinId="9" hidden="1"/>
    <cellStyle name="Followed Hyperlink" xfId="34129" builtinId="9" hidden="1"/>
    <cellStyle name="Followed Hyperlink" xfId="34121" builtinId="9" hidden="1"/>
    <cellStyle name="Followed Hyperlink" xfId="34111" builtinId="9" hidden="1"/>
    <cellStyle name="Followed Hyperlink" xfId="34103" builtinId="9" hidden="1"/>
    <cellStyle name="Followed Hyperlink" xfId="34095" builtinId="9" hidden="1"/>
    <cellStyle name="Followed Hyperlink" xfId="34087" builtinId="9" hidden="1"/>
    <cellStyle name="Followed Hyperlink" xfId="34079" builtinId="9" hidden="1"/>
    <cellStyle name="Followed Hyperlink" xfId="34074" builtinId="9" hidden="1"/>
    <cellStyle name="Followed Hyperlink" xfId="34092" builtinId="9" hidden="1"/>
    <cellStyle name="Followed Hyperlink" xfId="34108" builtinId="9" hidden="1"/>
    <cellStyle name="Followed Hyperlink" xfId="34070" builtinId="9" hidden="1"/>
    <cellStyle name="Followed Hyperlink" xfId="34062" builtinId="9" hidden="1"/>
    <cellStyle name="Followed Hyperlink" xfId="34054" builtinId="9" hidden="1"/>
    <cellStyle name="Followed Hyperlink" xfId="34049" builtinId="9" hidden="1"/>
    <cellStyle name="Followed Hyperlink" xfId="34045" builtinId="9" hidden="1"/>
    <cellStyle name="Followed Hyperlink" xfId="34041" builtinId="9" hidden="1"/>
    <cellStyle name="Followed Hyperlink" xfId="34037" builtinId="9" hidden="1"/>
    <cellStyle name="Followed Hyperlink" xfId="34033" builtinId="9" hidden="1"/>
    <cellStyle name="Followed Hyperlink" xfId="34024" builtinId="9" hidden="1"/>
    <cellStyle name="Followed Hyperlink" xfId="34027" builtinId="9" hidden="1"/>
    <cellStyle name="Followed Hyperlink" xfId="34011" builtinId="9" hidden="1"/>
    <cellStyle name="Followed Hyperlink" xfId="34003" builtinId="9" hidden="1"/>
    <cellStyle name="Followed Hyperlink" xfId="33995" builtinId="9" hidden="1"/>
    <cellStyle name="Followed Hyperlink" xfId="33985" builtinId="9" hidden="1"/>
    <cellStyle name="Followed Hyperlink" xfId="33977" builtinId="9" hidden="1"/>
    <cellStyle name="Followed Hyperlink" xfId="33969" builtinId="9" hidden="1"/>
    <cellStyle name="Followed Hyperlink" xfId="33961" builtinId="9" hidden="1"/>
    <cellStyle name="Followed Hyperlink" xfId="33953" builtinId="9" hidden="1"/>
    <cellStyle name="Followed Hyperlink" xfId="33948" builtinId="9" hidden="1"/>
    <cellStyle name="Followed Hyperlink" xfId="33966" builtinId="9" hidden="1"/>
    <cellStyle name="Followed Hyperlink" xfId="33982" builtinId="9" hidden="1"/>
    <cellStyle name="Followed Hyperlink" xfId="33944" builtinId="9" hidden="1"/>
    <cellStyle name="Followed Hyperlink" xfId="33936" builtinId="9" hidden="1"/>
    <cellStyle name="Followed Hyperlink" xfId="33928" builtinId="9" hidden="1"/>
    <cellStyle name="Followed Hyperlink" xfId="33923" builtinId="9" hidden="1"/>
    <cellStyle name="Followed Hyperlink" xfId="33919" builtinId="9" hidden="1"/>
    <cellStyle name="Followed Hyperlink" xfId="33915" builtinId="9" hidden="1"/>
    <cellStyle name="Followed Hyperlink" xfId="33911" builtinId="9" hidden="1"/>
    <cellStyle name="Followed Hyperlink" xfId="33907" builtinId="9" hidden="1"/>
    <cellStyle name="Followed Hyperlink" xfId="33898" builtinId="9" hidden="1"/>
    <cellStyle name="Followed Hyperlink" xfId="33901" builtinId="9" hidden="1"/>
    <cellStyle name="Followed Hyperlink" xfId="33885" builtinId="9" hidden="1"/>
    <cellStyle name="Followed Hyperlink" xfId="33877" builtinId="9" hidden="1"/>
    <cellStyle name="Followed Hyperlink" xfId="33869" builtinId="9" hidden="1"/>
    <cellStyle name="Followed Hyperlink" xfId="33859" builtinId="9" hidden="1"/>
    <cellStyle name="Followed Hyperlink" xfId="33851" builtinId="9" hidden="1"/>
    <cellStyle name="Followed Hyperlink" xfId="33843" builtinId="9" hidden="1"/>
    <cellStyle name="Followed Hyperlink" xfId="33835" builtinId="9" hidden="1"/>
    <cellStyle name="Followed Hyperlink" xfId="33827" builtinId="9" hidden="1"/>
    <cellStyle name="Followed Hyperlink" xfId="33822" builtinId="9" hidden="1"/>
    <cellStyle name="Followed Hyperlink" xfId="33840" builtinId="9" hidden="1"/>
    <cellStyle name="Followed Hyperlink" xfId="33856" builtinId="9" hidden="1"/>
    <cellStyle name="Followed Hyperlink" xfId="33818" builtinId="9" hidden="1"/>
    <cellStyle name="Followed Hyperlink" xfId="33810" builtinId="9" hidden="1"/>
    <cellStyle name="Followed Hyperlink" xfId="33802" builtinId="9" hidden="1"/>
    <cellStyle name="Followed Hyperlink" xfId="33797" builtinId="9" hidden="1"/>
    <cellStyle name="Followed Hyperlink" xfId="33793" builtinId="9" hidden="1"/>
    <cellStyle name="Followed Hyperlink" xfId="33789" builtinId="9" hidden="1"/>
    <cellStyle name="Followed Hyperlink" xfId="33785" builtinId="9" hidden="1"/>
    <cellStyle name="Followed Hyperlink" xfId="33781" builtinId="9" hidden="1"/>
    <cellStyle name="Followed Hyperlink" xfId="33772" builtinId="9" hidden="1"/>
    <cellStyle name="Followed Hyperlink" xfId="33775" builtinId="9" hidden="1"/>
    <cellStyle name="Followed Hyperlink" xfId="33759" builtinId="9" hidden="1"/>
    <cellStyle name="Followed Hyperlink" xfId="33751" builtinId="9" hidden="1"/>
    <cellStyle name="Followed Hyperlink" xfId="33743" builtinId="9" hidden="1"/>
    <cellStyle name="Followed Hyperlink" xfId="33733" builtinId="9" hidden="1"/>
    <cellStyle name="Followed Hyperlink" xfId="33725" builtinId="9" hidden="1"/>
    <cellStyle name="Followed Hyperlink" xfId="33717" builtinId="9" hidden="1"/>
    <cellStyle name="Followed Hyperlink" xfId="33709" builtinId="9" hidden="1"/>
    <cellStyle name="Followed Hyperlink" xfId="33701" builtinId="9" hidden="1"/>
    <cellStyle name="Followed Hyperlink" xfId="33696" builtinId="9" hidden="1"/>
    <cellStyle name="Followed Hyperlink" xfId="33714" builtinId="9" hidden="1"/>
    <cellStyle name="Followed Hyperlink" xfId="33730" builtinId="9" hidden="1"/>
    <cellStyle name="Followed Hyperlink" xfId="33692" builtinId="9" hidden="1"/>
    <cellStyle name="Followed Hyperlink" xfId="33684" builtinId="9" hidden="1"/>
    <cellStyle name="Followed Hyperlink" xfId="33676" builtinId="9" hidden="1"/>
    <cellStyle name="Followed Hyperlink" xfId="33671" builtinId="9" hidden="1"/>
    <cellStyle name="Followed Hyperlink" xfId="33667" builtinId="9" hidden="1"/>
    <cellStyle name="Followed Hyperlink" xfId="33663" builtinId="9" hidden="1"/>
    <cellStyle name="Followed Hyperlink" xfId="33659" builtinId="9" hidden="1"/>
    <cellStyle name="Followed Hyperlink" xfId="33655" builtinId="9" hidden="1"/>
    <cellStyle name="Followed Hyperlink" xfId="33646" builtinId="9" hidden="1"/>
    <cellStyle name="Followed Hyperlink" xfId="33649" builtinId="9" hidden="1"/>
    <cellStyle name="Followed Hyperlink" xfId="33633" builtinId="9" hidden="1"/>
    <cellStyle name="Followed Hyperlink" xfId="33625" builtinId="9" hidden="1"/>
    <cellStyle name="Followed Hyperlink" xfId="33617" builtinId="9" hidden="1"/>
    <cellStyle name="Followed Hyperlink" xfId="33607" builtinId="9" hidden="1"/>
    <cellStyle name="Followed Hyperlink" xfId="33599" builtinId="9" hidden="1"/>
    <cellStyle name="Followed Hyperlink" xfId="33591" builtinId="9" hidden="1"/>
    <cellStyle name="Followed Hyperlink" xfId="33583" builtinId="9" hidden="1"/>
    <cellStyle name="Followed Hyperlink" xfId="33575" builtinId="9" hidden="1"/>
    <cellStyle name="Followed Hyperlink" xfId="33570" builtinId="9" hidden="1"/>
    <cellStyle name="Followed Hyperlink" xfId="33588" builtinId="9" hidden="1"/>
    <cellStyle name="Followed Hyperlink" xfId="33604" builtinId="9" hidden="1"/>
    <cellStyle name="Followed Hyperlink" xfId="33566" builtinId="9" hidden="1"/>
    <cellStyle name="Followed Hyperlink" xfId="33558" builtinId="9" hidden="1"/>
    <cellStyle name="Followed Hyperlink" xfId="33550" builtinId="9" hidden="1"/>
    <cellStyle name="Followed Hyperlink" xfId="33545" builtinId="9" hidden="1"/>
    <cellStyle name="Followed Hyperlink" xfId="33541" builtinId="9" hidden="1"/>
    <cellStyle name="Followed Hyperlink" xfId="33537" builtinId="9" hidden="1"/>
    <cellStyle name="Followed Hyperlink" xfId="33533" builtinId="9" hidden="1"/>
    <cellStyle name="Followed Hyperlink" xfId="33529" builtinId="9" hidden="1"/>
    <cellStyle name="Followed Hyperlink" xfId="33520" builtinId="9" hidden="1"/>
    <cellStyle name="Followed Hyperlink" xfId="33523" builtinId="9" hidden="1"/>
    <cellStyle name="Followed Hyperlink" xfId="33507" builtinId="9" hidden="1"/>
    <cellStyle name="Followed Hyperlink" xfId="33499" builtinId="9" hidden="1"/>
    <cellStyle name="Followed Hyperlink" xfId="33491" builtinId="9" hidden="1"/>
    <cellStyle name="Followed Hyperlink" xfId="33481" builtinId="9" hidden="1"/>
    <cellStyle name="Followed Hyperlink" xfId="33473" builtinId="9" hidden="1"/>
    <cellStyle name="Followed Hyperlink" xfId="33465" builtinId="9" hidden="1"/>
    <cellStyle name="Followed Hyperlink" xfId="33457" builtinId="9" hidden="1"/>
    <cellStyle name="Followed Hyperlink" xfId="33449" builtinId="9" hidden="1"/>
    <cellStyle name="Followed Hyperlink" xfId="33444" builtinId="9" hidden="1"/>
    <cellStyle name="Followed Hyperlink" xfId="33462" builtinId="9" hidden="1"/>
    <cellStyle name="Followed Hyperlink" xfId="33478" builtinId="9" hidden="1"/>
    <cellStyle name="Followed Hyperlink" xfId="33440" builtinId="9" hidden="1"/>
    <cellStyle name="Followed Hyperlink" xfId="33432" builtinId="9" hidden="1"/>
    <cellStyle name="Followed Hyperlink" xfId="33424" builtinId="9" hidden="1"/>
    <cellStyle name="Followed Hyperlink" xfId="33419" builtinId="9" hidden="1"/>
    <cellStyle name="Followed Hyperlink" xfId="33415" builtinId="9" hidden="1"/>
    <cellStyle name="Followed Hyperlink" xfId="33411" builtinId="9" hidden="1"/>
    <cellStyle name="Followed Hyperlink" xfId="33407" builtinId="9" hidden="1"/>
    <cellStyle name="Followed Hyperlink" xfId="33403" builtinId="9" hidden="1"/>
    <cellStyle name="Followed Hyperlink" xfId="33394" builtinId="9" hidden="1"/>
    <cellStyle name="Followed Hyperlink" xfId="33397" builtinId="9" hidden="1"/>
    <cellStyle name="Followed Hyperlink" xfId="33381" builtinId="9" hidden="1"/>
    <cellStyle name="Followed Hyperlink" xfId="33373" builtinId="9" hidden="1"/>
    <cellStyle name="Followed Hyperlink" xfId="33365" builtinId="9" hidden="1"/>
    <cellStyle name="Followed Hyperlink" xfId="33355" builtinId="9" hidden="1"/>
    <cellStyle name="Followed Hyperlink" xfId="33347" builtinId="9" hidden="1"/>
    <cellStyle name="Followed Hyperlink" xfId="33339" builtinId="9" hidden="1"/>
    <cellStyle name="Followed Hyperlink" xfId="33331" builtinId="9" hidden="1"/>
    <cellStyle name="Followed Hyperlink" xfId="33323" builtinId="9" hidden="1"/>
    <cellStyle name="Followed Hyperlink" xfId="33318" builtinId="9" hidden="1"/>
    <cellStyle name="Followed Hyperlink" xfId="33336" builtinId="9" hidden="1"/>
    <cellStyle name="Followed Hyperlink" xfId="33352" builtinId="9" hidden="1"/>
    <cellStyle name="Followed Hyperlink" xfId="33314" builtinId="9" hidden="1"/>
    <cellStyle name="Followed Hyperlink" xfId="33306" builtinId="9" hidden="1"/>
    <cellStyle name="Followed Hyperlink" xfId="33298" builtinId="9" hidden="1"/>
    <cellStyle name="Followed Hyperlink" xfId="33293" builtinId="9" hidden="1"/>
    <cellStyle name="Followed Hyperlink" xfId="33289" builtinId="9" hidden="1"/>
    <cellStyle name="Followed Hyperlink" xfId="33285" builtinId="9" hidden="1"/>
    <cellStyle name="Followed Hyperlink" xfId="33281" builtinId="9" hidden="1"/>
    <cellStyle name="Followed Hyperlink" xfId="33277" builtinId="9" hidden="1"/>
    <cellStyle name="Followed Hyperlink" xfId="33268" builtinId="9" hidden="1"/>
    <cellStyle name="Followed Hyperlink" xfId="33271" builtinId="9" hidden="1"/>
    <cellStyle name="Followed Hyperlink" xfId="33255" builtinId="9" hidden="1"/>
    <cellStyle name="Followed Hyperlink" xfId="33247" builtinId="9" hidden="1"/>
    <cellStyle name="Followed Hyperlink" xfId="33239" builtinId="9" hidden="1"/>
    <cellStyle name="Followed Hyperlink" xfId="33229" builtinId="9" hidden="1"/>
    <cellStyle name="Followed Hyperlink" xfId="33221" builtinId="9" hidden="1"/>
    <cellStyle name="Followed Hyperlink" xfId="33213" builtinId="9" hidden="1"/>
    <cellStyle name="Followed Hyperlink" xfId="33205" builtinId="9" hidden="1"/>
    <cellStyle name="Followed Hyperlink" xfId="33197" builtinId="9" hidden="1"/>
    <cellStyle name="Followed Hyperlink" xfId="33192" builtinId="9" hidden="1"/>
    <cellStyle name="Followed Hyperlink" xfId="33210" builtinId="9" hidden="1"/>
    <cellStyle name="Followed Hyperlink" xfId="33226" builtinId="9" hidden="1"/>
    <cellStyle name="Followed Hyperlink" xfId="33188" builtinId="9" hidden="1"/>
    <cellStyle name="Followed Hyperlink" xfId="33180" builtinId="9" hidden="1"/>
    <cellStyle name="Followed Hyperlink" xfId="33172" builtinId="9" hidden="1"/>
    <cellStyle name="Followed Hyperlink" xfId="33167" builtinId="9" hidden="1"/>
    <cellStyle name="Followed Hyperlink" xfId="33163" builtinId="9" hidden="1"/>
    <cellStyle name="Followed Hyperlink" xfId="33159" builtinId="9" hidden="1"/>
    <cellStyle name="Followed Hyperlink" xfId="33155" builtinId="9" hidden="1"/>
    <cellStyle name="Followed Hyperlink" xfId="33151" builtinId="9" hidden="1"/>
    <cellStyle name="Followed Hyperlink" xfId="33142" builtinId="9" hidden="1"/>
    <cellStyle name="Followed Hyperlink" xfId="33145" builtinId="9" hidden="1"/>
    <cellStyle name="Followed Hyperlink" xfId="33129" builtinId="9" hidden="1"/>
    <cellStyle name="Followed Hyperlink" xfId="33121" builtinId="9" hidden="1"/>
    <cellStyle name="Followed Hyperlink" xfId="33113" builtinId="9" hidden="1"/>
    <cellStyle name="Followed Hyperlink" xfId="33103" builtinId="9" hidden="1"/>
    <cellStyle name="Followed Hyperlink" xfId="33095" builtinId="9" hidden="1"/>
    <cellStyle name="Followed Hyperlink" xfId="33087" builtinId="9" hidden="1"/>
    <cellStyle name="Followed Hyperlink" xfId="33079" builtinId="9" hidden="1"/>
    <cellStyle name="Followed Hyperlink" xfId="33071" builtinId="9" hidden="1"/>
    <cellStyle name="Followed Hyperlink" xfId="33066" builtinId="9" hidden="1"/>
    <cellStyle name="Followed Hyperlink" xfId="33084" builtinId="9" hidden="1"/>
    <cellStyle name="Followed Hyperlink" xfId="33100" builtinId="9" hidden="1"/>
    <cellStyle name="Followed Hyperlink" xfId="33062" builtinId="9" hidden="1"/>
    <cellStyle name="Followed Hyperlink" xfId="33054" builtinId="9" hidden="1"/>
    <cellStyle name="Followed Hyperlink" xfId="33046" builtinId="9" hidden="1"/>
    <cellStyle name="Followed Hyperlink" xfId="33041" builtinId="9" hidden="1"/>
    <cellStyle name="Followed Hyperlink" xfId="33037" builtinId="9" hidden="1"/>
    <cellStyle name="Followed Hyperlink" xfId="33033" builtinId="9" hidden="1"/>
    <cellStyle name="Followed Hyperlink" xfId="33029" builtinId="9" hidden="1"/>
    <cellStyle name="Followed Hyperlink" xfId="33025" builtinId="9" hidden="1"/>
    <cellStyle name="Followed Hyperlink" xfId="33016" builtinId="9" hidden="1"/>
    <cellStyle name="Followed Hyperlink" xfId="33019" builtinId="9" hidden="1"/>
    <cellStyle name="Followed Hyperlink" xfId="33003" builtinId="9" hidden="1"/>
    <cellStyle name="Followed Hyperlink" xfId="32995" builtinId="9" hidden="1"/>
    <cellStyle name="Followed Hyperlink" xfId="32987" builtinId="9" hidden="1"/>
    <cellStyle name="Followed Hyperlink" xfId="32977" builtinId="9" hidden="1"/>
    <cellStyle name="Followed Hyperlink" xfId="32969" builtinId="9" hidden="1"/>
    <cellStyle name="Followed Hyperlink" xfId="32961" builtinId="9" hidden="1"/>
    <cellStyle name="Followed Hyperlink" xfId="32953" builtinId="9" hidden="1"/>
    <cellStyle name="Followed Hyperlink" xfId="32945" builtinId="9" hidden="1"/>
    <cellStyle name="Followed Hyperlink" xfId="32940" builtinId="9" hidden="1"/>
    <cellStyle name="Followed Hyperlink" xfId="32958" builtinId="9" hidden="1"/>
    <cellStyle name="Followed Hyperlink" xfId="32974" builtinId="9" hidden="1"/>
    <cellStyle name="Followed Hyperlink" xfId="32936" builtinId="9" hidden="1"/>
    <cellStyle name="Followed Hyperlink" xfId="32928" builtinId="9" hidden="1"/>
    <cellStyle name="Followed Hyperlink" xfId="32920" builtinId="9" hidden="1"/>
    <cellStyle name="Followed Hyperlink" xfId="32915" builtinId="9" hidden="1"/>
    <cellStyle name="Followed Hyperlink" xfId="32911" builtinId="9" hidden="1"/>
    <cellStyle name="Followed Hyperlink" xfId="32907" builtinId="9" hidden="1"/>
    <cellStyle name="Followed Hyperlink" xfId="32903" builtinId="9" hidden="1"/>
    <cellStyle name="Followed Hyperlink" xfId="32899" builtinId="9" hidden="1"/>
    <cellStyle name="Followed Hyperlink" xfId="32890" builtinId="9" hidden="1"/>
    <cellStyle name="Followed Hyperlink" xfId="32893" builtinId="9" hidden="1"/>
    <cellStyle name="Followed Hyperlink" xfId="32877" builtinId="9" hidden="1"/>
    <cellStyle name="Followed Hyperlink" xfId="32869" builtinId="9" hidden="1"/>
    <cellStyle name="Followed Hyperlink" xfId="32861" builtinId="9" hidden="1"/>
    <cellStyle name="Followed Hyperlink" xfId="32851" builtinId="9" hidden="1"/>
    <cellStyle name="Followed Hyperlink" xfId="32843" builtinId="9" hidden="1"/>
    <cellStyle name="Followed Hyperlink" xfId="32835" builtinId="9" hidden="1"/>
    <cellStyle name="Followed Hyperlink" xfId="32827" builtinId="9" hidden="1"/>
    <cellStyle name="Followed Hyperlink" xfId="32819" builtinId="9" hidden="1"/>
    <cellStyle name="Followed Hyperlink" xfId="32814" builtinId="9" hidden="1"/>
    <cellStyle name="Followed Hyperlink" xfId="32832" builtinId="9" hidden="1"/>
    <cellStyle name="Followed Hyperlink" xfId="32848" builtinId="9" hidden="1"/>
    <cellStyle name="Followed Hyperlink" xfId="32810" builtinId="9" hidden="1"/>
    <cellStyle name="Followed Hyperlink" xfId="32802" builtinId="9" hidden="1"/>
    <cellStyle name="Followed Hyperlink" xfId="32794" builtinId="9" hidden="1"/>
    <cellStyle name="Followed Hyperlink" xfId="32789" builtinId="9" hidden="1"/>
    <cellStyle name="Followed Hyperlink" xfId="32785" builtinId="9" hidden="1"/>
    <cellStyle name="Followed Hyperlink" xfId="32781" builtinId="9" hidden="1"/>
    <cellStyle name="Followed Hyperlink" xfId="32777" builtinId="9" hidden="1"/>
    <cellStyle name="Followed Hyperlink" xfId="32773" builtinId="9" hidden="1"/>
    <cellStyle name="Followed Hyperlink" xfId="32764" builtinId="9" hidden="1"/>
    <cellStyle name="Followed Hyperlink" xfId="32767" builtinId="9" hidden="1"/>
    <cellStyle name="Followed Hyperlink" xfId="32751" builtinId="9" hidden="1"/>
    <cellStyle name="Followed Hyperlink" xfId="32743" builtinId="9" hidden="1"/>
    <cellStyle name="Followed Hyperlink" xfId="32735" builtinId="9" hidden="1"/>
    <cellStyle name="Followed Hyperlink" xfId="32725" builtinId="9" hidden="1"/>
    <cellStyle name="Followed Hyperlink" xfId="32717" builtinId="9" hidden="1"/>
    <cellStyle name="Followed Hyperlink" xfId="32709" builtinId="9" hidden="1"/>
    <cellStyle name="Followed Hyperlink" xfId="32701" builtinId="9" hidden="1"/>
    <cellStyle name="Followed Hyperlink" xfId="32693" builtinId="9" hidden="1"/>
    <cellStyle name="Followed Hyperlink" xfId="32688" builtinId="9" hidden="1"/>
    <cellStyle name="Followed Hyperlink" xfId="32706" builtinId="9" hidden="1"/>
    <cellStyle name="Followed Hyperlink" xfId="32722" builtinId="9" hidden="1"/>
    <cellStyle name="Followed Hyperlink" xfId="32684" builtinId="9" hidden="1"/>
    <cellStyle name="Followed Hyperlink" xfId="32676" builtinId="9" hidden="1"/>
    <cellStyle name="Followed Hyperlink" xfId="32668" builtinId="9" hidden="1"/>
    <cellStyle name="Followed Hyperlink" xfId="32663" builtinId="9" hidden="1"/>
    <cellStyle name="Followed Hyperlink" xfId="32659" builtinId="9" hidden="1"/>
    <cellStyle name="Followed Hyperlink" xfId="32655" builtinId="9" hidden="1"/>
    <cellStyle name="Followed Hyperlink" xfId="32651" builtinId="9" hidden="1"/>
    <cellStyle name="Followed Hyperlink" xfId="32647" builtinId="9" hidden="1"/>
    <cellStyle name="Followed Hyperlink" xfId="32638" builtinId="9" hidden="1"/>
    <cellStyle name="Followed Hyperlink" xfId="32641" builtinId="9" hidden="1"/>
    <cellStyle name="Followed Hyperlink" xfId="32625" builtinId="9" hidden="1"/>
    <cellStyle name="Followed Hyperlink" xfId="32617" builtinId="9" hidden="1"/>
    <cellStyle name="Followed Hyperlink" xfId="32609" builtinId="9" hidden="1"/>
    <cellStyle name="Followed Hyperlink" xfId="32599" builtinId="9" hidden="1"/>
    <cellStyle name="Followed Hyperlink" xfId="32591" builtinId="9" hidden="1"/>
    <cellStyle name="Followed Hyperlink" xfId="32583" builtinId="9" hidden="1"/>
    <cellStyle name="Followed Hyperlink" xfId="32575" builtinId="9" hidden="1"/>
    <cellStyle name="Followed Hyperlink" xfId="32567" builtinId="9" hidden="1"/>
    <cellStyle name="Followed Hyperlink" xfId="32562" builtinId="9" hidden="1"/>
    <cellStyle name="Followed Hyperlink" xfId="32580" builtinId="9" hidden="1"/>
    <cellStyle name="Followed Hyperlink" xfId="32596" builtinId="9" hidden="1"/>
    <cellStyle name="Followed Hyperlink" xfId="32558" builtinId="9" hidden="1"/>
    <cellStyle name="Followed Hyperlink" xfId="32550" builtinId="9" hidden="1"/>
    <cellStyle name="Followed Hyperlink" xfId="32542" builtinId="9" hidden="1"/>
    <cellStyle name="Followed Hyperlink" xfId="32537" builtinId="9" hidden="1"/>
    <cellStyle name="Followed Hyperlink" xfId="32533" builtinId="9" hidden="1"/>
    <cellStyle name="Followed Hyperlink" xfId="32529" builtinId="9" hidden="1"/>
    <cellStyle name="Followed Hyperlink" xfId="32525" builtinId="9" hidden="1"/>
    <cellStyle name="Followed Hyperlink" xfId="32521" builtinId="9" hidden="1"/>
    <cellStyle name="Followed Hyperlink" xfId="32512" builtinId="9" hidden="1"/>
    <cellStyle name="Followed Hyperlink" xfId="32515" builtinId="9" hidden="1"/>
    <cellStyle name="Followed Hyperlink" xfId="32499" builtinId="9" hidden="1"/>
    <cellStyle name="Followed Hyperlink" xfId="32491" builtinId="9" hidden="1"/>
    <cellStyle name="Followed Hyperlink" xfId="32483" builtinId="9" hidden="1"/>
    <cellStyle name="Followed Hyperlink" xfId="32473" builtinId="9" hidden="1"/>
    <cellStyle name="Followed Hyperlink" xfId="32465" builtinId="9" hidden="1"/>
    <cellStyle name="Followed Hyperlink" xfId="32457" builtinId="9" hidden="1"/>
    <cellStyle name="Followed Hyperlink" xfId="32449" builtinId="9" hidden="1"/>
    <cellStyle name="Followed Hyperlink" xfId="32441" builtinId="9" hidden="1"/>
    <cellStyle name="Followed Hyperlink" xfId="32436" builtinId="9" hidden="1"/>
    <cellStyle name="Followed Hyperlink" xfId="32454" builtinId="9" hidden="1"/>
    <cellStyle name="Followed Hyperlink" xfId="32470" builtinId="9" hidden="1"/>
    <cellStyle name="Followed Hyperlink" xfId="32432" builtinId="9" hidden="1"/>
    <cellStyle name="Followed Hyperlink" xfId="32424" builtinId="9" hidden="1"/>
    <cellStyle name="Followed Hyperlink" xfId="32416" builtinId="9" hidden="1"/>
    <cellStyle name="Followed Hyperlink" xfId="32411" builtinId="9" hidden="1"/>
    <cellStyle name="Followed Hyperlink" xfId="32407" builtinId="9" hidden="1"/>
    <cellStyle name="Followed Hyperlink" xfId="32403" builtinId="9" hidden="1"/>
    <cellStyle name="Followed Hyperlink" xfId="32399" builtinId="9" hidden="1"/>
    <cellStyle name="Followed Hyperlink" xfId="32395" builtinId="9" hidden="1"/>
    <cellStyle name="Followed Hyperlink" xfId="32386" builtinId="9" hidden="1"/>
    <cellStyle name="Followed Hyperlink" xfId="32389" builtinId="9" hidden="1"/>
    <cellStyle name="Followed Hyperlink" xfId="32373" builtinId="9" hidden="1"/>
    <cellStyle name="Followed Hyperlink" xfId="32365" builtinId="9" hidden="1"/>
    <cellStyle name="Followed Hyperlink" xfId="32357" builtinId="9" hidden="1"/>
    <cellStyle name="Followed Hyperlink" xfId="32347" builtinId="9" hidden="1"/>
    <cellStyle name="Followed Hyperlink" xfId="32339" builtinId="9" hidden="1"/>
    <cellStyle name="Followed Hyperlink" xfId="32331" builtinId="9" hidden="1"/>
    <cellStyle name="Followed Hyperlink" xfId="32323" builtinId="9" hidden="1"/>
    <cellStyle name="Followed Hyperlink" xfId="32315" builtinId="9" hidden="1"/>
    <cellStyle name="Followed Hyperlink" xfId="32310" builtinId="9" hidden="1"/>
    <cellStyle name="Followed Hyperlink" xfId="32328" builtinId="9" hidden="1"/>
    <cellStyle name="Followed Hyperlink" xfId="32344" builtinId="9" hidden="1"/>
    <cellStyle name="Followed Hyperlink" xfId="32306" builtinId="9" hidden="1"/>
    <cellStyle name="Followed Hyperlink" xfId="32298" builtinId="9" hidden="1"/>
    <cellStyle name="Followed Hyperlink" xfId="32290" builtinId="9" hidden="1"/>
    <cellStyle name="Followed Hyperlink" xfId="32285" builtinId="9" hidden="1"/>
    <cellStyle name="Followed Hyperlink" xfId="32281" builtinId="9" hidden="1"/>
    <cellStyle name="Followed Hyperlink" xfId="32277" builtinId="9" hidden="1"/>
    <cellStyle name="Followed Hyperlink" xfId="32273" builtinId="9" hidden="1"/>
    <cellStyle name="Followed Hyperlink" xfId="32269" builtinId="9" hidden="1"/>
    <cellStyle name="Followed Hyperlink" xfId="32260" builtinId="9" hidden="1"/>
    <cellStyle name="Followed Hyperlink" xfId="32263" builtinId="9" hidden="1"/>
    <cellStyle name="Followed Hyperlink" xfId="32247" builtinId="9" hidden="1"/>
    <cellStyle name="Followed Hyperlink" xfId="32239" builtinId="9" hidden="1"/>
    <cellStyle name="Followed Hyperlink" xfId="32231" builtinId="9" hidden="1"/>
    <cellStyle name="Followed Hyperlink" xfId="32221" builtinId="9" hidden="1"/>
    <cellStyle name="Followed Hyperlink" xfId="32213" builtinId="9" hidden="1"/>
    <cellStyle name="Followed Hyperlink" xfId="32205" builtinId="9" hidden="1"/>
    <cellStyle name="Followed Hyperlink" xfId="32197" builtinId="9" hidden="1"/>
    <cellStyle name="Followed Hyperlink" xfId="32189" builtinId="9" hidden="1"/>
    <cellStyle name="Followed Hyperlink" xfId="32184" builtinId="9" hidden="1"/>
    <cellStyle name="Followed Hyperlink" xfId="32202" builtinId="9" hidden="1"/>
    <cellStyle name="Followed Hyperlink" xfId="32218" builtinId="9" hidden="1"/>
    <cellStyle name="Followed Hyperlink" xfId="32180" builtinId="9" hidden="1"/>
    <cellStyle name="Followed Hyperlink" xfId="32172" builtinId="9" hidden="1"/>
    <cellStyle name="Followed Hyperlink" xfId="32164" builtinId="9" hidden="1"/>
    <cellStyle name="Followed Hyperlink" xfId="32159" builtinId="9" hidden="1"/>
    <cellStyle name="Followed Hyperlink" xfId="32155" builtinId="9" hidden="1"/>
    <cellStyle name="Followed Hyperlink" xfId="32151" builtinId="9" hidden="1"/>
    <cellStyle name="Followed Hyperlink" xfId="32147" builtinId="9" hidden="1"/>
    <cellStyle name="Followed Hyperlink" xfId="32143" builtinId="9" hidden="1"/>
    <cellStyle name="Followed Hyperlink" xfId="32134" builtinId="9" hidden="1"/>
    <cellStyle name="Followed Hyperlink" xfId="32137" builtinId="9" hidden="1"/>
    <cellStyle name="Followed Hyperlink" xfId="32121" builtinId="9" hidden="1"/>
    <cellStyle name="Followed Hyperlink" xfId="32113" builtinId="9" hidden="1"/>
    <cellStyle name="Followed Hyperlink" xfId="32105" builtinId="9" hidden="1"/>
    <cellStyle name="Followed Hyperlink" xfId="32095" builtinId="9" hidden="1"/>
    <cellStyle name="Followed Hyperlink" xfId="32087" builtinId="9" hidden="1"/>
    <cellStyle name="Followed Hyperlink" xfId="32079" builtinId="9" hidden="1"/>
    <cellStyle name="Followed Hyperlink" xfId="32071" builtinId="9" hidden="1"/>
    <cellStyle name="Followed Hyperlink" xfId="32063" builtinId="9" hidden="1"/>
    <cellStyle name="Followed Hyperlink" xfId="32058" builtinId="9" hidden="1"/>
    <cellStyle name="Followed Hyperlink" xfId="32076" builtinId="9" hidden="1"/>
    <cellStyle name="Followed Hyperlink" xfId="32092" builtinId="9" hidden="1"/>
    <cellStyle name="Followed Hyperlink" xfId="32054" builtinId="9" hidden="1"/>
    <cellStyle name="Followed Hyperlink" xfId="32046" builtinId="9" hidden="1"/>
    <cellStyle name="Followed Hyperlink" xfId="32038" builtinId="9" hidden="1"/>
    <cellStyle name="Followed Hyperlink" xfId="32033" builtinId="9" hidden="1"/>
    <cellStyle name="Followed Hyperlink" xfId="32029" builtinId="9" hidden="1"/>
    <cellStyle name="Followed Hyperlink" xfId="32025" builtinId="9" hidden="1"/>
    <cellStyle name="Followed Hyperlink" xfId="32021" builtinId="9" hidden="1"/>
    <cellStyle name="Followed Hyperlink" xfId="32017" builtinId="9" hidden="1"/>
    <cellStyle name="Followed Hyperlink" xfId="32008" builtinId="9" hidden="1"/>
    <cellStyle name="Followed Hyperlink" xfId="32011" builtinId="9" hidden="1"/>
    <cellStyle name="Followed Hyperlink" xfId="31995" builtinId="9" hidden="1"/>
    <cellStyle name="Followed Hyperlink" xfId="31987" builtinId="9" hidden="1"/>
    <cellStyle name="Followed Hyperlink" xfId="31979" builtinId="9" hidden="1"/>
    <cellStyle name="Followed Hyperlink" xfId="31969" builtinId="9" hidden="1"/>
    <cellStyle name="Followed Hyperlink" xfId="31961" builtinId="9" hidden="1"/>
    <cellStyle name="Followed Hyperlink" xfId="31953" builtinId="9" hidden="1"/>
    <cellStyle name="Followed Hyperlink" xfId="31945" builtinId="9" hidden="1"/>
    <cellStyle name="Followed Hyperlink" xfId="31937" builtinId="9" hidden="1"/>
    <cellStyle name="Followed Hyperlink" xfId="31932" builtinId="9" hidden="1"/>
    <cellStyle name="Followed Hyperlink" xfId="31950" builtinId="9" hidden="1"/>
    <cellStyle name="Followed Hyperlink" xfId="31966" builtinId="9" hidden="1"/>
    <cellStyle name="Followed Hyperlink" xfId="31928" builtinId="9" hidden="1"/>
    <cellStyle name="Followed Hyperlink" xfId="31920" builtinId="9" hidden="1"/>
    <cellStyle name="Followed Hyperlink" xfId="31912" builtinId="9" hidden="1"/>
    <cellStyle name="Followed Hyperlink" xfId="31907" builtinId="9" hidden="1"/>
    <cellStyle name="Followed Hyperlink" xfId="31903" builtinId="9" hidden="1"/>
    <cellStyle name="Followed Hyperlink" xfId="31899" builtinId="9" hidden="1"/>
    <cellStyle name="Followed Hyperlink" xfId="31895" builtinId="9" hidden="1"/>
    <cellStyle name="Followed Hyperlink" xfId="31891" builtinId="9" hidden="1"/>
    <cellStyle name="Followed Hyperlink" xfId="31882" builtinId="9" hidden="1"/>
    <cellStyle name="Followed Hyperlink" xfId="31885" builtinId="9" hidden="1"/>
    <cellStyle name="Followed Hyperlink" xfId="31869" builtinId="9" hidden="1"/>
    <cellStyle name="Followed Hyperlink" xfId="31861" builtinId="9" hidden="1"/>
    <cellStyle name="Followed Hyperlink" xfId="31853" builtinId="9" hidden="1"/>
    <cellStyle name="Followed Hyperlink" xfId="31843" builtinId="9" hidden="1"/>
    <cellStyle name="Followed Hyperlink" xfId="31835" builtinId="9" hidden="1"/>
    <cellStyle name="Followed Hyperlink" xfId="31827" builtinId="9" hidden="1"/>
    <cellStyle name="Followed Hyperlink" xfId="31819" builtinId="9" hidden="1"/>
    <cellStyle name="Followed Hyperlink" xfId="31811" builtinId="9" hidden="1"/>
    <cellStyle name="Followed Hyperlink" xfId="31806" builtinId="9" hidden="1"/>
    <cellStyle name="Followed Hyperlink" xfId="31824" builtinId="9" hidden="1"/>
    <cellStyle name="Followed Hyperlink" xfId="31840" builtinId="9" hidden="1"/>
    <cellStyle name="Followed Hyperlink" xfId="31802" builtinId="9" hidden="1"/>
    <cellStyle name="Followed Hyperlink" xfId="31794" builtinId="9" hidden="1"/>
    <cellStyle name="Followed Hyperlink" xfId="31786" builtinId="9" hidden="1"/>
    <cellStyle name="Followed Hyperlink" xfId="31781" builtinId="9" hidden="1"/>
    <cellStyle name="Followed Hyperlink" xfId="31777" builtinId="9" hidden="1"/>
    <cellStyle name="Followed Hyperlink" xfId="31773" builtinId="9" hidden="1"/>
    <cellStyle name="Followed Hyperlink" xfId="31769" builtinId="9" hidden="1"/>
    <cellStyle name="Followed Hyperlink" xfId="31765" builtinId="9" hidden="1"/>
    <cellStyle name="Followed Hyperlink" xfId="31756" builtinId="9" hidden="1"/>
    <cellStyle name="Followed Hyperlink" xfId="31759" builtinId="9" hidden="1"/>
    <cellStyle name="Followed Hyperlink" xfId="31743" builtinId="9" hidden="1"/>
    <cellStyle name="Followed Hyperlink" xfId="31735" builtinId="9" hidden="1"/>
    <cellStyle name="Followed Hyperlink" xfId="31727" builtinId="9" hidden="1"/>
    <cellStyle name="Followed Hyperlink" xfId="31717" builtinId="9" hidden="1"/>
    <cellStyle name="Followed Hyperlink" xfId="31709" builtinId="9" hidden="1"/>
    <cellStyle name="Followed Hyperlink" xfId="31701" builtinId="9" hidden="1"/>
    <cellStyle name="Followed Hyperlink" xfId="31693" builtinId="9" hidden="1"/>
    <cellStyle name="Followed Hyperlink" xfId="31685" builtinId="9" hidden="1"/>
    <cellStyle name="Followed Hyperlink" xfId="31680" builtinId="9" hidden="1"/>
    <cellStyle name="Followed Hyperlink" xfId="31698" builtinId="9" hidden="1"/>
    <cellStyle name="Followed Hyperlink" xfId="31714" builtinId="9" hidden="1"/>
    <cellStyle name="Followed Hyperlink" xfId="31676" builtinId="9" hidden="1"/>
    <cellStyle name="Followed Hyperlink" xfId="31668" builtinId="9" hidden="1"/>
    <cellStyle name="Followed Hyperlink" xfId="31660" builtinId="9" hidden="1"/>
    <cellStyle name="Followed Hyperlink" xfId="31655" builtinId="9" hidden="1"/>
    <cellStyle name="Followed Hyperlink" xfId="31651" builtinId="9" hidden="1"/>
    <cellStyle name="Followed Hyperlink" xfId="31647" builtinId="9" hidden="1"/>
    <cellStyle name="Followed Hyperlink" xfId="31643" builtinId="9" hidden="1"/>
    <cellStyle name="Followed Hyperlink" xfId="31639" builtinId="9" hidden="1"/>
    <cellStyle name="Followed Hyperlink" xfId="31630" builtinId="9" hidden="1"/>
    <cellStyle name="Followed Hyperlink" xfId="31633" builtinId="9" hidden="1"/>
    <cellStyle name="Followed Hyperlink" xfId="31617" builtinId="9" hidden="1"/>
    <cellStyle name="Followed Hyperlink" xfId="31609" builtinId="9" hidden="1"/>
    <cellStyle name="Followed Hyperlink" xfId="31601" builtinId="9" hidden="1"/>
    <cellStyle name="Followed Hyperlink" xfId="31591" builtinId="9" hidden="1"/>
    <cellStyle name="Followed Hyperlink" xfId="31583" builtinId="9" hidden="1"/>
    <cellStyle name="Followed Hyperlink" xfId="31575" builtinId="9" hidden="1"/>
    <cellStyle name="Followed Hyperlink" xfId="31567" builtinId="9" hidden="1"/>
    <cellStyle name="Followed Hyperlink" xfId="31559" builtinId="9" hidden="1"/>
    <cellStyle name="Followed Hyperlink" xfId="31554" builtinId="9" hidden="1"/>
    <cellStyle name="Followed Hyperlink" xfId="31572" builtinId="9" hidden="1"/>
    <cellStyle name="Followed Hyperlink" xfId="31588" builtinId="9" hidden="1"/>
    <cellStyle name="Followed Hyperlink" xfId="31550" builtinId="9" hidden="1"/>
    <cellStyle name="Followed Hyperlink" xfId="31542" builtinId="9" hidden="1"/>
    <cellStyle name="Followed Hyperlink" xfId="31534" builtinId="9" hidden="1"/>
    <cellStyle name="Followed Hyperlink" xfId="31529" builtinId="9" hidden="1"/>
    <cellStyle name="Followed Hyperlink" xfId="31525" builtinId="9" hidden="1"/>
    <cellStyle name="Followed Hyperlink" xfId="31521" builtinId="9" hidden="1"/>
    <cellStyle name="Followed Hyperlink" xfId="31517" builtinId="9" hidden="1"/>
    <cellStyle name="Followed Hyperlink" xfId="31513" builtinId="9" hidden="1"/>
    <cellStyle name="Followed Hyperlink" xfId="31504" builtinId="9" hidden="1"/>
    <cellStyle name="Followed Hyperlink" xfId="31507" builtinId="9" hidden="1"/>
    <cellStyle name="Followed Hyperlink" xfId="31491" builtinId="9" hidden="1"/>
    <cellStyle name="Followed Hyperlink" xfId="31483" builtinId="9" hidden="1"/>
    <cellStyle name="Followed Hyperlink" xfId="31475" builtinId="9" hidden="1"/>
    <cellStyle name="Followed Hyperlink" xfId="31465" builtinId="9" hidden="1"/>
    <cellStyle name="Followed Hyperlink" xfId="31457" builtinId="9" hidden="1"/>
    <cellStyle name="Followed Hyperlink" xfId="31449" builtinId="9" hidden="1"/>
    <cellStyle name="Followed Hyperlink" xfId="31441" builtinId="9" hidden="1"/>
    <cellStyle name="Followed Hyperlink" xfId="31433" builtinId="9" hidden="1"/>
    <cellStyle name="Followed Hyperlink" xfId="31428" builtinId="9" hidden="1"/>
    <cellStyle name="Followed Hyperlink" xfId="31446" builtinId="9" hidden="1"/>
    <cellStyle name="Followed Hyperlink" xfId="31462" builtinId="9" hidden="1"/>
    <cellStyle name="Followed Hyperlink" xfId="31424" builtinId="9" hidden="1"/>
    <cellStyle name="Followed Hyperlink" xfId="31416" builtinId="9" hidden="1"/>
    <cellStyle name="Followed Hyperlink" xfId="31408" builtinId="9" hidden="1"/>
    <cellStyle name="Followed Hyperlink" xfId="31403" builtinId="9" hidden="1"/>
    <cellStyle name="Followed Hyperlink" xfId="31399" builtinId="9" hidden="1"/>
    <cellStyle name="Followed Hyperlink" xfId="31395" builtinId="9" hidden="1"/>
    <cellStyle name="Followed Hyperlink" xfId="31391" builtinId="9" hidden="1"/>
    <cellStyle name="Followed Hyperlink" xfId="31387" builtinId="9" hidden="1"/>
    <cellStyle name="Followed Hyperlink" xfId="31378" builtinId="9" hidden="1"/>
    <cellStyle name="Followed Hyperlink" xfId="31381" builtinId="9" hidden="1"/>
    <cellStyle name="Followed Hyperlink" xfId="31365" builtinId="9" hidden="1"/>
    <cellStyle name="Followed Hyperlink" xfId="31357" builtinId="9" hidden="1"/>
    <cellStyle name="Followed Hyperlink" xfId="31349" builtinId="9" hidden="1"/>
    <cellStyle name="Followed Hyperlink" xfId="31339" builtinId="9" hidden="1"/>
    <cellStyle name="Followed Hyperlink" xfId="31331" builtinId="9" hidden="1"/>
    <cellStyle name="Followed Hyperlink" xfId="31323" builtinId="9" hidden="1"/>
    <cellStyle name="Followed Hyperlink" xfId="31315" builtinId="9" hidden="1"/>
    <cellStyle name="Followed Hyperlink" xfId="31307" builtinId="9" hidden="1"/>
    <cellStyle name="Followed Hyperlink" xfId="31302" builtinId="9" hidden="1"/>
    <cellStyle name="Followed Hyperlink" xfId="31320" builtinId="9" hidden="1"/>
    <cellStyle name="Followed Hyperlink" xfId="31336" builtinId="9" hidden="1"/>
    <cellStyle name="Followed Hyperlink" xfId="31298" builtinId="9" hidden="1"/>
    <cellStyle name="Followed Hyperlink" xfId="31290" builtinId="9" hidden="1"/>
    <cellStyle name="Followed Hyperlink" xfId="31282" builtinId="9" hidden="1"/>
    <cellStyle name="Followed Hyperlink" xfId="31277" builtinId="9" hidden="1"/>
    <cellStyle name="Followed Hyperlink" xfId="31273" builtinId="9" hidden="1"/>
    <cellStyle name="Followed Hyperlink" xfId="31269" builtinId="9" hidden="1"/>
    <cellStyle name="Followed Hyperlink" xfId="31265" builtinId="9" hidden="1"/>
    <cellStyle name="Followed Hyperlink" xfId="31261" builtinId="9" hidden="1"/>
    <cellStyle name="Followed Hyperlink" xfId="31252" builtinId="9" hidden="1"/>
    <cellStyle name="Followed Hyperlink" xfId="31255" builtinId="9" hidden="1"/>
    <cellStyle name="Followed Hyperlink" xfId="31239" builtinId="9" hidden="1"/>
    <cellStyle name="Followed Hyperlink" xfId="31231" builtinId="9" hidden="1"/>
    <cellStyle name="Followed Hyperlink" xfId="31223" builtinId="9" hidden="1"/>
    <cellStyle name="Followed Hyperlink" xfId="31213" builtinId="9" hidden="1"/>
    <cellStyle name="Followed Hyperlink" xfId="31205" builtinId="9" hidden="1"/>
    <cellStyle name="Followed Hyperlink" xfId="31197" builtinId="9" hidden="1"/>
    <cellStyle name="Followed Hyperlink" xfId="31189" builtinId="9" hidden="1"/>
    <cellStyle name="Followed Hyperlink" xfId="31181" builtinId="9" hidden="1"/>
    <cellStyle name="Followed Hyperlink" xfId="31176" builtinId="9" hidden="1"/>
    <cellStyle name="Followed Hyperlink" xfId="31194" builtinId="9" hidden="1"/>
    <cellStyle name="Followed Hyperlink" xfId="31210" builtinId="9" hidden="1"/>
    <cellStyle name="Followed Hyperlink" xfId="31172" builtinId="9" hidden="1"/>
    <cellStyle name="Followed Hyperlink" xfId="31164" builtinId="9" hidden="1"/>
    <cellStyle name="Followed Hyperlink" xfId="31156" builtinId="9" hidden="1"/>
    <cellStyle name="Followed Hyperlink" xfId="31151" builtinId="9" hidden="1"/>
    <cellStyle name="Followed Hyperlink" xfId="31147" builtinId="9" hidden="1"/>
    <cellStyle name="Followed Hyperlink" xfId="31143" builtinId="9" hidden="1"/>
    <cellStyle name="Followed Hyperlink" xfId="31139" builtinId="9" hidden="1"/>
    <cellStyle name="Followed Hyperlink" xfId="31135" builtinId="9" hidden="1"/>
    <cellStyle name="Followed Hyperlink" xfId="31126" builtinId="9" hidden="1"/>
    <cellStyle name="Followed Hyperlink" xfId="31129" builtinId="9" hidden="1"/>
    <cellStyle name="Followed Hyperlink" xfId="31113" builtinId="9" hidden="1"/>
    <cellStyle name="Followed Hyperlink" xfId="31105" builtinId="9" hidden="1"/>
    <cellStyle name="Followed Hyperlink" xfId="31097" builtinId="9" hidden="1"/>
    <cellStyle name="Followed Hyperlink" xfId="31087" builtinId="9" hidden="1"/>
    <cellStyle name="Followed Hyperlink" xfId="31079" builtinId="9" hidden="1"/>
    <cellStyle name="Followed Hyperlink" xfId="31071" builtinId="9" hidden="1"/>
    <cellStyle name="Followed Hyperlink" xfId="31063" builtinId="9" hidden="1"/>
    <cellStyle name="Followed Hyperlink" xfId="31055" builtinId="9" hidden="1"/>
    <cellStyle name="Followed Hyperlink" xfId="31050" builtinId="9" hidden="1"/>
    <cellStyle name="Followed Hyperlink" xfId="31068" builtinId="9" hidden="1"/>
    <cellStyle name="Followed Hyperlink" xfId="31084" builtinId="9" hidden="1"/>
    <cellStyle name="Followed Hyperlink" xfId="31046" builtinId="9" hidden="1"/>
    <cellStyle name="Followed Hyperlink" xfId="31038" builtinId="9" hidden="1"/>
    <cellStyle name="Followed Hyperlink" xfId="31030" builtinId="9" hidden="1"/>
    <cellStyle name="Followed Hyperlink" xfId="31025" builtinId="9" hidden="1"/>
    <cellStyle name="Followed Hyperlink" xfId="31021" builtinId="9" hidden="1"/>
    <cellStyle name="Followed Hyperlink" xfId="31017" builtinId="9" hidden="1"/>
    <cellStyle name="Followed Hyperlink" xfId="31013" builtinId="9" hidden="1"/>
    <cellStyle name="Followed Hyperlink" xfId="31009" builtinId="9" hidden="1"/>
    <cellStyle name="Followed Hyperlink" xfId="31000" builtinId="9" hidden="1"/>
    <cellStyle name="Followed Hyperlink" xfId="31003" builtinId="9" hidden="1"/>
    <cellStyle name="Followed Hyperlink" xfId="30987" builtinId="9" hidden="1"/>
    <cellStyle name="Followed Hyperlink" xfId="30979" builtinId="9" hidden="1"/>
    <cellStyle name="Followed Hyperlink" xfId="30971" builtinId="9" hidden="1"/>
    <cellStyle name="Followed Hyperlink" xfId="30961" builtinId="9" hidden="1"/>
    <cellStyle name="Followed Hyperlink" xfId="30953" builtinId="9" hidden="1"/>
    <cellStyle name="Followed Hyperlink" xfId="30945" builtinId="9" hidden="1"/>
    <cellStyle name="Followed Hyperlink" xfId="30937" builtinId="9" hidden="1"/>
    <cellStyle name="Followed Hyperlink" xfId="30929" builtinId="9" hidden="1"/>
    <cellStyle name="Followed Hyperlink" xfId="30924" builtinId="9" hidden="1"/>
    <cellStyle name="Followed Hyperlink" xfId="30942" builtinId="9" hidden="1"/>
    <cellStyle name="Followed Hyperlink" xfId="30958" builtinId="9" hidden="1"/>
    <cellStyle name="Followed Hyperlink" xfId="30920" builtinId="9" hidden="1"/>
    <cellStyle name="Followed Hyperlink" xfId="30912" builtinId="9" hidden="1"/>
    <cellStyle name="Followed Hyperlink" xfId="30904" builtinId="9" hidden="1"/>
    <cellStyle name="Followed Hyperlink" xfId="30899" builtinId="9" hidden="1"/>
    <cellStyle name="Followed Hyperlink" xfId="30895" builtinId="9" hidden="1"/>
    <cellStyle name="Followed Hyperlink" xfId="30891" builtinId="9" hidden="1"/>
    <cellStyle name="Followed Hyperlink" xfId="30887" builtinId="9" hidden="1"/>
    <cellStyle name="Followed Hyperlink" xfId="30883" builtinId="9" hidden="1"/>
    <cellStyle name="Followed Hyperlink" xfId="30874" builtinId="9" hidden="1"/>
    <cellStyle name="Followed Hyperlink" xfId="30877" builtinId="9" hidden="1"/>
    <cellStyle name="Followed Hyperlink" xfId="30861" builtinId="9" hidden="1"/>
    <cellStyle name="Followed Hyperlink" xfId="30853" builtinId="9" hidden="1"/>
    <cellStyle name="Followed Hyperlink" xfId="30845" builtinId="9" hidden="1"/>
    <cellStyle name="Followed Hyperlink" xfId="30835" builtinId="9" hidden="1"/>
    <cellStyle name="Followed Hyperlink" xfId="30827" builtinId="9" hidden="1"/>
    <cellStyle name="Followed Hyperlink" xfId="30819" builtinId="9" hidden="1"/>
    <cellStyle name="Followed Hyperlink" xfId="30811" builtinId="9" hidden="1"/>
    <cellStyle name="Followed Hyperlink" xfId="30803" builtinId="9" hidden="1"/>
    <cellStyle name="Followed Hyperlink" xfId="30798" builtinId="9" hidden="1"/>
    <cellStyle name="Followed Hyperlink" xfId="30816" builtinId="9" hidden="1"/>
    <cellStyle name="Followed Hyperlink" xfId="30832" builtinId="9" hidden="1"/>
    <cellStyle name="Followed Hyperlink" xfId="30794" builtinId="9" hidden="1"/>
    <cellStyle name="Followed Hyperlink" xfId="30786" builtinId="9" hidden="1"/>
    <cellStyle name="Followed Hyperlink" xfId="30778" builtinId="9" hidden="1"/>
    <cellStyle name="Followed Hyperlink" xfId="30773" builtinId="9" hidden="1"/>
    <cellStyle name="Followed Hyperlink" xfId="30769" builtinId="9" hidden="1"/>
    <cellStyle name="Followed Hyperlink" xfId="30765" builtinId="9" hidden="1"/>
    <cellStyle name="Followed Hyperlink" xfId="30761" builtinId="9" hidden="1"/>
    <cellStyle name="Followed Hyperlink" xfId="30757" builtinId="9" hidden="1"/>
    <cellStyle name="Followed Hyperlink" xfId="30748" builtinId="9" hidden="1"/>
    <cellStyle name="Followed Hyperlink" xfId="30751" builtinId="9" hidden="1"/>
    <cellStyle name="Followed Hyperlink" xfId="30735" builtinId="9" hidden="1"/>
    <cellStyle name="Followed Hyperlink" xfId="30727" builtinId="9" hidden="1"/>
    <cellStyle name="Followed Hyperlink" xfId="30719" builtinId="9" hidden="1"/>
    <cellStyle name="Followed Hyperlink" xfId="30709" builtinId="9" hidden="1"/>
    <cellStyle name="Followed Hyperlink" xfId="30701" builtinId="9" hidden="1"/>
    <cellStyle name="Followed Hyperlink" xfId="30693" builtinId="9" hidden="1"/>
    <cellStyle name="Followed Hyperlink" xfId="30685" builtinId="9" hidden="1"/>
    <cellStyle name="Followed Hyperlink" xfId="30677" builtinId="9" hidden="1"/>
    <cellStyle name="Followed Hyperlink" xfId="30672" builtinId="9" hidden="1"/>
    <cellStyle name="Followed Hyperlink" xfId="30690" builtinId="9" hidden="1"/>
    <cellStyle name="Followed Hyperlink" xfId="30706" builtinId="9" hidden="1"/>
    <cellStyle name="Followed Hyperlink" xfId="30668" builtinId="9" hidden="1"/>
    <cellStyle name="Followed Hyperlink" xfId="30660" builtinId="9" hidden="1"/>
    <cellStyle name="Followed Hyperlink" xfId="30652" builtinId="9" hidden="1"/>
    <cellStyle name="Followed Hyperlink" xfId="30647" builtinId="9" hidden="1"/>
    <cellStyle name="Followed Hyperlink" xfId="30643" builtinId="9" hidden="1"/>
    <cellStyle name="Followed Hyperlink" xfId="30639" builtinId="9" hidden="1"/>
    <cellStyle name="Followed Hyperlink" xfId="30635" builtinId="9" hidden="1"/>
    <cellStyle name="Followed Hyperlink" xfId="30631" builtinId="9" hidden="1"/>
    <cellStyle name="Followed Hyperlink" xfId="30622" builtinId="9" hidden="1"/>
    <cellStyle name="Followed Hyperlink" xfId="30625" builtinId="9" hidden="1"/>
    <cellStyle name="Followed Hyperlink" xfId="30609" builtinId="9" hidden="1"/>
    <cellStyle name="Followed Hyperlink" xfId="30601" builtinId="9" hidden="1"/>
    <cellStyle name="Followed Hyperlink" xfId="30593" builtinId="9" hidden="1"/>
    <cellStyle name="Followed Hyperlink" xfId="30583" builtinId="9" hidden="1"/>
    <cellStyle name="Followed Hyperlink" xfId="30575" builtinId="9" hidden="1"/>
    <cellStyle name="Followed Hyperlink" xfId="30567" builtinId="9" hidden="1"/>
    <cellStyle name="Followed Hyperlink" xfId="30559" builtinId="9" hidden="1"/>
    <cellStyle name="Followed Hyperlink" xfId="30551" builtinId="9" hidden="1"/>
    <cellStyle name="Followed Hyperlink" xfId="30546" builtinId="9" hidden="1"/>
    <cellStyle name="Followed Hyperlink" xfId="30564" builtinId="9" hidden="1"/>
    <cellStyle name="Followed Hyperlink" xfId="30580" builtinId="9" hidden="1"/>
    <cellStyle name="Followed Hyperlink" xfId="30542" builtinId="9" hidden="1"/>
    <cellStyle name="Followed Hyperlink" xfId="30534" builtinId="9" hidden="1"/>
    <cellStyle name="Followed Hyperlink" xfId="30526" builtinId="9" hidden="1"/>
    <cellStyle name="Followed Hyperlink" xfId="30521" builtinId="9" hidden="1"/>
    <cellStyle name="Followed Hyperlink" xfId="30517" builtinId="9" hidden="1"/>
    <cellStyle name="Followed Hyperlink" xfId="30513" builtinId="9" hidden="1"/>
    <cellStyle name="Followed Hyperlink" xfId="30509" builtinId="9" hidden="1"/>
    <cellStyle name="Followed Hyperlink" xfId="30505" builtinId="9" hidden="1"/>
    <cellStyle name="Followed Hyperlink" xfId="30496" builtinId="9" hidden="1"/>
    <cellStyle name="Followed Hyperlink" xfId="30499" builtinId="9" hidden="1"/>
    <cellStyle name="Followed Hyperlink" xfId="30483" builtinId="9" hidden="1"/>
    <cellStyle name="Followed Hyperlink" xfId="30475" builtinId="9" hidden="1"/>
    <cellStyle name="Followed Hyperlink" xfId="30467" builtinId="9" hidden="1"/>
    <cellStyle name="Followed Hyperlink" xfId="30457" builtinId="9" hidden="1"/>
    <cellStyle name="Followed Hyperlink" xfId="30449" builtinId="9" hidden="1"/>
    <cellStyle name="Followed Hyperlink" xfId="30441" builtinId="9" hidden="1"/>
    <cellStyle name="Followed Hyperlink" xfId="30433" builtinId="9" hidden="1"/>
    <cellStyle name="Followed Hyperlink" xfId="30425" builtinId="9" hidden="1"/>
    <cellStyle name="Followed Hyperlink" xfId="30420" builtinId="9" hidden="1"/>
    <cellStyle name="Followed Hyperlink" xfId="30438" builtinId="9" hidden="1"/>
    <cellStyle name="Followed Hyperlink" xfId="30454" builtinId="9" hidden="1"/>
    <cellStyle name="Followed Hyperlink" xfId="30416" builtinId="9" hidden="1"/>
    <cellStyle name="Followed Hyperlink" xfId="30408" builtinId="9" hidden="1"/>
    <cellStyle name="Followed Hyperlink" xfId="30400" builtinId="9" hidden="1"/>
    <cellStyle name="Followed Hyperlink" xfId="30395" builtinId="9" hidden="1"/>
    <cellStyle name="Followed Hyperlink" xfId="30391" builtinId="9" hidden="1"/>
    <cellStyle name="Followed Hyperlink" xfId="30387" builtinId="9" hidden="1"/>
    <cellStyle name="Followed Hyperlink" xfId="30383" builtinId="9" hidden="1"/>
    <cellStyle name="Followed Hyperlink" xfId="30379" builtinId="9" hidden="1"/>
    <cellStyle name="Followed Hyperlink" xfId="30370" builtinId="9" hidden="1"/>
    <cellStyle name="Followed Hyperlink" xfId="30373" builtinId="9" hidden="1"/>
    <cellStyle name="Followed Hyperlink" xfId="30357" builtinId="9" hidden="1"/>
    <cellStyle name="Followed Hyperlink" xfId="30349" builtinId="9" hidden="1"/>
    <cellStyle name="Followed Hyperlink" xfId="30341" builtinId="9" hidden="1"/>
    <cellStyle name="Followed Hyperlink" xfId="30331" builtinId="9" hidden="1"/>
    <cellStyle name="Followed Hyperlink" xfId="30323" builtinId="9" hidden="1"/>
    <cellStyle name="Followed Hyperlink" xfId="30315" builtinId="9" hidden="1"/>
    <cellStyle name="Followed Hyperlink" xfId="30307" builtinId="9" hidden="1"/>
    <cellStyle name="Followed Hyperlink" xfId="30299" builtinId="9" hidden="1"/>
    <cellStyle name="Followed Hyperlink" xfId="30294" builtinId="9" hidden="1"/>
    <cellStyle name="Followed Hyperlink" xfId="30312" builtinId="9" hidden="1"/>
    <cellStyle name="Followed Hyperlink" xfId="30328" builtinId="9" hidden="1"/>
    <cellStyle name="Followed Hyperlink" xfId="30290" builtinId="9" hidden="1"/>
    <cellStyle name="Followed Hyperlink" xfId="30282" builtinId="9" hidden="1"/>
    <cellStyle name="Followed Hyperlink" xfId="30274" builtinId="9" hidden="1"/>
    <cellStyle name="Followed Hyperlink" xfId="30269" builtinId="9" hidden="1"/>
    <cellStyle name="Followed Hyperlink" xfId="30265" builtinId="9" hidden="1"/>
    <cellStyle name="Followed Hyperlink" xfId="30261" builtinId="9" hidden="1"/>
    <cellStyle name="Followed Hyperlink" xfId="30257" builtinId="9" hidden="1"/>
    <cellStyle name="Followed Hyperlink" xfId="30253" builtinId="9" hidden="1"/>
    <cellStyle name="Followed Hyperlink" xfId="30244" builtinId="9" hidden="1"/>
    <cellStyle name="Followed Hyperlink" xfId="30247" builtinId="9" hidden="1"/>
    <cellStyle name="Followed Hyperlink" xfId="30231" builtinId="9" hidden="1"/>
    <cellStyle name="Followed Hyperlink" xfId="30223" builtinId="9" hidden="1"/>
    <cellStyle name="Followed Hyperlink" xfId="30215" builtinId="9" hidden="1"/>
    <cellStyle name="Followed Hyperlink" xfId="30205" builtinId="9" hidden="1"/>
    <cellStyle name="Followed Hyperlink" xfId="30197" builtinId="9" hidden="1"/>
    <cellStyle name="Followed Hyperlink" xfId="30189" builtinId="9" hidden="1"/>
    <cellStyle name="Followed Hyperlink" xfId="30181" builtinId="9" hidden="1"/>
    <cellStyle name="Followed Hyperlink" xfId="30173" builtinId="9" hidden="1"/>
    <cellStyle name="Followed Hyperlink" xfId="30168" builtinId="9" hidden="1"/>
    <cellStyle name="Followed Hyperlink" xfId="30186" builtinId="9" hidden="1"/>
    <cellStyle name="Followed Hyperlink" xfId="30202" builtinId="9" hidden="1"/>
    <cellStyle name="Followed Hyperlink" xfId="30164" builtinId="9" hidden="1"/>
    <cellStyle name="Followed Hyperlink" xfId="30156" builtinId="9" hidden="1"/>
    <cellStyle name="Followed Hyperlink" xfId="30148" builtinId="9" hidden="1"/>
    <cellStyle name="Followed Hyperlink" xfId="30143" builtinId="9" hidden="1"/>
    <cellStyle name="Followed Hyperlink" xfId="30139" builtinId="9" hidden="1"/>
    <cellStyle name="Followed Hyperlink" xfId="30135" builtinId="9" hidden="1"/>
    <cellStyle name="Followed Hyperlink" xfId="30131" builtinId="9" hidden="1"/>
    <cellStyle name="Followed Hyperlink" xfId="30127" builtinId="9" hidden="1"/>
    <cellStyle name="Followed Hyperlink" xfId="30118" builtinId="9" hidden="1"/>
    <cellStyle name="Followed Hyperlink" xfId="30121" builtinId="9" hidden="1"/>
    <cellStyle name="Followed Hyperlink" xfId="30105" builtinId="9" hidden="1"/>
    <cellStyle name="Followed Hyperlink" xfId="30097" builtinId="9" hidden="1"/>
    <cellStyle name="Followed Hyperlink" xfId="30089" builtinId="9" hidden="1"/>
    <cellStyle name="Followed Hyperlink" xfId="30079" builtinId="9" hidden="1"/>
    <cellStyle name="Followed Hyperlink" xfId="30071" builtinId="9" hidden="1"/>
    <cellStyle name="Followed Hyperlink" xfId="30063" builtinId="9" hidden="1"/>
    <cellStyle name="Followed Hyperlink" xfId="30055" builtinId="9" hidden="1"/>
    <cellStyle name="Followed Hyperlink" xfId="30047" builtinId="9" hidden="1"/>
    <cellStyle name="Followed Hyperlink" xfId="30042" builtinId="9" hidden="1"/>
    <cellStyle name="Followed Hyperlink" xfId="30060" builtinId="9" hidden="1"/>
    <cellStyle name="Followed Hyperlink" xfId="30076" builtinId="9" hidden="1"/>
    <cellStyle name="Followed Hyperlink" xfId="30038" builtinId="9" hidden="1"/>
    <cellStyle name="Followed Hyperlink" xfId="30030" builtinId="9" hidden="1"/>
    <cellStyle name="Followed Hyperlink" xfId="30022" builtinId="9" hidden="1"/>
    <cellStyle name="Followed Hyperlink" xfId="30017" builtinId="9" hidden="1"/>
    <cellStyle name="Followed Hyperlink" xfId="30013" builtinId="9" hidden="1"/>
    <cellStyle name="Followed Hyperlink" xfId="30009" builtinId="9" hidden="1"/>
    <cellStyle name="Followed Hyperlink" xfId="30005" builtinId="9" hidden="1"/>
    <cellStyle name="Followed Hyperlink" xfId="30001" builtinId="9" hidden="1"/>
    <cellStyle name="Followed Hyperlink" xfId="29992" builtinId="9" hidden="1"/>
    <cellStyle name="Followed Hyperlink" xfId="29995" builtinId="9" hidden="1"/>
    <cellStyle name="Followed Hyperlink" xfId="29979" builtinId="9" hidden="1"/>
    <cellStyle name="Followed Hyperlink" xfId="29971" builtinId="9" hidden="1"/>
    <cellStyle name="Followed Hyperlink" xfId="29963" builtinId="9" hidden="1"/>
    <cellStyle name="Followed Hyperlink" xfId="29953" builtinId="9" hidden="1"/>
    <cellStyle name="Followed Hyperlink" xfId="29945" builtinId="9" hidden="1"/>
    <cellStyle name="Followed Hyperlink" xfId="29937" builtinId="9" hidden="1"/>
    <cellStyle name="Followed Hyperlink" xfId="29929" builtinId="9" hidden="1"/>
    <cellStyle name="Followed Hyperlink" xfId="29921" builtinId="9" hidden="1"/>
    <cellStyle name="Followed Hyperlink" xfId="29916" builtinId="9" hidden="1"/>
    <cellStyle name="Followed Hyperlink" xfId="29934" builtinId="9" hidden="1"/>
    <cellStyle name="Followed Hyperlink" xfId="29950" builtinId="9" hidden="1"/>
    <cellStyle name="Followed Hyperlink" xfId="29912" builtinId="9" hidden="1"/>
    <cellStyle name="Followed Hyperlink" xfId="29904" builtinId="9" hidden="1"/>
    <cellStyle name="Followed Hyperlink" xfId="29896" builtinId="9" hidden="1"/>
    <cellStyle name="Followed Hyperlink" xfId="29891" builtinId="9" hidden="1"/>
    <cellStyle name="Followed Hyperlink" xfId="29887" builtinId="9" hidden="1"/>
    <cellStyle name="Followed Hyperlink" xfId="29883" builtinId="9" hidden="1"/>
    <cellStyle name="Followed Hyperlink" xfId="29879" builtinId="9" hidden="1"/>
    <cellStyle name="Followed Hyperlink" xfId="29875" builtinId="9" hidden="1"/>
    <cellStyle name="Followed Hyperlink" xfId="29866" builtinId="9" hidden="1"/>
    <cellStyle name="Followed Hyperlink" xfId="29869" builtinId="9" hidden="1"/>
    <cellStyle name="Followed Hyperlink" xfId="29853" builtinId="9" hidden="1"/>
    <cellStyle name="Followed Hyperlink" xfId="29845" builtinId="9" hidden="1"/>
    <cellStyle name="Followed Hyperlink" xfId="29837" builtinId="9" hidden="1"/>
    <cellStyle name="Followed Hyperlink" xfId="29827" builtinId="9" hidden="1"/>
    <cellStyle name="Followed Hyperlink" xfId="29819" builtinId="9" hidden="1"/>
    <cellStyle name="Followed Hyperlink" xfId="29811" builtinId="9" hidden="1"/>
    <cellStyle name="Followed Hyperlink" xfId="29803" builtinId="9" hidden="1"/>
    <cellStyle name="Followed Hyperlink" xfId="29795" builtinId="9" hidden="1"/>
    <cellStyle name="Followed Hyperlink" xfId="29790" builtinId="9" hidden="1"/>
    <cellStyle name="Followed Hyperlink" xfId="29808" builtinId="9" hidden="1"/>
    <cellStyle name="Followed Hyperlink" xfId="29824" builtinId="9" hidden="1"/>
    <cellStyle name="Followed Hyperlink" xfId="29786" builtinId="9" hidden="1"/>
    <cellStyle name="Followed Hyperlink" xfId="29778" builtinId="9" hidden="1"/>
    <cellStyle name="Followed Hyperlink" xfId="29770" builtinId="9" hidden="1"/>
    <cellStyle name="Followed Hyperlink" xfId="29765" builtinId="9" hidden="1"/>
    <cellStyle name="Followed Hyperlink" xfId="29761" builtinId="9" hidden="1"/>
    <cellStyle name="Followed Hyperlink" xfId="29757" builtinId="9" hidden="1"/>
    <cellStyle name="Followed Hyperlink" xfId="29753" builtinId="9" hidden="1"/>
    <cellStyle name="Followed Hyperlink" xfId="29749" builtinId="9" hidden="1"/>
    <cellStyle name="Followed Hyperlink" xfId="29740" builtinId="9" hidden="1"/>
    <cellStyle name="Followed Hyperlink" xfId="29743" builtinId="9" hidden="1"/>
    <cellStyle name="Followed Hyperlink" xfId="29727" builtinId="9" hidden="1"/>
    <cellStyle name="Followed Hyperlink" xfId="29719" builtinId="9" hidden="1"/>
    <cellStyle name="Followed Hyperlink" xfId="29711" builtinId="9" hidden="1"/>
    <cellStyle name="Followed Hyperlink" xfId="29701" builtinId="9" hidden="1"/>
    <cellStyle name="Followed Hyperlink" xfId="29693" builtinId="9" hidden="1"/>
    <cellStyle name="Followed Hyperlink" xfId="29685" builtinId="9" hidden="1"/>
    <cellStyle name="Followed Hyperlink" xfId="29677" builtinId="9" hidden="1"/>
    <cellStyle name="Followed Hyperlink" xfId="29669" builtinId="9" hidden="1"/>
    <cellStyle name="Followed Hyperlink" xfId="29664" builtinId="9" hidden="1"/>
    <cellStyle name="Followed Hyperlink" xfId="29682" builtinId="9" hidden="1"/>
    <cellStyle name="Followed Hyperlink" xfId="29698" builtinId="9" hidden="1"/>
    <cellStyle name="Followed Hyperlink" xfId="29660" builtinId="9" hidden="1"/>
    <cellStyle name="Followed Hyperlink" xfId="29652" builtinId="9" hidden="1"/>
    <cellStyle name="Followed Hyperlink" xfId="29644" builtinId="9" hidden="1"/>
    <cellStyle name="Followed Hyperlink" xfId="29639" builtinId="9" hidden="1"/>
    <cellStyle name="Followed Hyperlink" xfId="29635" builtinId="9" hidden="1"/>
    <cellStyle name="Followed Hyperlink" xfId="29631" builtinId="9" hidden="1"/>
    <cellStyle name="Followed Hyperlink" xfId="29627" builtinId="9" hidden="1"/>
    <cellStyle name="Followed Hyperlink" xfId="29623" builtinId="9" hidden="1"/>
    <cellStyle name="Followed Hyperlink" xfId="29614" builtinId="9" hidden="1"/>
    <cellStyle name="Followed Hyperlink" xfId="29617" builtinId="9" hidden="1"/>
    <cellStyle name="Followed Hyperlink" xfId="29601" builtinId="9" hidden="1"/>
    <cellStyle name="Followed Hyperlink" xfId="29593" builtinId="9" hidden="1"/>
    <cellStyle name="Followed Hyperlink" xfId="29585" builtinId="9" hidden="1"/>
    <cellStyle name="Followed Hyperlink" xfId="29575" builtinId="9" hidden="1"/>
    <cellStyle name="Followed Hyperlink" xfId="29567" builtinId="9" hidden="1"/>
    <cellStyle name="Followed Hyperlink" xfId="29559" builtinId="9" hidden="1"/>
    <cellStyle name="Followed Hyperlink" xfId="29551" builtinId="9" hidden="1"/>
    <cellStyle name="Followed Hyperlink" xfId="29543" builtinId="9" hidden="1"/>
    <cellStyle name="Followed Hyperlink" xfId="29538" builtinId="9" hidden="1"/>
    <cellStyle name="Followed Hyperlink" xfId="29556" builtinId="9" hidden="1"/>
    <cellStyle name="Followed Hyperlink" xfId="29572" builtinId="9" hidden="1"/>
    <cellStyle name="Followed Hyperlink" xfId="29534" builtinId="9" hidden="1"/>
    <cellStyle name="Followed Hyperlink" xfId="29526" builtinId="9" hidden="1"/>
    <cellStyle name="Followed Hyperlink" xfId="29518" builtinId="9" hidden="1"/>
    <cellStyle name="Followed Hyperlink" xfId="29513" builtinId="9" hidden="1"/>
    <cellStyle name="Followed Hyperlink" xfId="29509" builtinId="9" hidden="1"/>
    <cellStyle name="Followed Hyperlink" xfId="29505" builtinId="9" hidden="1"/>
    <cellStyle name="Followed Hyperlink" xfId="29501" builtinId="9" hidden="1"/>
    <cellStyle name="Followed Hyperlink" xfId="29497" builtinId="9" hidden="1"/>
    <cellStyle name="Followed Hyperlink" xfId="29488" builtinId="9" hidden="1"/>
    <cellStyle name="Followed Hyperlink" xfId="29491" builtinId="9" hidden="1"/>
    <cellStyle name="Followed Hyperlink" xfId="29475" builtinId="9" hidden="1"/>
    <cellStyle name="Followed Hyperlink" xfId="29467" builtinId="9" hidden="1"/>
    <cellStyle name="Followed Hyperlink" xfId="29459" builtinId="9" hidden="1"/>
    <cellStyle name="Followed Hyperlink" xfId="29449" builtinId="9" hidden="1"/>
    <cellStyle name="Followed Hyperlink" xfId="29441" builtinId="9" hidden="1"/>
    <cellStyle name="Followed Hyperlink" xfId="29433" builtinId="9" hidden="1"/>
    <cellStyle name="Followed Hyperlink" xfId="29425" builtinId="9" hidden="1"/>
    <cellStyle name="Followed Hyperlink" xfId="29417" builtinId="9" hidden="1"/>
    <cellStyle name="Followed Hyperlink" xfId="29412" builtinId="9" hidden="1"/>
    <cellStyle name="Followed Hyperlink" xfId="29430" builtinId="9" hidden="1"/>
    <cellStyle name="Followed Hyperlink" xfId="29446" builtinId="9" hidden="1"/>
    <cellStyle name="Followed Hyperlink" xfId="29408" builtinId="9" hidden="1"/>
    <cellStyle name="Followed Hyperlink" xfId="29400" builtinId="9" hidden="1"/>
    <cellStyle name="Followed Hyperlink" xfId="29392" builtinId="9" hidden="1"/>
    <cellStyle name="Followed Hyperlink" xfId="29387" builtinId="9" hidden="1"/>
    <cellStyle name="Followed Hyperlink" xfId="29383" builtinId="9" hidden="1"/>
    <cellStyle name="Followed Hyperlink" xfId="29379" builtinId="9" hidden="1"/>
    <cellStyle name="Followed Hyperlink" xfId="29375" builtinId="9" hidden="1"/>
    <cellStyle name="Followed Hyperlink" xfId="29371" builtinId="9" hidden="1"/>
    <cellStyle name="Followed Hyperlink" xfId="29362" builtinId="9" hidden="1"/>
    <cellStyle name="Followed Hyperlink" xfId="29365" builtinId="9" hidden="1"/>
    <cellStyle name="Followed Hyperlink" xfId="29349" builtinId="9" hidden="1"/>
    <cellStyle name="Followed Hyperlink" xfId="29341" builtinId="9" hidden="1"/>
    <cellStyle name="Followed Hyperlink" xfId="29333" builtinId="9" hidden="1"/>
    <cellStyle name="Followed Hyperlink" xfId="29323" builtinId="9" hidden="1"/>
    <cellStyle name="Followed Hyperlink" xfId="29315" builtinId="9" hidden="1"/>
    <cellStyle name="Followed Hyperlink" xfId="29307" builtinId="9" hidden="1"/>
    <cellStyle name="Followed Hyperlink" xfId="29299" builtinId="9" hidden="1"/>
    <cellStyle name="Followed Hyperlink" xfId="29291" builtinId="9" hidden="1"/>
    <cellStyle name="Followed Hyperlink" xfId="29286" builtinId="9" hidden="1"/>
    <cellStyle name="Followed Hyperlink" xfId="29304" builtinId="9" hidden="1"/>
    <cellStyle name="Followed Hyperlink" xfId="29320" builtinId="9" hidden="1"/>
    <cellStyle name="Followed Hyperlink" xfId="29282" builtinId="9" hidden="1"/>
    <cellStyle name="Followed Hyperlink" xfId="29274" builtinId="9" hidden="1"/>
    <cellStyle name="Followed Hyperlink" xfId="29266" builtinId="9" hidden="1"/>
    <cellStyle name="Followed Hyperlink" xfId="29261" builtinId="9" hidden="1"/>
    <cellStyle name="Followed Hyperlink" xfId="29257" builtinId="9" hidden="1"/>
    <cellStyle name="Followed Hyperlink" xfId="29253" builtinId="9" hidden="1"/>
    <cellStyle name="Followed Hyperlink" xfId="29249" builtinId="9" hidden="1"/>
    <cellStyle name="Followed Hyperlink" xfId="29245" builtinId="9" hidden="1"/>
    <cellStyle name="Followed Hyperlink" xfId="29236" builtinId="9" hidden="1"/>
    <cellStyle name="Followed Hyperlink" xfId="29239" builtinId="9" hidden="1"/>
    <cellStyle name="Followed Hyperlink" xfId="29223" builtinId="9" hidden="1"/>
    <cellStyle name="Followed Hyperlink" xfId="29215" builtinId="9" hidden="1"/>
    <cellStyle name="Followed Hyperlink" xfId="29207" builtinId="9" hidden="1"/>
    <cellStyle name="Followed Hyperlink" xfId="29197" builtinId="9" hidden="1"/>
    <cellStyle name="Followed Hyperlink" xfId="29189" builtinId="9" hidden="1"/>
    <cellStyle name="Followed Hyperlink" xfId="29181" builtinId="9" hidden="1"/>
    <cellStyle name="Followed Hyperlink" xfId="29173" builtinId="9" hidden="1"/>
    <cellStyle name="Followed Hyperlink" xfId="29165" builtinId="9" hidden="1"/>
    <cellStyle name="Followed Hyperlink" xfId="29160" builtinId="9" hidden="1"/>
    <cellStyle name="Followed Hyperlink" xfId="29178" builtinId="9" hidden="1"/>
    <cellStyle name="Followed Hyperlink" xfId="29194" builtinId="9" hidden="1"/>
    <cellStyle name="Followed Hyperlink" xfId="29156" builtinId="9" hidden="1"/>
    <cellStyle name="Followed Hyperlink" xfId="29148" builtinId="9" hidden="1"/>
    <cellStyle name="Followed Hyperlink" xfId="29140" builtinId="9" hidden="1"/>
    <cellStyle name="Followed Hyperlink" xfId="29135" builtinId="9" hidden="1"/>
    <cellStyle name="Followed Hyperlink" xfId="29131" builtinId="9" hidden="1"/>
    <cellStyle name="Followed Hyperlink" xfId="29127" builtinId="9" hidden="1"/>
    <cellStyle name="Followed Hyperlink" xfId="29123" builtinId="9" hidden="1"/>
    <cellStyle name="Followed Hyperlink" xfId="29119" builtinId="9" hidden="1"/>
    <cellStyle name="Followed Hyperlink" xfId="29110" builtinId="9" hidden="1"/>
    <cellStyle name="Followed Hyperlink" xfId="29113" builtinId="9" hidden="1"/>
    <cellStyle name="Followed Hyperlink" xfId="29097" builtinId="9" hidden="1"/>
    <cellStyle name="Followed Hyperlink" xfId="29089" builtinId="9" hidden="1"/>
    <cellStyle name="Followed Hyperlink" xfId="29081" builtinId="9" hidden="1"/>
    <cellStyle name="Followed Hyperlink" xfId="29071" builtinId="9" hidden="1"/>
    <cellStyle name="Followed Hyperlink" xfId="29063" builtinId="9" hidden="1"/>
    <cellStyle name="Followed Hyperlink" xfId="29055" builtinId="9" hidden="1"/>
    <cellStyle name="Followed Hyperlink" xfId="29047" builtinId="9" hidden="1"/>
    <cellStyle name="Followed Hyperlink" xfId="29039" builtinId="9" hidden="1"/>
    <cellStyle name="Followed Hyperlink" xfId="29034" builtinId="9" hidden="1"/>
    <cellStyle name="Followed Hyperlink" xfId="29052" builtinId="9" hidden="1"/>
    <cellStyle name="Followed Hyperlink" xfId="29068" builtinId="9" hidden="1"/>
    <cellStyle name="Followed Hyperlink" xfId="29030" builtinId="9" hidden="1"/>
    <cellStyle name="Followed Hyperlink" xfId="29022" builtinId="9" hidden="1"/>
    <cellStyle name="Followed Hyperlink" xfId="29014" builtinId="9" hidden="1"/>
    <cellStyle name="Followed Hyperlink" xfId="29009" builtinId="9" hidden="1"/>
    <cellStyle name="Followed Hyperlink" xfId="29005" builtinId="9" hidden="1"/>
    <cellStyle name="Followed Hyperlink" xfId="29001" builtinId="9" hidden="1"/>
    <cellStyle name="Followed Hyperlink" xfId="28997" builtinId="9" hidden="1"/>
    <cellStyle name="Followed Hyperlink" xfId="28993" builtinId="9" hidden="1"/>
    <cellStyle name="Followed Hyperlink" xfId="28984" builtinId="9" hidden="1"/>
    <cellStyle name="Followed Hyperlink" xfId="28987" builtinId="9" hidden="1"/>
    <cellStyle name="Followed Hyperlink" xfId="28971" builtinId="9" hidden="1"/>
    <cellStyle name="Followed Hyperlink" xfId="28963" builtinId="9" hidden="1"/>
    <cellStyle name="Followed Hyperlink" xfId="28955" builtinId="9" hidden="1"/>
    <cellStyle name="Followed Hyperlink" xfId="28945" builtinId="9" hidden="1"/>
    <cellStyle name="Followed Hyperlink" xfId="28937" builtinId="9" hidden="1"/>
    <cellStyle name="Followed Hyperlink" xfId="28929" builtinId="9" hidden="1"/>
    <cellStyle name="Followed Hyperlink" xfId="28921" builtinId="9" hidden="1"/>
    <cellStyle name="Followed Hyperlink" xfId="28913" builtinId="9" hidden="1"/>
    <cellStyle name="Followed Hyperlink" xfId="28908" builtinId="9" hidden="1"/>
    <cellStyle name="Followed Hyperlink" xfId="28926" builtinId="9" hidden="1"/>
    <cellStyle name="Followed Hyperlink" xfId="28942" builtinId="9" hidden="1"/>
    <cellStyle name="Followed Hyperlink" xfId="28904" builtinId="9" hidden="1"/>
    <cellStyle name="Followed Hyperlink" xfId="28896" builtinId="9" hidden="1"/>
    <cellStyle name="Followed Hyperlink" xfId="28888" builtinId="9" hidden="1"/>
    <cellStyle name="Followed Hyperlink" xfId="28883" builtinId="9" hidden="1"/>
    <cellStyle name="Followed Hyperlink" xfId="28879" builtinId="9" hidden="1"/>
    <cellStyle name="Followed Hyperlink" xfId="28875" builtinId="9" hidden="1"/>
    <cellStyle name="Followed Hyperlink" xfId="28871" builtinId="9" hidden="1"/>
    <cellStyle name="Followed Hyperlink" xfId="28867" builtinId="9" hidden="1"/>
    <cellStyle name="Followed Hyperlink" xfId="28858" builtinId="9" hidden="1"/>
    <cellStyle name="Followed Hyperlink" xfId="28861" builtinId="9" hidden="1"/>
    <cellStyle name="Followed Hyperlink" xfId="28845" builtinId="9" hidden="1"/>
    <cellStyle name="Followed Hyperlink" xfId="28837" builtinId="9" hidden="1"/>
    <cellStyle name="Followed Hyperlink" xfId="28829" builtinId="9" hidden="1"/>
    <cellStyle name="Followed Hyperlink" xfId="28819" builtinId="9" hidden="1"/>
    <cellStyle name="Followed Hyperlink" xfId="28811" builtinId="9" hidden="1"/>
    <cellStyle name="Followed Hyperlink" xfId="28803" builtinId="9" hidden="1"/>
    <cellStyle name="Followed Hyperlink" xfId="28795" builtinId="9" hidden="1"/>
    <cellStyle name="Followed Hyperlink" xfId="28787" builtinId="9" hidden="1"/>
    <cellStyle name="Followed Hyperlink" xfId="28782" builtinId="9" hidden="1"/>
    <cellStyle name="Followed Hyperlink" xfId="28800" builtinId="9" hidden="1"/>
    <cellStyle name="Followed Hyperlink" xfId="28816" builtinId="9" hidden="1"/>
    <cellStyle name="Followed Hyperlink" xfId="28778" builtinId="9" hidden="1"/>
    <cellStyle name="Followed Hyperlink" xfId="28770" builtinId="9" hidden="1"/>
    <cellStyle name="Followed Hyperlink" xfId="28762" builtinId="9" hidden="1"/>
    <cellStyle name="Followed Hyperlink" xfId="28757" builtinId="9" hidden="1"/>
    <cellStyle name="Followed Hyperlink" xfId="28753" builtinId="9" hidden="1"/>
    <cellStyle name="Followed Hyperlink" xfId="28749" builtinId="9" hidden="1"/>
    <cellStyle name="Followed Hyperlink" xfId="28745" builtinId="9" hidden="1"/>
    <cellStyle name="Followed Hyperlink" xfId="28741" builtinId="9" hidden="1"/>
    <cellStyle name="Followed Hyperlink" xfId="28732" builtinId="9" hidden="1"/>
    <cellStyle name="Followed Hyperlink" xfId="28735" builtinId="9" hidden="1"/>
    <cellStyle name="Followed Hyperlink" xfId="28719" builtinId="9" hidden="1"/>
    <cellStyle name="Followed Hyperlink" xfId="28711" builtinId="9" hidden="1"/>
    <cellStyle name="Followed Hyperlink" xfId="28703" builtinId="9" hidden="1"/>
    <cellStyle name="Followed Hyperlink" xfId="28693" builtinId="9" hidden="1"/>
    <cellStyle name="Followed Hyperlink" xfId="28685" builtinId="9" hidden="1"/>
    <cellStyle name="Followed Hyperlink" xfId="28677" builtinId="9" hidden="1"/>
    <cellStyle name="Followed Hyperlink" xfId="28669" builtinId="9" hidden="1"/>
    <cellStyle name="Followed Hyperlink" xfId="28661" builtinId="9" hidden="1"/>
    <cellStyle name="Followed Hyperlink" xfId="28656" builtinId="9" hidden="1"/>
    <cellStyle name="Followed Hyperlink" xfId="28674" builtinId="9" hidden="1"/>
    <cellStyle name="Followed Hyperlink" xfId="28690" builtinId="9" hidden="1"/>
    <cellStyle name="Followed Hyperlink" xfId="28652" builtinId="9" hidden="1"/>
    <cellStyle name="Followed Hyperlink" xfId="28644" builtinId="9" hidden="1"/>
    <cellStyle name="Followed Hyperlink" xfId="28636" builtinId="9" hidden="1"/>
    <cellStyle name="Followed Hyperlink" xfId="28631" builtinId="9" hidden="1"/>
    <cellStyle name="Followed Hyperlink" xfId="28627" builtinId="9" hidden="1"/>
    <cellStyle name="Followed Hyperlink" xfId="28623" builtinId="9" hidden="1"/>
    <cellStyle name="Followed Hyperlink" xfId="28619" builtinId="9" hidden="1"/>
    <cellStyle name="Followed Hyperlink" xfId="28615" builtinId="9" hidden="1"/>
    <cellStyle name="Followed Hyperlink" xfId="28606" builtinId="9" hidden="1"/>
    <cellStyle name="Followed Hyperlink" xfId="28609" builtinId="9" hidden="1"/>
    <cellStyle name="Followed Hyperlink" xfId="28593" builtinId="9" hidden="1"/>
    <cellStyle name="Followed Hyperlink" xfId="28585" builtinId="9" hidden="1"/>
    <cellStyle name="Followed Hyperlink" xfId="28577" builtinId="9" hidden="1"/>
    <cellStyle name="Followed Hyperlink" xfId="28567" builtinId="9" hidden="1"/>
    <cellStyle name="Followed Hyperlink" xfId="28559" builtinId="9" hidden="1"/>
    <cellStyle name="Followed Hyperlink" xfId="28551" builtinId="9" hidden="1"/>
    <cellStyle name="Followed Hyperlink" xfId="28543" builtinId="9" hidden="1"/>
    <cellStyle name="Followed Hyperlink" xfId="28535" builtinId="9" hidden="1"/>
    <cellStyle name="Followed Hyperlink" xfId="28530" builtinId="9" hidden="1"/>
    <cellStyle name="Followed Hyperlink" xfId="28548" builtinId="9" hidden="1"/>
    <cellStyle name="Followed Hyperlink" xfId="28564" builtinId="9" hidden="1"/>
    <cellStyle name="Followed Hyperlink" xfId="28526" builtinId="9" hidden="1"/>
    <cellStyle name="Followed Hyperlink" xfId="28518" builtinId="9" hidden="1"/>
    <cellStyle name="Followed Hyperlink" xfId="28510" builtinId="9" hidden="1"/>
    <cellStyle name="Followed Hyperlink" xfId="28505" builtinId="9" hidden="1"/>
    <cellStyle name="Followed Hyperlink" xfId="28501" builtinId="9" hidden="1"/>
    <cellStyle name="Followed Hyperlink" xfId="28497" builtinId="9" hidden="1"/>
    <cellStyle name="Followed Hyperlink" xfId="28493" builtinId="9" hidden="1"/>
    <cellStyle name="Followed Hyperlink" xfId="28489" builtinId="9" hidden="1"/>
    <cellStyle name="Followed Hyperlink" xfId="28480" builtinId="9" hidden="1"/>
    <cellStyle name="Followed Hyperlink" xfId="28483" builtinId="9" hidden="1"/>
    <cellStyle name="Followed Hyperlink" xfId="28467" builtinId="9" hidden="1"/>
    <cellStyle name="Followed Hyperlink" xfId="28459" builtinId="9" hidden="1"/>
    <cellStyle name="Followed Hyperlink" xfId="28451" builtinId="9" hidden="1"/>
    <cellStyle name="Followed Hyperlink" xfId="28441" builtinId="9" hidden="1"/>
    <cellStyle name="Followed Hyperlink" xfId="28433" builtinId="9" hidden="1"/>
    <cellStyle name="Followed Hyperlink" xfId="28425" builtinId="9" hidden="1"/>
    <cellStyle name="Followed Hyperlink" xfId="28417" builtinId="9" hidden="1"/>
    <cellStyle name="Followed Hyperlink" xfId="28409" builtinId="9" hidden="1"/>
    <cellStyle name="Followed Hyperlink" xfId="28404" builtinId="9" hidden="1"/>
    <cellStyle name="Followed Hyperlink" xfId="28422" builtinId="9" hidden="1"/>
    <cellStyle name="Followed Hyperlink" xfId="28438" builtinId="9" hidden="1"/>
    <cellStyle name="Followed Hyperlink" xfId="28400" builtinId="9" hidden="1"/>
    <cellStyle name="Followed Hyperlink" xfId="28392" builtinId="9" hidden="1"/>
    <cellStyle name="Followed Hyperlink" xfId="28384" builtinId="9" hidden="1"/>
    <cellStyle name="Followed Hyperlink" xfId="28379" builtinId="9" hidden="1"/>
    <cellStyle name="Followed Hyperlink" xfId="28375" builtinId="9" hidden="1"/>
    <cellStyle name="Followed Hyperlink" xfId="28371" builtinId="9" hidden="1"/>
    <cellStyle name="Followed Hyperlink" xfId="28367" builtinId="9" hidden="1"/>
    <cellStyle name="Followed Hyperlink" xfId="28363" builtinId="9" hidden="1"/>
    <cellStyle name="Followed Hyperlink" xfId="28354" builtinId="9" hidden="1"/>
    <cellStyle name="Followed Hyperlink" xfId="28357" builtinId="9" hidden="1"/>
    <cellStyle name="Followed Hyperlink" xfId="28341" builtinId="9" hidden="1"/>
    <cellStyle name="Followed Hyperlink" xfId="28333" builtinId="9" hidden="1"/>
    <cellStyle name="Followed Hyperlink" xfId="28325" builtinId="9" hidden="1"/>
    <cellStyle name="Followed Hyperlink" xfId="28315" builtinId="9" hidden="1"/>
    <cellStyle name="Followed Hyperlink" xfId="28307" builtinId="9" hidden="1"/>
    <cellStyle name="Followed Hyperlink" xfId="28299" builtinId="9" hidden="1"/>
    <cellStyle name="Followed Hyperlink" xfId="28291" builtinId="9" hidden="1"/>
    <cellStyle name="Followed Hyperlink" xfId="28283" builtinId="9" hidden="1"/>
    <cellStyle name="Followed Hyperlink" xfId="28278" builtinId="9" hidden="1"/>
    <cellStyle name="Followed Hyperlink" xfId="28296" builtinId="9" hidden="1"/>
    <cellStyle name="Followed Hyperlink" xfId="28312" builtinId="9" hidden="1"/>
    <cellStyle name="Followed Hyperlink" xfId="28274" builtinId="9" hidden="1"/>
    <cellStyle name="Followed Hyperlink" xfId="28266" builtinId="9" hidden="1"/>
    <cellStyle name="Followed Hyperlink" xfId="28258" builtinId="9" hidden="1"/>
    <cellStyle name="Followed Hyperlink" xfId="28253" builtinId="9" hidden="1"/>
    <cellStyle name="Followed Hyperlink" xfId="28249" builtinId="9" hidden="1"/>
    <cellStyle name="Followed Hyperlink" xfId="28245" builtinId="9" hidden="1"/>
    <cellStyle name="Followed Hyperlink" xfId="28241" builtinId="9" hidden="1"/>
    <cellStyle name="Followed Hyperlink" xfId="28237" builtinId="9" hidden="1"/>
    <cellStyle name="Followed Hyperlink" xfId="28228" builtinId="9" hidden="1"/>
    <cellStyle name="Followed Hyperlink" xfId="28231" builtinId="9" hidden="1"/>
    <cellStyle name="Followed Hyperlink" xfId="28215" builtinId="9" hidden="1"/>
    <cellStyle name="Followed Hyperlink" xfId="28207" builtinId="9" hidden="1"/>
    <cellStyle name="Followed Hyperlink" xfId="28199" builtinId="9" hidden="1"/>
    <cellStyle name="Followed Hyperlink" xfId="28189" builtinId="9" hidden="1"/>
    <cellStyle name="Followed Hyperlink" xfId="28181" builtinId="9" hidden="1"/>
    <cellStyle name="Followed Hyperlink" xfId="28173" builtinId="9" hidden="1"/>
    <cellStyle name="Followed Hyperlink" xfId="28165" builtinId="9" hidden="1"/>
    <cellStyle name="Followed Hyperlink" xfId="28157" builtinId="9" hidden="1"/>
    <cellStyle name="Followed Hyperlink" xfId="28152" builtinId="9" hidden="1"/>
    <cellStyle name="Followed Hyperlink" xfId="28170" builtinId="9" hidden="1"/>
    <cellStyle name="Followed Hyperlink" xfId="28186" builtinId="9" hidden="1"/>
    <cellStyle name="Followed Hyperlink" xfId="28148" builtinId="9" hidden="1"/>
    <cellStyle name="Followed Hyperlink" xfId="28140" builtinId="9" hidden="1"/>
    <cellStyle name="Followed Hyperlink" xfId="28132" builtinId="9" hidden="1"/>
    <cellStyle name="Followed Hyperlink" xfId="28127" builtinId="9" hidden="1"/>
    <cellStyle name="Followed Hyperlink" xfId="28123" builtinId="9" hidden="1"/>
    <cellStyle name="Followed Hyperlink" xfId="28119" builtinId="9" hidden="1"/>
    <cellStyle name="Followed Hyperlink" xfId="28115" builtinId="9" hidden="1"/>
    <cellStyle name="Followed Hyperlink" xfId="28111" builtinId="9" hidden="1"/>
    <cellStyle name="Followed Hyperlink" xfId="28102" builtinId="9" hidden="1"/>
    <cellStyle name="Followed Hyperlink" xfId="28105" builtinId="9" hidden="1"/>
    <cellStyle name="Followed Hyperlink" xfId="28089" builtinId="9" hidden="1"/>
    <cellStyle name="Followed Hyperlink" xfId="28081" builtinId="9" hidden="1"/>
    <cellStyle name="Followed Hyperlink" xfId="28073" builtinId="9" hidden="1"/>
    <cellStyle name="Followed Hyperlink" xfId="28063" builtinId="9" hidden="1"/>
    <cellStyle name="Followed Hyperlink" xfId="28055" builtinId="9" hidden="1"/>
    <cellStyle name="Followed Hyperlink" xfId="28047" builtinId="9" hidden="1"/>
    <cellStyle name="Followed Hyperlink" xfId="28039" builtinId="9" hidden="1"/>
    <cellStyle name="Followed Hyperlink" xfId="28031" builtinId="9" hidden="1"/>
    <cellStyle name="Followed Hyperlink" xfId="28026" builtinId="9" hidden="1"/>
    <cellStyle name="Followed Hyperlink" xfId="28044" builtinId="9" hidden="1"/>
    <cellStyle name="Followed Hyperlink" xfId="28060" builtinId="9" hidden="1"/>
    <cellStyle name="Followed Hyperlink" xfId="28022" builtinId="9" hidden="1"/>
    <cellStyle name="Followed Hyperlink" xfId="28014" builtinId="9" hidden="1"/>
    <cellStyle name="Followed Hyperlink" xfId="28006" builtinId="9" hidden="1"/>
    <cellStyle name="Followed Hyperlink" xfId="28001" builtinId="9" hidden="1"/>
    <cellStyle name="Followed Hyperlink" xfId="27997" builtinId="9" hidden="1"/>
    <cellStyle name="Followed Hyperlink" xfId="27993" builtinId="9" hidden="1"/>
    <cellStyle name="Followed Hyperlink" xfId="27989" builtinId="9" hidden="1"/>
    <cellStyle name="Followed Hyperlink" xfId="27985" builtinId="9" hidden="1"/>
    <cellStyle name="Followed Hyperlink" xfId="27976" builtinId="9" hidden="1"/>
    <cellStyle name="Followed Hyperlink" xfId="27979" builtinId="9" hidden="1"/>
    <cellStyle name="Followed Hyperlink" xfId="27963" builtinId="9" hidden="1"/>
    <cellStyle name="Followed Hyperlink" xfId="27955" builtinId="9" hidden="1"/>
    <cellStyle name="Followed Hyperlink" xfId="27947" builtinId="9" hidden="1"/>
    <cellStyle name="Followed Hyperlink" xfId="27937" builtinId="9" hidden="1"/>
    <cellStyle name="Followed Hyperlink" xfId="27929" builtinId="9" hidden="1"/>
    <cellStyle name="Followed Hyperlink" xfId="27921" builtinId="9" hidden="1"/>
    <cellStyle name="Followed Hyperlink" xfId="27913" builtinId="9" hidden="1"/>
    <cellStyle name="Followed Hyperlink" xfId="27905" builtinId="9" hidden="1"/>
    <cellStyle name="Followed Hyperlink" xfId="27900" builtinId="9" hidden="1"/>
    <cellStyle name="Followed Hyperlink" xfId="27918" builtinId="9" hidden="1"/>
    <cellStyle name="Followed Hyperlink" xfId="27934" builtinId="9" hidden="1"/>
    <cellStyle name="Followed Hyperlink" xfId="27896" builtinId="9" hidden="1"/>
    <cellStyle name="Followed Hyperlink" xfId="27888" builtinId="9" hidden="1"/>
    <cellStyle name="Followed Hyperlink" xfId="27880" builtinId="9" hidden="1"/>
    <cellStyle name="Followed Hyperlink" xfId="27875" builtinId="9" hidden="1"/>
    <cellStyle name="Followed Hyperlink" xfId="27871" builtinId="9" hidden="1"/>
    <cellStyle name="Followed Hyperlink" xfId="27867" builtinId="9" hidden="1"/>
    <cellStyle name="Followed Hyperlink" xfId="27863" builtinId="9" hidden="1"/>
    <cellStyle name="Followed Hyperlink" xfId="27859" builtinId="9" hidden="1"/>
    <cellStyle name="Followed Hyperlink" xfId="27850" builtinId="9" hidden="1"/>
    <cellStyle name="Followed Hyperlink" xfId="27853" builtinId="9" hidden="1"/>
    <cellStyle name="Followed Hyperlink" xfId="27837" builtinId="9" hidden="1"/>
    <cellStyle name="Followed Hyperlink" xfId="27829" builtinId="9" hidden="1"/>
    <cellStyle name="Followed Hyperlink" xfId="27821" builtinId="9" hidden="1"/>
    <cellStyle name="Followed Hyperlink" xfId="27811" builtinId="9" hidden="1"/>
    <cellStyle name="Followed Hyperlink" xfId="27803" builtinId="9" hidden="1"/>
    <cellStyle name="Followed Hyperlink" xfId="27795" builtinId="9" hidden="1"/>
    <cellStyle name="Followed Hyperlink" xfId="27787" builtinId="9" hidden="1"/>
    <cellStyle name="Followed Hyperlink" xfId="27779" builtinId="9" hidden="1"/>
    <cellStyle name="Followed Hyperlink" xfId="27774" builtinId="9" hidden="1"/>
    <cellStyle name="Followed Hyperlink" xfId="27792" builtinId="9" hidden="1"/>
    <cellStyle name="Followed Hyperlink" xfId="27808" builtinId="9" hidden="1"/>
    <cellStyle name="Followed Hyperlink" xfId="27770" builtinId="9" hidden="1"/>
    <cellStyle name="Followed Hyperlink" xfId="27762" builtinId="9" hidden="1"/>
    <cellStyle name="Followed Hyperlink" xfId="27754" builtinId="9" hidden="1"/>
    <cellStyle name="Followed Hyperlink" xfId="27749" builtinId="9" hidden="1"/>
    <cellStyle name="Followed Hyperlink" xfId="27745" builtinId="9" hidden="1"/>
    <cellStyle name="Followed Hyperlink" xfId="27741" builtinId="9" hidden="1"/>
    <cellStyle name="Followed Hyperlink" xfId="27737" builtinId="9" hidden="1"/>
    <cellStyle name="Followed Hyperlink" xfId="27733" builtinId="9" hidden="1"/>
    <cellStyle name="Followed Hyperlink" xfId="27724" builtinId="9" hidden="1"/>
    <cellStyle name="Followed Hyperlink" xfId="27727" builtinId="9" hidden="1"/>
    <cellStyle name="Followed Hyperlink" xfId="27711" builtinId="9" hidden="1"/>
    <cellStyle name="Followed Hyperlink" xfId="27703" builtinId="9" hidden="1"/>
    <cellStyle name="Followed Hyperlink" xfId="27695" builtinId="9" hidden="1"/>
    <cellStyle name="Followed Hyperlink" xfId="27685" builtinId="9" hidden="1"/>
    <cellStyle name="Followed Hyperlink" xfId="27677" builtinId="9" hidden="1"/>
    <cellStyle name="Followed Hyperlink" xfId="27669" builtinId="9" hidden="1"/>
    <cellStyle name="Followed Hyperlink" xfId="27661" builtinId="9" hidden="1"/>
    <cellStyle name="Followed Hyperlink" xfId="27653" builtinId="9" hidden="1"/>
    <cellStyle name="Followed Hyperlink" xfId="27648" builtinId="9" hidden="1"/>
    <cellStyle name="Followed Hyperlink" xfId="27666" builtinId="9" hidden="1"/>
    <cellStyle name="Followed Hyperlink" xfId="27682" builtinId="9" hidden="1"/>
    <cellStyle name="Followed Hyperlink" xfId="27644" builtinId="9" hidden="1"/>
    <cellStyle name="Followed Hyperlink" xfId="27636" builtinId="9" hidden="1"/>
    <cellStyle name="Followed Hyperlink" xfId="27628" builtinId="9" hidden="1"/>
    <cellStyle name="Followed Hyperlink" xfId="27623" builtinId="9" hidden="1"/>
    <cellStyle name="Followed Hyperlink" xfId="27619" builtinId="9" hidden="1"/>
    <cellStyle name="Followed Hyperlink" xfId="27615" builtinId="9" hidden="1"/>
    <cellStyle name="Followed Hyperlink" xfId="27611" builtinId="9" hidden="1"/>
    <cellStyle name="Followed Hyperlink" xfId="27607" builtinId="9" hidden="1"/>
    <cellStyle name="Followed Hyperlink" xfId="27598" builtinId="9" hidden="1"/>
    <cellStyle name="Followed Hyperlink" xfId="27601" builtinId="9" hidden="1"/>
    <cellStyle name="Followed Hyperlink" xfId="27585" builtinId="9" hidden="1"/>
    <cellStyle name="Followed Hyperlink" xfId="27577" builtinId="9" hidden="1"/>
    <cellStyle name="Followed Hyperlink" xfId="27569" builtinId="9" hidden="1"/>
    <cellStyle name="Followed Hyperlink" xfId="27559" builtinId="9" hidden="1"/>
    <cellStyle name="Followed Hyperlink" xfId="27551" builtinId="9" hidden="1"/>
    <cellStyle name="Followed Hyperlink" xfId="27543" builtinId="9" hidden="1"/>
    <cellStyle name="Followed Hyperlink" xfId="27535" builtinId="9" hidden="1"/>
    <cellStyle name="Followed Hyperlink" xfId="27527" builtinId="9" hidden="1"/>
    <cellStyle name="Followed Hyperlink" xfId="27522" builtinId="9" hidden="1"/>
    <cellStyle name="Followed Hyperlink" xfId="27540" builtinId="9" hidden="1"/>
    <cellStyle name="Followed Hyperlink" xfId="27556" builtinId="9" hidden="1"/>
    <cellStyle name="Followed Hyperlink" xfId="27518" builtinId="9" hidden="1"/>
    <cellStyle name="Followed Hyperlink" xfId="27510" builtinId="9" hidden="1"/>
    <cellStyle name="Followed Hyperlink" xfId="27502" builtinId="9" hidden="1"/>
    <cellStyle name="Followed Hyperlink" xfId="27497" builtinId="9" hidden="1"/>
    <cellStyle name="Followed Hyperlink" xfId="27493" builtinId="9" hidden="1"/>
    <cellStyle name="Followed Hyperlink" xfId="27489" builtinId="9" hidden="1"/>
    <cellStyle name="Followed Hyperlink" xfId="27485" builtinId="9" hidden="1"/>
    <cellStyle name="Followed Hyperlink" xfId="27481" builtinId="9" hidden="1"/>
    <cellStyle name="Followed Hyperlink" xfId="27472" builtinId="9" hidden="1"/>
    <cellStyle name="Followed Hyperlink" xfId="27475" builtinId="9" hidden="1"/>
    <cellStyle name="Followed Hyperlink" xfId="27459" builtinId="9" hidden="1"/>
    <cellStyle name="Followed Hyperlink" xfId="27451" builtinId="9" hidden="1"/>
    <cellStyle name="Followed Hyperlink" xfId="27443" builtinId="9" hidden="1"/>
    <cellStyle name="Followed Hyperlink" xfId="27433" builtinId="9" hidden="1"/>
    <cellStyle name="Followed Hyperlink" xfId="27425" builtinId="9" hidden="1"/>
    <cellStyle name="Followed Hyperlink" xfId="27417" builtinId="9" hidden="1"/>
    <cellStyle name="Followed Hyperlink" xfId="27409" builtinId="9" hidden="1"/>
    <cellStyle name="Followed Hyperlink" xfId="27401" builtinId="9" hidden="1"/>
    <cellStyle name="Followed Hyperlink" xfId="27396" builtinId="9" hidden="1"/>
    <cellStyle name="Followed Hyperlink" xfId="27414" builtinId="9" hidden="1"/>
    <cellStyle name="Followed Hyperlink" xfId="27430" builtinId="9" hidden="1"/>
    <cellStyle name="Followed Hyperlink" xfId="27392" builtinId="9" hidden="1"/>
    <cellStyle name="Followed Hyperlink" xfId="27384" builtinId="9" hidden="1"/>
    <cellStyle name="Followed Hyperlink" xfId="27376" builtinId="9" hidden="1"/>
    <cellStyle name="Followed Hyperlink" xfId="27371" builtinId="9" hidden="1"/>
    <cellStyle name="Followed Hyperlink" xfId="27367" builtinId="9" hidden="1"/>
    <cellStyle name="Followed Hyperlink" xfId="27363" builtinId="9" hidden="1"/>
    <cellStyle name="Followed Hyperlink" xfId="27359" builtinId="9" hidden="1"/>
    <cellStyle name="Followed Hyperlink" xfId="27355" builtinId="9" hidden="1"/>
    <cellStyle name="Followed Hyperlink" xfId="27346" builtinId="9" hidden="1"/>
    <cellStyle name="Followed Hyperlink" xfId="27349" builtinId="9" hidden="1"/>
    <cellStyle name="Followed Hyperlink" xfId="27333" builtinId="9" hidden="1"/>
    <cellStyle name="Followed Hyperlink" xfId="27325" builtinId="9" hidden="1"/>
    <cellStyle name="Followed Hyperlink" xfId="27317" builtinId="9" hidden="1"/>
    <cellStyle name="Followed Hyperlink" xfId="27307" builtinId="9" hidden="1"/>
    <cellStyle name="Followed Hyperlink" xfId="27299" builtinId="9" hidden="1"/>
    <cellStyle name="Followed Hyperlink" xfId="27291" builtinId="9" hidden="1"/>
    <cellStyle name="Followed Hyperlink" xfId="27283" builtinId="9" hidden="1"/>
    <cellStyle name="Followed Hyperlink" xfId="27275" builtinId="9" hidden="1"/>
    <cellStyle name="Followed Hyperlink" xfId="27270" builtinId="9" hidden="1"/>
    <cellStyle name="Followed Hyperlink" xfId="27288" builtinId="9" hidden="1"/>
    <cellStyle name="Followed Hyperlink" xfId="27304" builtinId="9" hidden="1"/>
    <cellStyle name="Followed Hyperlink" xfId="27266" builtinId="9" hidden="1"/>
    <cellStyle name="Followed Hyperlink" xfId="27258" builtinId="9" hidden="1"/>
    <cellStyle name="Followed Hyperlink" xfId="27250" builtinId="9" hidden="1"/>
    <cellStyle name="Followed Hyperlink" xfId="27245" builtinId="9" hidden="1"/>
    <cellStyle name="Followed Hyperlink" xfId="27241" builtinId="9" hidden="1"/>
    <cellStyle name="Followed Hyperlink" xfId="27237" builtinId="9" hidden="1"/>
    <cellStyle name="Followed Hyperlink" xfId="27233" builtinId="9" hidden="1"/>
    <cellStyle name="Followed Hyperlink" xfId="27229" builtinId="9" hidden="1"/>
    <cellStyle name="Followed Hyperlink" xfId="27220" builtinId="9" hidden="1"/>
    <cellStyle name="Followed Hyperlink" xfId="27223" builtinId="9" hidden="1"/>
    <cellStyle name="Followed Hyperlink" xfId="27207" builtinId="9" hidden="1"/>
    <cellStyle name="Followed Hyperlink" xfId="27199" builtinId="9" hidden="1"/>
    <cellStyle name="Followed Hyperlink" xfId="27191" builtinId="9" hidden="1"/>
    <cellStyle name="Followed Hyperlink" xfId="27181" builtinId="9" hidden="1"/>
    <cellStyle name="Followed Hyperlink" xfId="27173" builtinId="9" hidden="1"/>
    <cellStyle name="Followed Hyperlink" xfId="27165" builtinId="9" hidden="1"/>
    <cellStyle name="Followed Hyperlink" xfId="27157" builtinId="9" hidden="1"/>
    <cellStyle name="Followed Hyperlink" xfId="27149" builtinId="9" hidden="1"/>
    <cellStyle name="Followed Hyperlink" xfId="27144" builtinId="9" hidden="1"/>
    <cellStyle name="Followed Hyperlink" xfId="27162" builtinId="9" hidden="1"/>
    <cellStyle name="Followed Hyperlink" xfId="27178" builtinId="9" hidden="1"/>
    <cellStyle name="Followed Hyperlink" xfId="27140" builtinId="9" hidden="1"/>
    <cellStyle name="Followed Hyperlink" xfId="27132" builtinId="9" hidden="1"/>
    <cellStyle name="Followed Hyperlink" xfId="27124" builtinId="9" hidden="1"/>
    <cellStyle name="Followed Hyperlink" xfId="27119" builtinId="9" hidden="1"/>
    <cellStyle name="Followed Hyperlink" xfId="27115" builtinId="9" hidden="1"/>
    <cellStyle name="Followed Hyperlink" xfId="27111" builtinId="9" hidden="1"/>
    <cellStyle name="Followed Hyperlink" xfId="27107" builtinId="9" hidden="1"/>
    <cellStyle name="Followed Hyperlink" xfId="27103" builtinId="9" hidden="1"/>
    <cellStyle name="Followed Hyperlink" xfId="27094" builtinId="9" hidden="1"/>
    <cellStyle name="Followed Hyperlink" xfId="27097" builtinId="9" hidden="1"/>
    <cellStyle name="Followed Hyperlink" xfId="27081" builtinId="9" hidden="1"/>
    <cellStyle name="Followed Hyperlink" xfId="27073" builtinId="9" hidden="1"/>
    <cellStyle name="Followed Hyperlink" xfId="27065" builtinId="9" hidden="1"/>
    <cellStyle name="Followed Hyperlink" xfId="27055" builtinId="9" hidden="1"/>
    <cellStyle name="Followed Hyperlink" xfId="27047" builtinId="9" hidden="1"/>
    <cellStyle name="Followed Hyperlink" xfId="27039" builtinId="9" hidden="1"/>
    <cellStyle name="Followed Hyperlink" xfId="27031" builtinId="9" hidden="1"/>
    <cellStyle name="Followed Hyperlink" xfId="27023" builtinId="9" hidden="1"/>
    <cellStyle name="Followed Hyperlink" xfId="27018" builtinId="9" hidden="1"/>
    <cellStyle name="Followed Hyperlink" xfId="27036" builtinId="9" hidden="1"/>
    <cellStyle name="Followed Hyperlink" xfId="27052" builtinId="9" hidden="1"/>
    <cellStyle name="Followed Hyperlink" xfId="27014" builtinId="9" hidden="1"/>
    <cellStyle name="Followed Hyperlink" xfId="27006" builtinId="9" hidden="1"/>
    <cellStyle name="Followed Hyperlink" xfId="26998" builtinId="9" hidden="1"/>
    <cellStyle name="Followed Hyperlink" xfId="26993" builtinId="9" hidden="1"/>
    <cellStyle name="Followed Hyperlink" xfId="26989" builtinId="9" hidden="1"/>
    <cellStyle name="Followed Hyperlink" xfId="26985" builtinId="9" hidden="1"/>
    <cellStyle name="Followed Hyperlink" xfId="26981" builtinId="9" hidden="1"/>
    <cellStyle name="Followed Hyperlink" xfId="26977" builtinId="9" hidden="1"/>
    <cellStyle name="Followed Hyperlink" xfId="26968" builtinId="9" hidden="1"/>
    <cellStyle name="Followed Hyperlink" xfId="26971" builtinId="9" hidden="1"/>
    <cellStyle name="Followed Hyperlink" xfId="26955" builtinId="9" hidden="1"/>
    <cellStyle name="Followed Hyperlink" xfId="26947" builtinId="9" hidden="1"/>
    <cellStyle name="Followed Hyperlink" xfId="26939" builtinId="9" hidden="1"/>
    <cellStyle name="Followed Hyperlink" xfId="26929" builtinId="9" hidden="1"/>
    <cellStyle name="Followed Hyperlink" xfId="26921" builtinId="9" hidden="1"/>
    <cellStyle name="Followed Hyperlink" xfId="26913" builtinId="9" hidden="1"/>
    <cellStyle name="Followed Hyperlink" xfId="26905" builtinId="9" hidden="1"/>
    <cellStyle name="Followed Hyperlink" xfId="26897" builtinId="9" hidden="1"/>
    <cellStyle name="Followed Hyperlink" xfId="26892" builtinId="9" hidden="1"/>
    <cellStyle name="Followed Hyperlink" xfId="26910" builtinId="9" hidden="1"/>
    <cellStyle name="Followed Hyperlink" xfId="26926" builtinId="9" hidden="1"/>
    <cellStyle name="Followed Hyperlink" xfId="26888" builtinId="9" hidden="1"/>
    <cellStyle name="Followed Hyperlink" xfId="26880" builtinId="9" hidden="1"/>
    <cellStyle name="Followed Hyperlink" xfId="26872" builtinId="9" hidden="1"/>
    <cellStyle name="Followed Hyperlink" xfId="26867" builtinId="9" hidden="1"/>
    <cellStyle name="Followed Hyperlink" xfId="26863" builtinId="9" hidden="1"/>
    <cellStyle name="Followed Hyperlink" xfId="26859" builtinId="9" hidden="1"/>
    <cellStyle name="Followed Hyperlink" xfId="26855" builtinId="9" hidden="1"/>
    <cellStyle name="Followed Hyperlink" xfId="26851" builtinId="9" hidden="1"/>
    <cellStyle name="Followed Hyperlink" xfId="26842" builtinId="9" hidden="1"/>
    <cellStyle name="Followed Hyperlink" xfId="26845" builtinId="9" hidden="1"/>
    <cellStyle name="Followed Hyperlink" xfId="26829" builtinId="9" hidden="1"/>
    <cellStyle name="Followed Hyperlink" xfId="26821" builtinId="9" hidden="1"/>
    <cellStyle name="Followed Hyperlink" xfId="26813" builtinId="9" hidden="1"/>
    <cellStyle name="Followed Hyperlink" xfId="26803" builtinId="9" hidden="1"/>
    <cellStyle name="Followed Hyperlink" xfId="26795" builtinId="9" hidden="1"/>
    <cellStyle name="Followed Hyperlink" xfId="26787" builtinId="9" hidden="1"/>
    <cellStyle name="Followed Hyperlink" xfId="26779" builtinId="9" hidden="1"/>
    <cellStyle name="Followed Hyperlink" xfId="26771" builtinId="9" hidden="1"/>
    <cellStyle name="Followed Hyperlink" xfId="26766" builtinId="9" hidden="1"/>
    <cellStyle name="Followed Hyperlink" xfId="26784" builtinId="9" hidden="1"/>
    <cellStyle name="Followed Hyperlink" xfId="26800" builtinId="9" hidden="1"/>
    <cellStyle name="Followed Hyperlink" xfId="26762" builtinId="9" hidden="1"/>
    <cellStyle name="Followed Hyperlink" xfId="26754" builtinId="9" hidden="1"/>
    <cellStyle name="Followed Hyperlink" xfId="26746" builtinId="9" hidden="1"/>
    <cellStyle name="Followed Hyperlink" xfId="26741" builtinId="9" hidden="1"/>
    <cellStyle name="Followed Hyperlink" xfId="26737" builtinId="9" hidden="1"/>
    <cellStyle name="Followed Hyperlink" xfId="26733" builtinId="9" hidden="1"/>
    <cellStyle name="Followed Hyperlink" xfId="26729" builtinId="9" hidden="1"/>
    <cellStyle name="Followed Hyperlink" xfId="26725" builtinId="9" hidden="1"/>
    <cellStyle name="Followed Hyperlink" xfId="26716" builtinId="9" hidden="1"/>
    <cellStyle name="Followed Hyperlink" xfId="26719" builtinId="9" hidden="1"/>
    <cellStyle name="Followed Hyperlink" xfId="26703" builtinId="9" hidden="1"/>
    <cellStyle name="Followed Hyperlink" xfId="26695" builtinId="9" hidden="1"/>
    <cellStyle name="Followed Hyperlink" xfId="26687" builtinId="9" hidden="1"/>
    <cellStyle name="Followed Hyperlink" xfId="26677" builtinId="9" hidden="1"/>
    <cellStyle name="Followed Hyperlink" xfId="26669" builtinId="9" hidden="1"/>
    <cellStyle name="Followed Hyperlink" xfId="26661" builtinId="9" hidden="1"/>
    <cellStyle name="Followed Hyperlink" xfId="26653" builtinId="9" hidden="1"/>
    <cellStyle name="Followed Hyperlink" xfId="26645" builtinId="9" hidden="1"/>
    <cellStyle name="Followed Hyperlink" xfId="26640" builtinId="9" hidden="1"/>
    <cellStyle name="Followed Hyperlink" xfId="26658" builtinId="9" hidden="1"/>
    <cellStyle name="Followed Hyperlink" xfId="26674" builtinId="9" hidden="1"/>
    <cellStyle name="Followed Hyperlink" xfId="26636" builtinId="9" hidden="1"/>
    <cellStyle name="Followed Hyperlink" xfId="26628" builtinId="9" hidden="1"/>
    <cellStyle name="Followed Hyperlink" xfId="26620" builtinId="9" hidden="1"/>
    <cellStyle name="Followed Hyperlink" xfId="26615" builtinId="9" hidden="1"/>
    <cellStyle name="Followed Hyperlink" xfId="26611" builtinId="9" hidden="1"/>
    <cellStyle name="Followed Hyperlink" xfId="26607" builtinId="9" hidden="1"/>
    <cellStyle name="Followed Hyperlink" xfId="26603" builtinId="9" hidden="1"/>
    <cellStyle name="Followed Hyperlink" xfId="26599" builtinId="9" hidden="1"/>
    <cellStyle name="Followed Hyperlink" xfId="26590" builtinId="9" hidden="1"/>
    <cellStyle name="Followed Hyperlink" xfId="26593" builtinId="9" hidden="1"/>
    <cellStyle name="Followed Hyperlink" xfId="26577" builtinId="9" hidden="1"/>
    <cellStyle name="Followed Hyperlink" xfId="26569" builtinId="9" hidden="1"/>
    <cellStyle name="Followed Hyperlink" xfId="26561" builtinId="9" hidden="1"/>
    <cellStyle name="Followed Hyperlink" xfId="26551" builtinId="9" hidden="1"/>
    <cellStyle name="Followed Hyperlink" xfId="26543" builtinId="9" hidden="1"/>
    <cellStyle name="Followed Hyperlink" xfId="26535" builtinId="9" hidden="1"/>
    <cellStyle name="Followed Hyperlink" xfId="26527" builtinId="9" hidden="1"/>
    <cellStyle name="Followed Hyperlink" xfId="26519" builtinId="9" hidden="1"/>
    <cellStyle name="Followed Hyperlink" xfId="26514" builtinId="9" hidden="1"/>
    <cellStyle name="Followed Hyperlink" xfId="26532" builtinId="9" hidden="1"/>
    <cellStyle name="Followed Hyperlink" xfId="26548" builtinId="9" hidden="1"/>
    <cellStyle name="Followed Hyperlink" xfId="26510" builtinId="9" hidden="1"/>
    <cellStyle name="Followed Hyperlink" xfId="26502" builtinId="9" hidden="1"/>
    <cellStyle name="Followed Hyperlink" xfId="26494" builtinId="9" hidden="1"/>
    <cellStyle name="Followed Hyperlink" xfId="26489" builtinId="9" hidden="1"/>
    <cellStyle name="Followed Hyperlink" xfId="26485" builtinId="9" hidden="1"/>
    <cellStyle name="Followed Hyperlink" xfId="26481" builtinId="9" hidden="1"/>
    <cellStyle name="Followed Hyperlink" xfId="26477" builtinId="9" hidden="1"/>
    <cellStyle name="Followed Hyperlink" xfId="26473" builtinId="9" hidden="1"/>
    <cellStyle name="Followed Hyperlink" xfId="26464" builtinId="9" hidden="1"/>
    <cellStyle name="Followed Hyperlink" xfId="26467" builtinId="9" hidden="1"/>
    <cellStyle name="Followed Hyperlink" xfId="26451" builtinId="9" hidden="1"/>
    <cellStyle name="Followed Hyperlink" xfId="26443" builtinId="9" hidden="1"/>
    <cellStyle name="Followed Hyperlink" xfId="26435" builtinId="9" hidden="1"/>
    <cellStyle name="Followed Hyperlink" xfId="26425" builtinId="9" hidden="1"/>
    <cellStyle name="Followed Hyperlink" xfId="26417" builtinId="9" hidden="1"/>
    <cellStyle name="Followed Hyperlink" xfId="26409" builtinId="9" hidden="1"/>
    <cellStyle name="Followed Hyperlink" xfId="26401" builtinId="9" hidden="1"/>
    <cellStyle name="Followed Hyperlink" xfId="26393" builtinId="9" hidden="1"/>
    <cellStyle name="Followed Hyperlink" xfId="26388" builtinId="9" hidden="1"/>
    <cellStyle name="Followed Hyperlink" xfId="26406" builtinId="9" hidden="1"/>
    <cellStyle name="Followed Hyperlink" xfId="26422" builtinId="9" hidden="1"/>
    <cellStyle name="Followed Hyperlink" xfId="26384" builtinId="9" hidden="1"/>
    <cellStyle name="Followed Hyperlink" xfId="26376" builtinId="9" hidden="1"/>
    <cellStyle name="Followed Hyperlink" xfId="26368" builtinId="9" hidden="1"/>
    <cellStyle name="Followed Hyperlink" xfId="26363" builtinId="9" hidden="1"/>
    <cellStyle name="Followed Hyperlink" xfId="26359" builtinId="9" hidden="1"/>
    <cellStyle name="Followed Hyperlink" xfId="26355" builtinId="9" hidden="1"/>
    <cellStyle name="Followed Hyperlink" xfId="26351" builtinId="9" hidden="1"/>
    <cellStyle name="Followed Hyperlink" xfId="26347" builtinId="9" hidden="1"/>
    <cellStyle name="Followed Hyperlink" xfId="26338" builtinId="9" hidden="1"/>
    <cellStyle name="Followed Hyperlink" xfId="26341" builtinId="9" hidden="1"/>
    <cellStyle name="Followed Hyperlink" xfId="26325" builtinId="9" hidden="1"/>
    <cellStyle name="Followed Hyperlink" xfId="26317" builtinId="9" hidden="1"/>
    <cellStyle name="Followed Hyperlink" xfId="26309" builtinId="9" hidden="1"/>
    <cellStyle name="Followed Hyperlink" xfId="26299" builtinId="9" hidden="1"/>
    <cellStyle name="Followed Hyperlink" xfId="26291" builtinId="9" hidden="1"/>
    <cellStyle name="Followed Hyperlink" xfId="26283" builtinId="9" hidden="1"/>
    <cellStyle name="Followed Hyperlink" xfId="26275" builtinId="9" hidden="1"/>
    <cellStyle name="Followed Hyperlink" xfId="26267" builtinId="9" hidden="1"/>
    <cellStyle name="Followed Hyperlink" xfId="26262" builtinId="9" hidden="1"/>
    <cellStyle name="Followed Hyperlink" xfId="26280" builtinId="9" hidden="1"/>
    <cellStyle name="Followed Hyperlink" xfId="26296" builtinId="9" hidden="1"/>
    <cellStyle name="Followed Hyperlink" xfId="26258" builtinId="9" hidden="1"/>
    <cellStyle name="Followed Hyperlink" xfId="26250" builtinId="9" hidden="1"/>
    <cellStyle name="Followed Hyperlink" xfId="26242" builtinId="9" hidden="1"/>
    <cellStyle name="Followed Hyperlink" xfId="26237" builtinId="9" hidden="1"/>
    <cellStyle name="Followed Hyperlink" xfId="26233" builtinId="9" hidden="1"/>
    <cellStyle name="Followed Hyperlink" xfId="26229" builtinId="9" hidden="1"/>
    <cellStyle name="Followed Hyperlink" xfId="26225" builtinId="9" hidden="1"/>
    <cellStyle name="Followed Hyperlink" xfId="26221" builtinId="9" hidden="1"/>
    <cellStyle name="Followed Hyperlink" xfId="26212" builtinId="9" hidden="1"/>
    <cellStyle name="Followed Hyperlink" xfId="26215" builtinId="9" hidden="1"/>
    <cellStyle name="Followed Hyperlink" xfId="26199" builtinId="9" hidden="1"/>
    <cellStyle name="Followed Hyperlink" xfId="26191" builtinId="9" hidden="1"/>
    <cellStyle name="Followed Hyperlink" xfId="26183" builtinId="9" hidden="1"/>
    <cellStyle name="Followed Hyperlink" xfId="26173" builtinId="9" hidden="1"/>
    <cellStyle name="Followed Hyperlink" xfId="26165" builtinId="9" hidden="1"/>
    <cellStyle name="Followed Hyperlink" xfId="26157" builtinId="9" hidden="1"/>
    <cellStyle name="Followed Hyperlink" xfId="26149" builtinId="9" hidden="1"/>
    <cellStyle name="Followed Hyperlink" xfId="26141" builtinId="9" hidden="1"/>
    <cellStyle name="Followed Hyperlink" xfId="26136" builtinId="9" hidden="1"/>
    <cellStyle name="Followed Hyperlink" xfId="26154" builtinId="9" hidden="1"/>
    <cellStyle name="Followed Hyperlink" xfId="26170" builtinId="9" hidden="1"/>
    <cellStyle name="Followed Hyperlink" xfId="26132" builtinId="9" hidden="1"/>
    <cellStyle name="Followed Hyperlink" xfId="26124" builtinId="9" hidden="1"/>
    <cellStyle name="Followed Hyperlink" xfId="26116" builtinId="9" hidden="1"/>
    <cellStyle name="Followed Hyperlink" xfId="26111" builtinId="9" hidden="1"/>
    <cellStyle name="Followed Hyperlink" xfId="26107" builtinId="9" hidden="1"/>
    <cellStyle name="Followed Hyperlink" xfId="26103" builtinId="9" hidden="1"/>
    <cellStyle name="Followed Hyperlink" xfId="26099" builtinId="9" hidden="1"/>
    <cellStyle name="Followed Hyperlink" xfId="26095" builtinId="9" hidden="1"/>
    <cellStyle name="Followed Hyperlink" xfId="26086" builtinId="9" hidden="1"/>
    <cellStyle name="Followed Hyperlink" xfId="26089" builtinId="9" hidden="1"/>
    <cellStyle name="Followed Hyperlink" xfId="26073" builtinId="9" hidden="1"/>
    <cellStyle name="Followed Hyperlink" xfId="26065" builtinId="9" hidden="1"/>
    <cellStyle name="Followed Hyperlink" xfId="26057" builtinId="9" hidden="1"/>
    <cellStyle name="Followed Hyperlink" xfId="26047" builtinId="9" hidden="1"/>
    <cellStyle name="Followed Hyperlink" xfId="26039" builtinId="9" hidden="1"/>
    <cellStyle name="Followed Hyperlink" xfId="26031" builtinId="9" hidden="1"/>
    <cellStyle name="Followed Hyperlink" xfId="26023" builtinId="9" hidden="1"/>
    <cellStyle name="Followed Hyperlink" xfId="26015" builtinId="9" hidden="1"/>
    <cellStyle name="Followed Hyperlink" xfId="26010" builtinId="9" hidden="1"/>
    <cellStyle name="Followed Hyperlink" xfId="26028" builtinId="9" hidden="1"/>
    <cellStyle name="Followed Hyperlink" xfId="26044" builtinId="9" hidden="1"/>
    <cellStyle name="Followed Hyperlink" xfId="26006" builtinId="9" hidden="1"/>
    <cellStyle name="Followed Hyperlink" xfId="25998" builtinId="9" hidden="1"/>
    <cellStyle name="Followed Hyperlink" xfId="25990" builtinId="9" hidden="1"/>
    <cellStyle name="Followed Hyperlink" xfId="25985" builtinId="9" hidden="1"/>
    <cellStyle name="Followed Hyperlink" xfId="25981" builtinId="9" hidden="1"/>
    <cellStyle name="Followed Hyperlink" xfId="25977" builtinId="9" hidden="1"/>
    <cellStyle name="Followed Hyperlink" xfId="25973" builtinId="9" hidden="1"/>
    <cellStyle name="Followed Hyperlink" xfId="25969" builtinId="9" hidden="1"/>
    <cellStyle name="Followed Hyperlink" xfId="25960" builtinId="9" hidden="1"/>
    <cellStyle name="Followed Hyperlink" xfId="25963" builtinId="9" hidden="1"/>
    <cellStyle name="Followed Hyperlink" xfId="25947" builtinId="9" hidden="1"/>
    <cellStyle name="Followed Hyperlink" xfId="25939" builtinId="9" hidden="1"/>
    <cellStyle name="Followed Hyperlink" xfId="25931" builtinId="9" hidden="1"/>
    <cellStyle name="Followed Hyperlink" xfId="25921" builtinId="9" hidden="1"/>
    <cellStyle name="Followed Hyperlink" xfId="25913" builtinId="9" hidden="1"/>
    <cellStyle name="Followed Hyperlink" xfId="25905" builtinId="9" hidden="1"/>
    <cellStyle name="Followed Hyperlink" xfId="25897" builtinId="9" hidden="1"/>
    <cellStyle name="Followed Hyperlink" xfId="25889" builtinId="9" hidden="1"/>
    <cellStyle name="Followed Hyperlink" xfId="25884" builtinId="9" hidden="1"/>
    <cellStyle name="Followed Hyperlink" xfId="25902" builtinId="9" hidden="1"/>
    <cellStyle name="Followed Hyperlink" xfId="25918" builtinId="9" hidden="1"/>
    <cellStyle name="Followed Hyperlink" xfId="25880" builtinId="9" hidden="1"/>
    <cellStyle name="Followed Hyperlink" xfId="25872" builtinId="9" hidden="1"/>
    <cellStyle name="Followed Hyperlink" xfId="25864" builtinId="9" hidden="1"/>
    <cellStyle name="Followed Hyperlink" xfId="25859" builtinId="9" hidden="1"/>
    <cellStyle name="Followed Hyperlink" xfId="25855" builtinId="9" hidden="1"/>
    <cellStyle name="Followed Hyperlink" xfId="25851" builtinId="9" hidden="1"/>
    <cellStyle name="Followed Hyperlink" xfId="25847" builtinId="9" hidden="1"/>
    <cellStyle name="Followed Hyperlink" xfId="25843" builtinId="9" hidden="1"/>
    <cellStyle name="Followed Hyperlink" xfId="25834" builtinId="9" hidden="1"/>
    <cellStyle name="Followed Hyperlink" xfId="25837" builtinId="9" hidden="1"/>
    <cellStyle name="Followed Hyperlink" xfId="25821" builtinId="9" hidden="1"/>
    <cellStyle name="Followed Hyperlink" xfId="25813" builtinId="9" hidden="1"/>
    <cellStyle name="Followed Hyperlink" xfId="25805" builtinId="9" hidden="1"/>
    <cellStyle name="Followed Hyperlink" xfId="25795" builtinId="9" hidden="1"/>
    <cellStyle name="Followed Hyperlink" xfId="25787" builtinId="9" hidden="1"/>
    <cellStyle name="Followed Hyperlink" xfId="25779" builtinId="9" hidden="1"/>
    <cellStyle name="Followed Hyperlink" xfId="25771" builtinId="9" hidden="1"/>
    <cellStyle name="Followed Hyperlink" xfId="25763" builtinId="9" hidden="1"/>
    <cellStyle name="Followed Hyperlink" xfId="25758" builtinId="9" hidden="1"/>
    <cellStyle name="Followed Hyperlink" xfId="25776" builtinId="9" hidden="1"/>
    <cellStyle name="Followed Hyperlink" xfId="25792" builtinId="9" hidden="1"/>
    <cellStyle name="Followed Hyperlink" xfId="25754" builtinId="9" hidden="1"/>
    <cellStyle name="Followed Hyperlink" xfId="25746" builtinId="9" hidden="1"/>
    <cellStyle name="Followed Hyperlink" xfId="25738" builtinId="9" hidden="1"/>
    <cellStyle name="Followed Hyperlink" xfId="25733" builtinId="9" hidden="1"/>
    <cellStyle name="Followed Hyperlink" xfId="25729" builtinId="9" hidden="1"/>
    <cellStyle name="Followed Hyperlink" xfId="25725" builtinId="9" hidden="1"/>
    <cellStyle name="Followed Hyperlink" xfId="25721" builtinId="9" hidden="1"/>
    <cellStyle name="Followed Hyperlink" xfId="25717" builtinId="9" hidden="1"/>
    <cellStyle name="Followed Hyperlink" xfId="25708" builtinId="9" hidden="1"/>
    <cellStyle name="Followed Hyperlink" xfId="25711" builtinId="9" hidden="1"/>
    <cellStyle name="Followed Hyperlink" xfId="25695" builtinId="9" hidden="1"/>
    <cellStyle name="Followed Hyperlink" xfId="25687" builtinId="9" hidden="1"/>
    <cellStyle name="Followed Hyperlink" xfId="25679" builtinId="9" hidden="1"/>
    <cellStyle name="Followed Hyperlink" xfId="25669" builtinId="9" hidden="1"/>
    <cellStyle name="Followed Hyperlink" xfId="25661" builtinId="9" hidden="1"/>
    <cellStyle name="Followed Hyperlink" xfId="25653" builtinId="9" hidden="1"/>
    <cellStyle name="Followed Hyperlink" xfId="25645" builtinId="9" hidden="1"/>
    <cellStyle name="Followed Hyperlink" xfId="25637" builtinId="9" hidden="1"/>
    <cellStyle name="Followed Hyperlink" xfId="25632" builtinId="9" hidden="1"/>
    <cellStyle name="Followed Hyperlink" xfId="25650" builtinId="9" hidden="1"/>
    <cellStyle name="Followed Hyperlink" xfId="25666" builtinId="9" hidden="1"/>
    <cellStyle name="Followed Hyperlink" xfId="25628" builtinId="9" hidden="1"/>
    <cellStyle name="Followed Hyperlink" xfId="25620" builtinId="9" hidden="1"/>
    <cellStyle name="Followed Hyperlink" xfId="25612" builtinId="9" hidden="1"/>
    <cellStyle name="Followed Hyperlink" xfId="25607" builtinId="9" hidden="1"/>
    <cellStyle name="Followed Hyperlink" xfId="25603" builtinId="9" hidden="1"/>
    <cellStyle name="Followed Hyperlink" xfId="25599" builtinId="9" hidden="1"/>
    <cellStyle name="Followed Hyperlink" xfId="25595" builtinId="9" hidden="1"/>
    <cellStyle name="Followed Hyperlink" xfId="25591" builtinId="9" hidden="1"/>
    <cellStyle name="Followed Hyperlink" xfId="25582" builtinId="9" hidden="1"/>
    <cellStyle name="Followed Hyperlink" xfId="25585" builtinId="9" hidden="1"/>
    <cellStyle name="Followed Hyperlink" xfId="25569" builtinId="9" hidden="1"/>
    <cellStyle name="Followed Hyperlink" xfId="25561" builtinId="9" hidden="1"/>
    <cellStyle name="Followed Hyperlink" xfId="25553" builtinId="9" hidden="1"/>
    <cellStyle name="Followed Hyperlink" xfId="25543" builtinId="9" hidden="1"/>
    <cellStyle name="Followed Hyperlink" xfId="25535" builtinId="9" hidden="1"/>
    <cellStyle name="Followed Hyperlink" xfId="25527" builtinId="9" hidden="1"/>
    <cellStyle name="Followed Hyperlink" xfId="25519" builtinId="9" hidden="1"/>
    <cellStyle name="Followed Hyperlink" xfId="25511" builtinId="9" hidden="1"/>
    <cellStyle name="Followed Hyperlink" xfId="25506" builtinId="9" hidden="1"/>
    <cellStyle name="Followed Hyperlink" xfId="25524" builtinId="9" hidden="1"/>
    <cellStyle name="Followed Hyperlink" xfId="25540" builtinId="9" hidden="1"/>
    <cellStyle name="Followed Hyperlink" xfId="25502" builtinId="9" hidden="1"/>
    <cellStyle name="Followed Hyperlink" xfId="25494" builtinId="9" hidden="1"/>
    <cellStyle name="Followed Hyperlink" xfId="25486" builtinId="9" hidden="1"/>
    <cellStyle name="Followed Hyperlink" xfId="25481" builtinId="9" hidden="1"/>
    <cellStyle name="Followed Hyperlink" xfId="25477" builtinId="9" hidden="1"/>
    <cellStyle name="Followed Hyperlink" xfId="25473" builtinId="9" hidden="1"/>
    <cellStyle name="Followed Hyperlink" xfId="25469" builtinId="9" hidden="1"/>
    <cellStyle name="Followed Hyperlink" xfId="25465" builtinId="9" hidden="1"/>
    <cellStyle name="Followed Hyperlink" xfId="25456" builtinId="9" hidden="1"/>
    <cellStyle name="Followed Hyperlink" xfId="25459" builtinId="9" hidden="1"/>
    <cellStyle name="Followed Hyperlink" xfId="25443" builtinId="9" hidden="1"/>
    <cellStyle name="Followed Hyperlink" xfId="25435" builtinId="9" hidden="1"/>
    <cellStyle name="Followed Hyperlink" xfId="25427" builtinId="9" hidden="1"/>
    <cellStyle name="Followed Hyperlink" xfId="25417" builtinId="9" hidden="1"/>
    <cellStyle name="Followed Hyperlink" xfId="25409" builtinId="9" hidden="1"/>
    <cellStyle name="Followed Hyperlink" xfId="25401" builtinId="9" hidden="1"/>
    <cellStyle name="Followed Hyperlink" xfId="25393" builtinId="9" hidden="1"/>
    <cellStyle name="Followed Hyperlink" xfId="25385" builtinId="9" hidden="1"/>
    <cellStyle name="Followed Hyperlink" xfId="25380" builtinId="9" hidden="1"/>
    <cellStyle name="Followed Hyperlink" xfId="25398" builtinId="9" hidden="1"/>
    <cellStyle name="Followed Hyperlink" xfId="25414" builtinId="9" hidden="1"/>
    <cellStyle name="Followed Hyperlink" xfId="25376" builtinId="9" hidden="1"/>
    <cellStyle name="Followed Hyperlink" xfId="25368" builtinId="9" hidden="1"/>
    <cellStyle name="Followed Hyperlink" xfId="25360" builtinId="9" hidden="1"/>
    <cellStyle name="Followed Hyperlink" xfId="25355" builtinId="9" hidden="1"/>
    <cellStyle name="Followed Hyperlink" xfId="25351" builtinId="9" hidden="1"/>
    <cellStyle name="Followed Hyperlink" xfId="25347" builtinId="9" hidden="1"/>
    <cellStyle name="Followed Hyperlink" xfId="25343" builtinId="9" hidden="1"/>
    <cellStyle name="Followed Hyperlink" xfId="25339" builtinId="9" hidden="1"/>
    <cellStyle name="Followed Hyperlink" xfId="25330" builtinId="9" hidden="1"/>
    <cellStyle name="Followed Hyperlink" xfId="25333" builtinId="9" hidden="1"/>
    <cellStyle name="Followed Hyperlink" xfId="25317" builtinId="9" hidden="1"/>
    <cellStyle name="Followed Hyperlink" xfId="25309" builtinId="9" hidden="1"/>
    <cellStyle name="Followed Hyperlink" xfId="25301" builtinId="9" hidden="1"/>
    <cellStyle name="Followed Hyperlink" xfId="25291" builtinId="9" hidden="1"/>
    <cellStyle name="Followed Hyperlink" xfId="25283" builtinId="9" hidden="1"/>
    <cellStyle name="Followed Hyperlink" xfId="25275" builtinId="9" hidden="1"/>
    <cellStyle name="Followed Hyperlink" xfId="25267" builtinId="9" hidden="1"/>
    <cellStyle name="Followed Hyperlink" xfId="25259" builtinId="9" hidden="1"/>
    <cellStyle name="Followed Hyperlink" xfId="25254" builtinId="9" hidden="1"/>
    <cellStyle name="Followed Hyperlink" xfId="25272" builtinId="9" hidden="1"/>
    <cellStyle name="Followed Hyperlink" xfId="25288" builtinId="9" hidden="1"/>
    <cellStyle name="Followed Hyperlink" xfId="25250" builtinId="9" hidden="1"/>
    <cellStyle name="Followed Hyperlink" xfId="25242" builtinId="9" hidden="1"/>
    <cellStyle name="Followed Hyperlink" xfId="25234" builtinId="9" hidden="1"/>
    <cellStyle name="Followed Hyperlink" xfId="25229" builtinId="9" hidden="1"/>
    <cellStyle name="Followed Hyperlink" xfId="25225" builtinId="9" hidden="1"/>
    <cellStyle name="Followed Hyperlink" xfId="25221" builtinId="9" hidden="1"/>
    <cellStyle name="Followed Hyperlink" xfId="25217" builtinId="9" hidden="1"/>
    <cellStyle name="Followed Hyperlink" xfId="25213" builtinId="9" hidden="1"/>
    <cellStyle name="Followed Hyperlink" xfId="25204" builtinId="9" hidden="1"/>
    <cellStyle name="Followed Hyperlink" xfId="25207" builtinId="9" hidden="1"/>
    <cellStyle name="Followed Hyperlink" xfId="25191" builtinId="9" hidden="1"/>
    <cellStyle name="Followed Hyperlink" xfId="25183" builtinId="9" hidden="1"/>
    <cellStyle name="Followed Hyperlink" xfId="25175" builtinId="9" hidden="1"/>
    <cellStyle name="Followed Hyperlink" xfId="25165" builtinId="9" hidden="1"/>
    <cellStyle name="Followed Hyperlink" xfId="25157" builtinId="9" hidden="1"/>
    <cellStyle name="Followed Hyperlink" xfId="25149" builtinId="9" hidden="1"/>
    <cellStyle name="Followed Hyperlink" xfId="25141" builtinId="9" hidden="1"/>
    <cellStyle name="Followed Hyperlink" xfId="25133" builtinId="9" hidden="1"/>
    <cellStyle name="Followed Hyperlink" xfId="25128" builtinId="9" hidden="1"/>
    <cellStyle name="Followed Hyperlink" xfId="25146" builtinId="9" hidden="1"/>
    <cellStyle name="Followed Hyperlink" xfId="25162" builtinId="9" hidden="1"/>
    <cellStyle name="Followed Hyperlink" xfId="25124" builtinId="9" hidden="1"/>
    <cellStyle name="Followed Hyperlink" xfId="25116" builtinId="9" hidden="1"/>
    <cellStyle name="Followed Hyperlink" xfId="25108" builtinId="9" hidden="1"/>
    <cellStyle name="Followed Hyperlink" xfId="25103" builtinId="9" hidden="1"/>
    <cellStyle name="Followed Hyperlink" xfId="25099" builtinId="9" hidden="1"/>
    <cellStyle name="Followed Hyperlink" xfId="25095" builtinId="9" hidden="1"/>
    <cellStyle name="Followed Hyperlink" xfId="25091" builtinId="9" hidden="1"/>
    <cellStyle name="Followed Hyperlink" xfId="25087" builtinId="9" hidden="1"/>
    <cellStyle name="Followed Hyperlink" xfId="25078" builtinId="9" hidden="1"/>
    <cellStyle name="Followed Hyperlink" xfId="25081" builtinId="9" hidden="1"/>
    <cellStyle name="Followed Hyperlink" xfId="25065" builtinId="9" hidden="1"/>
    <cellStyle name="Followed Hyperlink" xfId="25057" builtinId="9" hidden="1"/>
    <cellStyle name="Followed Hyperlink" xfId="25049" builtinId="9" hidden="1"/>
    <cellStyle name="Followed Hyperlink" xfId="25039" builtinId="9" hidden="1"/>
    <cellStyle name="Followed Hyperlink" xfId="25031" builtinId="9" hidden="1"/>
    <cellStyle name="Followed Hyperlink" xfId="25023" builtinId="9" hidden="1"/>
    <cellStyle name="Followed Hyperlink" xfId="25015" builtinId="9" hidden="1"/>
    <cellStyle name="Followed Hyperlink" xfId="25007" builtinId="9" hidden="1"/>
    <cellStyle name="Followed Hyperlink" xfId="25002" builtinId="9" hidden="1"/>
    <cellStyle name="Followed Hyperlink" xfId="25020" builtinId="9" hidden="1"/>
    <cellStyle name="Followed Hyperlink" xfId="25036" builtinId="9" hidden="1"/>
    <cellStyle name="Followed Hyperlink" xfId="24998" builtinId="9" hidden="1"/>
    <cellStyle name="Followed Hyperlink" xfId="24990" builtinId="9" hidden="1"/>
    <cellStyle name="Followed Hyperlink" xfId="24982" builtinId="9" hidden="1"/>
    <cellStyle name="Followed Hyperlink" xfId="24977" builtinId="9" hidden="1"/>
    <cellStyle name="Followed Hyperlink" xfId="24973" builtinId="9" hidden="1"/>
    <cellStyle name="Followed Hyperlink" xfId="24969" builtinId="9" hidden="1"/>
    <cellStyle name="Followed Hyperlink" xfId="24965" builtinId="9" hidden="1"/>
    <cellStyle name="Followed Hyperlink" xfId="24961" builtinId="9" hidden="1"/>
    <cellStyle name="Followed Hyperlink" xfId="24952" builtinId="9" hidden="1"/>
    <cellStyle name="Followed Hyperlink" xfId="24955" builtinId="9" hidden="1"/>
    <cellStyle name="Followed Hyperlink" xfId="24939" builtinId="9" hidden="1"/>
    <cellStyle name="Followed Hyperlink" xfId="24931" builtinId="9" hidden="1"/>
    <cellStyle name="Followed Hyperlink" xfId="24923" builtinId="9" hidden="1"/>
    <cellStyle name="Followed Hyperlink" xfId="24913" builtinId="9" hidden="1"/>
    <cellStyle name="Followed Hyperlink" xfId="24905" builtinId="9" hidden="1"/>
    <cellStyle name="Followed Hyperlink" xfId="24897" builtinId="9" hidden="1"/>
    <cellStyle name="Followed Hyperlink" xfId="24889" builtinId="9" hidden="1"/>
    <cellStyle name="Followed Hyperlink" xfId="24881" builtinId="9" hidden="1"/>
    <cellStyle name="Followed Hyperlink" xfId="24876" builtinId="9" hidden="1"/>
    <cellStyle name="Followed Hyperlink" xfId="24894" builtinId="9" hidden="1"/>
    <cellStyle name="Followed Hyperlink" xfId="24910" builtinId="9" hidden="1"/>
    <cellStyle name="Followed Hyperlink" xfId="24872" builtinId="9" hidden="1"/>
    <cellStyle name="Followed Hyperlink" xfId="24864" builtinId="9" hidden="1"/>
    <cellStyle name="Followed Hyperlink" xfId="24856" builtinId="9" hidden="1"/>
    <cellStyle name="Followed Hyperlink" xfId="24851" builtinId="9" hidden="1"/>
    <cellStyle name="Followed Hyperlink" xfId="24847" builtinId="9" hidden="1"/>
    <cellStyle name="Followed Hyperlink" xfId="24843" builtinId="9" hidden="1"/>
    <cellStyle name="Followed Hyperlink" xfId="24839" builtinId="9" hidden="1"/>
    <cellStyle name="Followed Hyperlink" xfId="24835" builtinId="9" hidden="1"/>
    <cellStyle name="Followed Hyperlink" xfId="24826" builtinId="9" hidden="1"/>
    <cellStyle name="Followed Hyperlink" xfId="24829" builtinId="9" hidden="1"/>
    <cellStyle name="Followed Hyperlink" xfId="24813" builtinId="9" hidden="1"/>
    <cellStyle name="Followed Hyperlink" xfId="24805" builtinId="9" hidden="1"/>
    <cellStyle name="Followed Hyperlink" xfId="24797" builtinId="9" hidden="1"/>
    <cellStyle name="Followed Hyperlink" xfId="24787" builtinId="9" hidden="1"/>
    <cellStyle name="Followed Hyperlink" xfId="24779" builtinId="9" hidden="1"/>
    <cellStyle name="Followed Hyperlink" xfId="24771" builtinId="9" hidden="1"/>
    <cellStyle name="Followed Hyperlink" xfId="24763" builtinId="9" hidden="1"/>
    <cellStyle name="Followed Hyperlink" xfId="24755" builtinId="9" hidden="1"/>
    <cellStyle name="Followed Hyperlink" xfId="24750" builtinId="9" hidden="1"/>
    <cellStyle name="Followed Hyperlink" xfId="24768" builtinId="9" hidden="1"/>
    <cellStyle name="Followed Hyperlink" xfId="24784" builtinId="9" hidden="1"/>
    <cellStyle name="Followed Hyperlink" xfId="24746" builtinId="9" hidden="1"/>
    <cellStyle name="Followed Hyperlink" xfId="24738" builtinId="9" hidden="1"/>
    <cellStyle name="Followed Hyperlink" xfId="24730" builtinId="9" hidden="1"/>
    <cellStyle name="Followed Hyperlink" xfId="24725" builtinId="9" hidden="1"/>
    <cellStyle name="Followed Hyperlink" xfId="24721" builtinId="9" hidden="1"/>
    <cellStyle name="Followed Hyperlink" xfId="24717" builtinId="9" hidden="1"/>
    <cellStyle name="Followed Hyperlink" xfId="24713" builtinId="9" hidden="1"/>
    <cellStyle name="Followed Hyperlink" xfId="24709" builtinId="9" hidden="1"/>
    <cellStyle name="Followed Hyperlink" xfId="24700" builtinId="9" hidden="1"/>
    <cellStyle name="Followed Hyperlink" xfId="24703" builtinId="9" hidden="1"/>
    <cellStyle name="Followed Hyperlink" xfId="24687" builtinId="9" hidden="1"/>
    <cellStyle name="Followed Hyperlink" xfId="24679" builtinId="9" hidden="1"/>
    <cellStyle name="Followed Hyperlink" xfId="24671" builtinId="9" hidden="1"/>
    <cellStyle name="Followed Hyperlink" xfId="24661" builtinId="9" hidden="1"/>
    <cellStyle name="Followed Hyperlink" xfId="24653" builtinId="9" hidden="1"/>
    <cellStyle name="Followed Hyperlink" xfId="24645" builtinId="9" hidden="1"/>
    <cellStyle name="Followed Hyperlink" xfId="24637" builtinId="9" hidden="1"/>
    <cellStyle name="Followed Hyperlink" xfId="24629" builtinId="9" hidden="1"/>
    <cellStyle name="Followed Hyperlink" xfId="24624" builtinId="9" hidden="1"/>
    <cellStyle name="Followed Hyperlink" xfId="24642" builtinId="9" hidden="1"/>
    <cellStyle name="Followed Hyperlink" xfId="24658" builtinId="9" hidden="1"/>
    <cellStyle name="Followed Hyperlink" xfId="24620" builtinId="9" hidden="1"/>
    <cellStyle name="Followed Hyperlink" xfId="24612" builtinId="9" hidden="1"/>
    <cellStyle name="Followed Hyperlink" xfId="24604" builtinId="9" hidden="1"/>
    <cellStyle name="Followed Hyperlink" xfId="24599" builtinId="9" hidden="1"/>
    <cellStyle name="Followed Hyperlink" xfId="24595" builtinId="9" hidden="1"/>
    <cellStyle name="Followed Hyperlink" xfId="24591" builtinId="9" hidden="1"/>
    <cellStyle name="Followed Hyperlink" xfId="24587" builtinId="9" hidden="1"/>
    <cellStyle name="Followed Hyperlink" xfId="24583" builtinId="9" hidden="1"/>
    <cellStyle name="Followed Hyperlink" xfId="24574" builtinId="9" hidden="1"/>
    <cellStyle name="Followed Hyperlink" xfId="24577" builtinId="9" hidden="1"/>
    <cellStyle name="Followed Hyperlink" xfId="24561" builtinId="9" hidden="1"/>
    <cellStyle name="Followed Hyperlink" xfId="24553" builtinId="9" hidden="1"/>
    <cellStyle name="Followed Hyperlink" xfId="24545" builtinId="9" hidden="1"/>
    <cellStyle name="Followed Hyperlink" xfId="24535" builtinId="9" hidden="1"/>
    <cellStyle name="Followed Hyperlink" xfId="24527" builtinId="9" hidden="1"/>
    <cellStyle name="Followed Hyperlink" xfId="24519" builtinId="9" hidden="1"/>
    <cellStyle name="Followed Hyperlink" xfId="24511" builtinId="9" hidden="1"/>
    <cellStyle name="Followed Hyperlink" xfId="24503" builtinId="9" hidden="1"/>
    <cellStyle name="Followed Hyperlink" xfId="24498" builtinId="9" hidden="1"/>
    <cellStyle name="Followed Hyperlink" xfId="24516" builtinId="9" hidden="1"/>
    <cellStyle name="Followed Hyperlink" xfId="24532" builtinId="9" hidden="1"/>
    <cellStyle name="Followed Hyperlink" xfId="24494" builtinId="9" hidden="1"/>
    <cellStyle name="Followed Hyperlink" xfId="24486" builtinId="9" hidden="1"/>
    <cellStyle name="Followed Hyperlink" xfId="24478" builtinId="9" hidden="1"/>
    <cellStyle name="Followed Hyperlink" xfId="24473" builtinId="9" hidden="1"/>
    <cellStyle name="Followed Hyperlink" xfId="24469" builtinId="9" hidden="1"/>
    <cellStyle name="Followed Hyperlink" xfId="24465" builtinId="9" hidden="1"/>
    <cellStyle name="Followed Hyperlink" xfId="24461" builtinId="9" hidden="1"/>
    <cellStyle name="Followed Hyperlink" xfId="24457" builtinId="9" hidden="1"/>
    <cellStyle name="Followed Hyperlink" xfId="24448" builtinId="9" hidden="1"/>
    <cellStyle name="Followed Hyperlink" xfId="24451" builtinId="9" hidden="1"/>
    <cellStyle name="Followed Hyperlink" xfId="24435" builtinId="9" hidden="1"/>
    <cellStyle name="Followed Hyperlink" xfId="24427" builtinId="9" hidden="1"/>
    <cellStyle name="Followed Hyperlink" xfId="24419" builtinId="9" hidden="1"/>
    <cellStyle name="Followed Hyperlink" xfId="24409" builtinId="9" hidden="1"/>
    <cellStyle name="Followed Hyperlink" xfId="24401" builtinId="9" hidden="1"/>
    <cellStyle name="Followed Hyperlink" xfId="24393" builtinId="9" hidden="1"/>
    <cellStyle name="Followed Hyperlink" xfId="24385" builtinId="9" hidden="1"/>
    <cellStyle name="Followed Hyperlink" xfId="24377" builtinId="9" hidden="1"/>
    <cellStyle name="Followed Hyperlink" xfId="24372" builtinId="9" hidden="1"/>
    <cellStyle name="Followed Hyperlink" xfId="24390" builtinId="9" hidden="1"/>
    <cellStyle name="Followed Hyperlink" xfId="24406" builtinId="9" hidden="1"/>
    <cellStyle name="Followed Hyperlink" xfId="24368" builtinId="9" hidden="1"/>
    <cellStyle name="Followed Hyperlink" xfId="24360" builtinId="9" hidden="1"/>
    <cellStyle name="Followed Hyperlink" xfId="24352" builtinId="9" hidden="1"/>
    <cellStyle name="Followed Hyperlink" xfId="24347" builtinId="9" hidden="1"/>
    <cellStyle name="Followed Hyperlink" xfId="24343" builtinId="9" hidden="1"/>
    <cellStyle name="Followed Hyperlink" xfId="24339" builtinId="9" hidden="1"/>
    <cellStyle name="Followed Hyperlink" xfId="24335" builtinId="9" hidden="1"/>
    <cellStyle name="Followed Hyperlink" xfId="24331" builtinId="9" hidden="1"/>
    <cellStyle name="Followed Hyperlink" xfId="24322" builtinId="9" hidden="1"/>
    <cellStyle name="Followed Hyperlink" xfId="24325" builtinId="9" hidden="1"/>
    <cellStyle name="Followed Hyperlink" xfId="24309" builtinId="9" hidden="1"/>
    <cellStyle name="Followed Hyperlink" xfId="24301" builtinId="9" hidden="1"/>
    <cellStyle name="Followed Hyperlink" xfId="24293" builtinId="9" hidden="1"/>
    <cellStyle name="Followed Hyperlink" xfId="24283" builtinId="9" hidden="1"/>
    <cellStyle name="Followed Hyperlink" xfId="24275" builtinId="9" hidden="1"/>
    <cellStyle name="Followed Hyperlink" xfId="24267" builtinId="9" hidden="1"/>
    <cellStyle name="Followed Hyperlink" xfId="24259" builtinId="9" hidden="1"/>
    <cellStyle name="Followed Hyperlink" xfId="24251" builtinId="9" hidden="1"/>
    <cellStyle name="Followed Hyperlink" xfId="24246" builtinId="9" hidden="1"/>
    <cellStyle name="Followed Hyperlink" xfId="24264" builtinId="9" hidden="1"/>
    <cellStyle name="Followed Hyperlink" xfId="24280" builtinId="9" hidden="1"/>
    <cellStyle name="Followed Hyperlink" xfId="24242" builtinId="9" hidden="1"/>
    <cellStyle name="Followed Hyperlink" xfId="24234" builtinId="9" hidden="1"/>
    <cellStyle name="Followed Hyperlink" xfId="24226" builtinId="9" hidden="1"/>
    <cellStyle name="Followed Hyperlink" xfId="24221" builtinId="9" hidden="1"/>
    <cellStyle name="Followed Hyperlink" xfId="24217" builtinId="9" hidden="1"/>
    <cellStyle name="Followed Hyperlink" xfId="24213" builtinId="9" hidden="1"/>
    <cellStyle name="Followed Hyperlink" xfId="24209" builtinId="9" hidden="1"/>
    <cellStyle name="Followed Hyperlink" xfId="24205" builtinId="9" hidden="1"/>
    <cellStyle name="Followed Hyperlink" xfId="24196" builtinId="9" hidden="1"/>
    <cellStyle name="Followed Hyperlink" xfId="24199" builtinId="9" hidden="1"/>
    <cellStyle name="Followed Hyperlink" xfId="24183" builtinId="9" hidden="1"/>
    <cellStyle name="Followed Hyperlink" xfId="24175" builtinId="9" hidden="1"/>
    <cellStyle name="Followed Hyperlink" xfId="24167" builtinId="9" hidden="1"/>
    <cellStyle name="Followed Hyperlink" xfId="24157" builtinId="9" hidden="1"/>
    <cellStyle name="Followed Hyperlink" xfId="24149" builtinId="9" hidden="1"/>
    <cellStyle name="Followed Hyperlink" xfId="24141" builtinId="9" hidden="1"/>
    <cellStyle name="Followed Hyperlink" xfId="24133" builtinId="9" hidden="1"/>
    <cellStyle name="Followed Hyperlink" xfId="24125" builtinId="9" hidden="1"/>
    <cellStyle name="Followed Hyperlink" xfId="24120" builtinId="9" hidden="1"/>
    <cellStyle name="Followed Hyperlink" xfId="24138" builtinId="9" hidden="1"/>
    <cellStyle name="Followed Hyperlink" xfId="24154" builtinId="9" hidden="1"/>
    <cellStyle name="Followed Hyperlink" xfId="24116" builtinId="9" hidden="1"/>
    <cellStyle name="Followed Hyperlink" xfId="24108" builtinId="9" hidden="1"/>
    <cellStyle name="Followed Hyperlink" xfId="24100" builtinId="9" hidden="1"/>
    <cellStyle name="Followed Hyperlink" xfId="24095" builtinId="9" hidden="1"/>
    <cellStyle name="Followed Hyperlink" xfId="24091" builtinId="9" hidden="1"/>
    <cellStyle name="Followed Hyperlink" xfId="24087" builtinId="9" hidden="1"/>
    <cellStyle name="Followed Hyperlink" xfId="24083" builtinId="9" hidden="1"/>
    <cellStyle name="Followed Hyperlink" xfId="24079" builtinId="9" hidden="1"/>
    <cellStyle name="Followed Hyperlink" xfId="24070" builtinId="9" hidden="1"/>
    <cellStyle name="Followed Hyperlink" xfId="24073" builtinId="9" hidden="1"/>
    <cellStyle name="Followed Hyperlink" xfId="24057" builtinId="9" hidden="1"/>
    <cellStyle name="Followed Hyperlink" xfId="24049" builtinId="9" hidden="1"/>
    <cellStyle name="Followed Hyperlink" xfId="24041" builtinId="9" hidden="1"/>
    <cellStyle name="Followed Hyperlink" xfId="24031" builtinId="9" hidden="1"/>
    <cellStyle name="Followed Hyperlink" xfId="24023" builtinId="9" hidden="1"/>
    <cellStyle name="Followed Hyperlink" xfId="24015" builtinId="9" hidden="1"/>
    <cellStyle name="Followed Hyperlink" xfId="24007" builtinId="9" hidden="1"/>
    <cellStyle name="Followed Hyperlink" xfId="23999" builtinId="9" hidden="1"/>
    <cellStyle name="Followed Hyperlink" xfId="23994" builtinId="9" hidden="1"/>
    <cellStyle name="Followed Hyperlink" xfId="24012" builtinId="9" hidden="1"/>
    <cellStyle name="Followed Hyperlink" xfId="24028" builtinId="9" hidden="1"/>
    <cellStyle name="Followed Hyperlink" xfId="23990" builtinId="9" hidden="1"/>
    <cellStyle name="Followed Hyperlink" xfId="23982" builtinId="9" hidden="1"/>
    <cellStyle name="Followed Hyperlink" xfId="23974" builtinId="9" hidden="1"/>
    <cellStyle name="Followed Hyperlink" xfId="23969" builtinId="9" hidden="1"/>
    <cellStyle name="Followed Hyperlink" xfId="23965" builtinId="9" hidden="1"/>
    <cellStyle name="Followed Hyperlink" xfId="23961" builtinId="9" hidden="1"/>
    <cellStyle name="Followed Hyperlink" xfId="23957" builtinId="9" hidden="1"/>
    <cellStyle name="Followed Hyperlink" xfId="23953" builtinId="9" hidden="1"/>
    <cellStyle name="Followed Hyperlink" xfId="23944" builtinId="9" hidden="1"/>
    <cellStyle name="Followed Hyperlink" xfId="23947" builtinId="9" hidden="1"/>
    <cellStyle name="Followed Hyperlink" xfId="23931" builtinId="9" hidden="1"/>
    <cellStyle name="Followed Hyperlink" xfId="23923" builtinId="9" hidden="1"/>
    <cellStyle name="Followed Hyperlink" xfId="23915" builtinId="9" hidden="1"/>
    <cellStyle name="Followed Hyperlink" xfId="23905" builtinId="9" hidden="1"/>
    <cellStyle name="Followed Hyperlink" xfId="23897" builtinId="9" hidden="1"/>
    <cellStyle name="Followed Hyperlink" xfId="23889" builtinId="9" hidden="1"/>
    <cellStyle name="Followed Hyperlink" xfId="23881" builtinId="9" hidden="1"/>
    <cellStyle name="Followed Hyperlink" xfId="23873" builtinId="9" hidden="1"/>
    <cellStyle name="Followed Hyperlink" xfId="23868" builtinId="9" hidden="1"/>
    <cellStyle name="Followed Hyperlink" xfId="23886" builtinId="9" hidden="1"/>
    <cellStyle name="Followed Hyperlink" xfId="23902" builtinId="9" hidden="1"/>
    <cellStyle name="Followed Hyperlink" xfId="23864" builtinId="9" hidden="1"/>
    <cellStyle name="Followed Hyperlink" xfId="23856" builtinId="9" hidden="1"/>
    <cellStyle name="Followed Hyperlink" xfId="23848" builtinId="9" hidden="1"/>
    <cellStyle name="Followed Hyperlink" xfId="23843" builtinId="9" hidden="1"/>
    <cellStyle name="Followed Hyperlink" xfId="23839" builtinId="9" hidden="1"/>
    <cellStyle name="Followed Hyperlink" xfId="23835" builtinId="9" hidden="1"/>
    <cellStyle name="Followed Hyperlink" xfId="23831" builtinId="9" hidden="1"/>
    <cellStyle name="Followed Hyperlink" xfId="23827" builtinId="9" hidden="1"/>
    <cellStyle name="Followed Hyperlink" xfId="23818" builtinId="9" hidden="1"/>
    <cellStyle name="Followed Hyperlink" xfId="23821" builtinId="9" hidden="1"/>
    <cellStyle name="Followed Hyperlink" xfId="23805" builtinId="9" hidden="1"/>
    <cellStyle name="Followed Hyperlink" xfId="23797" builtinId="9" hidden="1"/>
    <cellStyle name="Followed Hyperlink" xfId="23789" builtinId="9" hidden="1"/>
    <cellStyle name="Followed Hyperlink" xfId="23779" builtinId="9" hidden="1"/>
    <cellStyle name="Followed Hyperlink" xfId="23771" builtinId="9" hidden="1"/>
    <cellStyle name="Followed Hyperlink" xfId="23763" builtinId="9" hidden="1"/>
    <cellStyle name="Followed Hyperlink" xfId="23755" builtinId="9" hidden="1"/>
    <cellStyle name="Followed Hyperlink" xfId="23747" builtinId="9" hidden="1"/>
    <cellStyle name="Followed Hyperlink" xfId="23742" builtinId="9" hidden="1"/>
    <cellStyle name="Followed Hyperlink" xfId="23760" builtinId="9" hidden="1"/>
    <cellStyle name="Followed Hyperlink" xfId="23776" builtinId="9" hidden="1"/>
    <cellStyle name="Followed Hyperlink" xfId="23738" builtinId="9" hidden="1"/>
    <cellStyle name="Followed Hyperlink" xfId="23730" builtinId="9" hidden="1"/>
    <cellStyle name="Followed Hyperlink" xfId="23722" builtinId="9" hidden="1"/>
    <cellStyle name="Followed Hyperlink" xfId="23717" builtinId="9" hidden="1"/>
    <cellStyle name="Followed Hyperlink" xfId="23713" builtinId="9" hidden="1"/>
    <cellStyle name="Followed Hyperlink" xfId="23709" builtinId="9" hidden="1"/>
    <cellStyle name="Followed Hyperlink" xfId="23705" builtinId="9" hidden="1"/>
    <cellStyle name="Followed Hyperlink" xfId="23701" builtinId="9" hidden="1"/>
    <cellStyle name="Followed Hyperlink" xfId="23692" builtinId="9" hidden="1"/>
    <cellStyle name="Followed Hyperlink" xfId="23695" builtinId="9" hidden="1"/>
    <cellStyle name="Followed Hyperlink" xfId="23679" builtinId="9" hidden="1"/>
    <cellStyle name="Followed Hyperlink" xfId="23671" builtinId="9" hidden="1"/>
    <cellStyle name="Followed Hyperlink" xfId="23663" builtinId="9" hidden="1"/>
    <cellStyle name="Followed Hyperlink" xfId="23653" builtinId="9" hidden="1"/>
    <cellStyle name="Followed Hyperlink" xfId="23645" builtinId="9" hidden="1"/>
    <cellStyle name="Followed Hyperlink" xfId="23637" builtinId="9" hidden="1"/>
    <cellStyle name="Followed Hyperlink" xfId="23629" builtinId="9" hidden="1"/>
    <cellStyle name="Followed Hyperlink" xfId="23621" builtinId="9" hidden="1"/>
    <cellStyle name="Followed Hyperlink" xfId="23616" builtinId="9" hidden="1"/>
    <cellStyle name="Followed Hyperlink" xfId="23634" builtinId="9" hidden="1"/>
    <cellStyle name="Followed Hyperlink" xfId="23650" builtinId="9" hidden="1"/>
    <cellStyle name="Followed Hyperlink" xfId="23612" builtinId="9" hidden="1"/>
    <cellStyle name="Followed Hyperlink" xfId="23604" builtinId="9" hidden="1"/>
    <cellStyle name="Followed Hyperlink" xfId="23596" builtinId="9" hidden="1"/>
    <cellStyle name="Followed Hyperlink" xfId="23591" builtinId="9" hidden="1"/>
    <cellStyle name="Followed Hyperlink" xfId="23587" builtinId="9" hidden="1"/>
    <cellStyle name="Followed Hyperlink" xfId="23583" builtinId="9" hidden="1"/>
    <cellStyle name="Followed Hyperlink" xfId="23579" builtinId="9" hidden="1"/>
    <cellStyle name="Followed Hyperlink" xfId="23575" builtinId="9" hidden="1"/>
    <cellStyle name="Followed Hyperlink" xfId="23566" builtinId="9" hidden="1"/>
    <cellStyle name="Followed Hyperlink" xfId="23569" builtinId="9" hidden="1"/>
    <cellStyle name="Followed Hyperlink" xfId="23553" builtinId="9" hidden="1"/>
    <cellStyle name="Followed Hyperlink" xfId="23545" builtinId="9" hidden="1"/>
    <cellStyle name="Followed Hyperlink" xfId="23537" builtinId="9" hidden="1"/>
    <cellStyle name="Followed Hyperlink" xfId="23527" builtinId="9" hidden="1"/>
    <cellStyle name="Followed Hyperlink" xfId="23519" builtinId="9" hidden="1"/>
    <cellStyle name="Followed Hyperlink" xfId="23511" builtinId="9" hidden="1"/>
    <cellStyle name="Followed Hyperlink" xfId="23503" builtinId="9" hidden="1"/>
    <cellStyle name="Followed Hyperlink" xfId="23495" builtinId="9" hidden="1"/>
    <cellStyle name="Followed Hyperlink" xfId="23490" builtinId="9" hidden="1"/>
    <cellStyle name="Followed Hyperlink" xfId="23508" builtinId="9" hidden="1"/>
    <cellStyle name="Followed Hyperlink" xfId="23524" builtinId="9" hidden="1"/>
    <cellStyle name="Followed Hyperlink" xfId="23486" builtinId="9" hidden="1"/>
    <cellStyle name="Followed Hyperlink" xfId="23478" builtinId="9" hidden="1"/>
    <cellStyle name="Followed Hyperlink" xfId="23470" builtinId="9" hidden="1"/>
    <cellStyle name="Followed Hyperlink" xfId="23465" builtinId="9" hidden="1"/>
    <cellStyle name="Followed Hyperlink" xfId="23461" builtinId="9" hidden="1"/>
    <cellStyle name="Followed Hyperlink" xfId="23457" builtinId="9" hidden="1"/>
    <cellStyle name="Followed Hyperlink" xfId="23453" builtinId="9" hidden="1"/>
    <cellStyle name="Followed Hyperlink" xfId="23449" builtinId="9" hidden="1"/>
    <cellStyle name="Followed Hyperlink" xfId="23440" builtinId="9" hidden="1"/>
    <cellStyle name="Followed Hyperlink" xfId="23443" builtinId="9" hidden="1"/>
    <cellStyle name="Followed Hyperlink" xfId="23427" builtinId="9" hidden="1"/>
    <cellStyle name="Followed Hyperlink" xfId="23419" builtinId="9" hidden="1"/>
    <cellStyle name="Followed Hyperlink" xfId="23411" builtinId="9" hidden="1"/>
    <cellStyle name="Followed Hyperlink" xfId="23401" builtinId="9" hidden="1"/>
    <cellStyle name="Followed Hyperlink" xfId="23393" builtinId="9" hidden="1"/>
    <cellStyle name="Followed Hyperlink" xfId="23385" builtinId="9" hidden="1"/>
    <cellStyle name="Followed Hyperlink" xfId="23377" builtinId="9" hidden="1"/>
    <cellStyle name="Followed Hyperlink" xfId="23369" builtinId="9" hidden="1"/>
    <cellStyle name="Followed Hyperlink" xfId="23364" builtinId="9" hidden="1"/>
    <cellStyle name="Followed Hyperlink" xfId="23382" builtinId="9" hidden="1"/>
    <cellStyle name="Followed Hyperlink" xfId="23398" builtinId="9" hidden="1"/>
    <cellStyle name="Followed Hyperlink" xfId="23360" builtinId="9" hidden="1"/>
    <cellStyle name="Followed Hyperlink" xfId="23352" builtinId="9" hidden="1"/>
    <cellStyle name="Followed Hyperlink" xfId="23344" builtinId="9" hidden="1"/>
    <cellStyle name="Followed Hyperlink" xfId="23339" builtinId="9" hidden="1"/>
    <cellStyle name="Followed Hyperlink" xfId="23335" builtinId="9" hidden="1"/>
    <cellStyle name="Followed Hyperlink" xfId="23331" builtinId="9" hidden="1"/>
    <cellStyle name="Followed Hyperlink" xfId="23327" builtinId="9" hidden="1"/>
    <cellStyle name="Followed Hyperlink" xfId="23323" builtinId="9" hidden="1"/>
    <cellStyle name="Followed Hyperlink" xfId="23314" builtinId="9" hidden="1"/>
    <cellStyle name="Followed Hyperlink" xfId="23317" builtinId="9" hidden="1"/>
    <cellStyle name="Followed Hyperlink" xfId="23301" builtinId="9" hidden="1"/>
    <cellStyle name="Followed Hyperlink" xfId="23293" builtinId="9" hidden="1"/>
    <cellStyle name="Followed Hyperlink" xfId="23285" builtinId="9" hidden="1"/>
    <cellStyle name="Followed Hyperlink" xfId="23275" builtinId="9" hidden="1"/>
    <cellStyle name="Followed Hyperlink" xfId="23267" builtinId="9" hidden="1"/>
    <cellStyle name="Followed Hyperlink" xfId="23259" builtinId="9" hidden="1"/>
    <cellStyle name="Followed Hyperlink" xfId="23251" builtinId="9" hidden="1"/>
    <cellStyle name="Followed Hyperlink" xfId="23243" builtinId="9" hidden="1"/>
    <cellStyle name="Followed Hyperlink" xfId="23238" builtinId="9" hidden="1"/>
    <cellStyle name="Followed Hyperlink" xfId="23256" builtinId="9" hidden="1"/>
    <cellStyle name="Followed Hyperlink" xfId="23272" builtinId="9" hidden="1"/>
    <cellStyle name="Followed Hyperlink" xfId="23234" builtinId="9" hidden="1"/>
    <cellStyle name="Followed Hyperlink" xfId="23226" builtinId="9" hidden="1"/>
    <cellStyle name="Followed Hyperlink" xfId="23218" builtinId="9" hidden="1"/>
    <cellStyle name="Followed Hyperlink" xfId="23213" builtinId="9" hidden="1"/>
    <cellStyle name="Followed Hyperlink" xfId="23209" builtinId="9" hidden="1"/>
    <cellStyle name="Followed Hyperlink" xfId="23205" builtinId="9" hidden="1"/>
    <cellStyle name="Followed Hyperlink" xfId="23201" builtinId="9" hidden="1"/>
    <cellStyle name="Followed Hyperlink" xfId="23197" builtinId="9" hidden="1"/>
    <cellStyle name="Followed Hyperlink" xfId="23188" builtinId="9" hidden="1"/>
    <cellStyle name="Followed Hyperlink" xfId="23191" builtinId="9" hidden="1"/>
    <cellStyle name="Followed Hyperlink" xfId="23175" builtinId="9" hidden="1"/>
    <cellStyle name="Followed Hyperlink" xfId="23167" builtinId="9" hidden="1"/>
    <cellStyle name="Followed Hyperlink" xfId="23159" builtinId="9" hidden="1"/>
    <cellStyle name="Followed Hyperlink" xfId="23149" builtinId="9" hidden="1"/>
    <cellStyle name="Followed Hyperlink" xfId="23141" builtinId="9" hidden="1"/>
    <cellStyle name="Followed Hyperlink" xfId="23133" builtinId="9" hidden="1"/>
    <cellStyle name="Followed Hyperlink" xfId="23125" builtinId="9" hidden="1"/>
    <cellStyle name="Followed Hyperlink" xfId="23117" builtinId="9" hidden="1"/>
    <cellStyle name="Followed Hyperlink" xfId="23112" builtinId="9" hidden="1"/>
    <cellStyle name="Followed Hyperlink" xfId="23130" builtinId="9" hidden="1"/>
    <cellStyle name="Followed Hyperlink" xfId="23146" builtinId="9" hidden="1"/>
    <cellStyle name="Followed Hyperlink" xfId="23108" builtinId="9" hidden="1"/>
    <cellStyle name="Followed Hyperlink" xfId="23100" builtinId="9" hidden="1"/>
    <cellStyle name="Followed Hyperlink" xfId="23092" builtinId="9" hidden="1"/>
    <cellStyle name="Followed Hyperlink" xfId="23087" builtinId="9" hidden="1"/>
    <cellStyle name="Followed Hyperlink" xfId="23083" builtinId="9" hidden="1"/>
    <cellStyle name="Followed Hyperlink" xfId="23079" builtinId="9" hidden="1"/>
    <cellStyle name="Followed Hyperlink" xfId="23075" builtinId="9" hidden="1"/>
    <cellStyle name="Followed Hyperlink" xfId="23071" builtinId="9" hidden="1"/>
    <cellStyle name="Followed Hyperlink" xfId="23062" builtinId="9" hidden="1"/>
    <cellStyle name="Followed Hyperlink" xfId="23065" builtinId="9" hidden="1"/>
    <cellStyle name="Followed Hyperlink" xfId="23049" builtinId="9" hidden="1"/>
    <cellStyle name="Followed Hyperlink" xfId="23041" builtinId="9" hidden="1"/>
    <cellStyle name="Followed Hyperlink" xfId="23033" builtinId="9" hidden="1"/>
    <cellStyle name="Followed Hyperlink" xfId="23023" builtinId="9" hidden="1"/>
    <cellStyle name="Followed Hyperlink" xfId="23015" builtinId="9" hidden="1"/>
    <cellStyle name="Followed Hyperlink" xfId="23007" builtinId="9" hidden="1"/>
    <cellStyle name="Followed Hyperlink" xfId="22999" builtinId="9" hidden="1"/>
    <cellStyle name="Followed Hyperlink" xfId="22991" builtinId="9" hidden="1"/>
    <cellStyle name="Followed Hyperlink" xfId="22986" builtinId="9" hidden="1"/>
    <cellStyle name="Followed Hyperlink" xfId="23004" builtinId="9" hidden="1"/>
    <cellStyle name="Followed Hyperlink" xfId="23020" builtinId="9" hidden="1"/>
    <cellStyle name="Followed Hyperlink" xfId="22982" builtinId="9" hidden="1"/>
    <cellStyle name="Followed Hyperlink" xfId="22974" builtinId="9" hidden="1"/>
    <cellStyle name="Followed Hyperlink" xfId="22966" builtinId="9" hidden="1"/>
    <cellStyle name="Followed Hyperlink" xfId="22961" builtinId="9" hidden="1"/>
    <cellStyle name="Followed Hyperlink" xfId="22957" builtinId="9" hidden="1"/>
    <cellStyle name="Followed Hyperlink" xfId="22953" builtinId="9" hidden="1"/>
    <cellStyle name="Followed Hyperlink" xfId="22949" builtinId="9" hidden="1"/>
    <cellStyle name="Followed Hyperlink" xfId="22945" builtinId="9" hidden="1"/>
    <cellStyle name="Followed Hyperlink" xfId="22936" builtinId="9" hidden="1"/>
    <cellStyle name="Followed Hyperlink" xfId="22939" builtinId="9" hidden="1"/>
    <cellStyle name="Followed Hyperlink" xfId="22923" builtinId="9" hidden="1"/>
    <cellStyle name="Followed Hyperlink" xfId="22915" builtinId="9" hidden="1"/>
    <cellStyle name="Followed Hyperlink" xfId="22907" builtinId="9" hidden="1"/>
    <cellStyle name="Followed Hyperlink" xfId="22897" builtinId="9" hidden="1"/>
    <cellStyle name="Followed Hyperlink" xfId="22889" builtinId="9" hidden="1"/>
    <cellStyle name="Followed Hyperlink" xfId="22881" builtinId="9" hidden="1"/>
    <cellStyle name="Followed Hyperlink" xfId="22873" builtinId="9" hidden="1"/>
    <cellStyle name="Followed Hyperlink" xfId="22865" builtinId="9" hidden="1"/>
    <cellStyle name="Followed Hyperlink" xfId="22860" builtinId="9" hidden="1"/>
    <cellStyle name="Followed Hyperlink" xfId="22878" builtinId="9" hidden="1"/>
    <cellStyle name="Followed Hyperlink" xfId="22894" builtinId="9" hidden="1"/>
    <cellStyle name="Followed Hyperlink" xfId="22856" builtinId="9" hidden="1"/>
    <cellStyle name="Followed Hyperlink" xfId="22848" builtinId="9" hidden="1"/>
    <cellStyle name="Followed Hyperlink" xfId="22840" builtinId="9" hidden="1"/>
    <cellStyle name="Followed Hyperlink" xfId="22835" builtinId="9" hidden="1"/>
    <cellStyle name="Followed Hyperlink" xfId="22831" builtinId="9" hidden="1"/>
    <cellStyle name="Followed Hyperlink" xfId="22827" builtinId="9" hidden="1"/>
    <cellStyle name="Followed Hyperlink" xfId="22823" builtinId="9" hidden="1"/>
    <cellStyle name="Followed Hyperlink" xfId="22819" builtinId="9" hidden="1"/>
    <cellStyle name="Followed Hyperlink" xfId="22810" builtinId="9" hidden="1"/>
    <cellStyle name="Followed Hyperlink" xfId="22813" builtinId="9" hidden="1"/>
    <cellStyle name="Followed Hyperlink" xfId="22797" builtinId="9" hidden="1"/>
    <cellStyle name="Followed Hyperlink" xfId="22789" builtinId="9" hidden="1"/>
    <cellStyle name="Followed Hyperlink" xfId="22781" builtinId="9" hidden="1"/>
    <cellStyle name="Followed Hyperlink" xfId="22771" builtinId="9" hidden="1"/>
    <cellStyle name="Followed Hyperlink" xfId="22763" builtinId="9" hidden="1"/>
    <cellStyle name="Followed Hyperlink" xfId="22755" builtinId="9" hidden="1"/>
    <cellStyle name="Followed Hyperlink" xfId="22747" builtinId="9" hidden="1"/>
    <cellStyle name="Followed Hyperlink" xfId="22739" builtinId="9" hidden="1"/>
    <cellStyle name="Followed Hyperlink" xfId="22734" builtinId="9" hidden="1"/>
    <cellStyle name="Followed Hyperlink" xfId="22752" builtinId="9" hidden="1"/>
    <cellStyle name="Followed Hyperlink" xfId="22768" builtinId="9" hidden="1"/>
    <cellStyle name="Followed Hyperlink" xfId="22730" builtinId="9" hidden="1"/>
    <cellStyle name="Followed Hyperlink" xfId="22722" builtinId="9" hidden="1"/>
    <cellStyle name="Followed Hyperlink" xfId="22714" builtinId="9" hidden="1"/>
    <cellStyle name="Followed Hyperlink" xfId="22709" builtinId="9" hidden="1"/>
    <cellStyle name="Followed Hyperlink" xfId="22705" builtinId="9" hidden="1"/>
    <cellStyle name="Followed Hyperlink" xfId="22701" builtinId="9" hidden="1"/>
    <cellStyle name="Followed Hyperlink" xfId="22697" builtinId="9" hidden="1"/>
    <cellStyle name="Followed Hyperlink" xfId="22693" builtinId="9" hidden="1"/>
    <cellStyle name="Followed Hyperlink" xfId="22684" builtinId="9" hidden="1"/>
    <cellStyle name="Followed Hyperlink" xfId="22687" builtinId="9" hidden="1"/>
    <cellStyle name="Followed Hyperlink" xfId="22671" builtinId="9" hidden="1"/>
    <cellStyle name="Followed Hyperlink" xfId="22663" builtinId="9" hidden="1"/>
    <cellStyle name="Followed Hyperlink" xfId="22655" builtinId="9" hidden="1"/>
    <cellStyle name="Followed Hyperlink" xfId="22645" builtinId="9" hidden="1"/>
    <cellStyle name="Followed Hyperlink" xfId="22637" builtinId="9" hidden="1"/>
    <cellStyle name="Followed Hyperlink" xfId="22629" builtinId="9" hidden="1"/>
    <cellStyle name="Followed Hyperlink" xfId="22621" builtinId="9" hidden="1"/>
    <cellStyle name="Followed Hyperlink" xfId="22613" builtinId="9" hidden="1"/>
    <cellStyle name="Followed Hyperlink" xfId="22608" builtinId="9" hidden="1"/>
    <cellStyle name="Followed Hyperlink" xfId="22626" builtinId="9" hidden="1"/>
    <cellStyle name="Followed Hyperlink" xfId="22642" builtinId="9" hidden="1"/>
    <cellStyle name="Followed Hyperlink" xfId="22604" builtinId="9" hidden="1"/>
    <cellStyle name="Followed Hyperlink" xfId="22596" builtinId="9" hidden="1"/>
    <cellStyle name="Followed Hyperlink" xfId="22588" builtinId="9" hidden="1"/>
    <cellStyle name="Followed Hyperlink" xfId="22583" builtinId="9" hidden="1"/>
    <cellStyle name="Followed Hyperlink" xfId="22579" builtinId="9" hidden="1"/>
    <cellStyle name="Followed Hyperlink" xfId="22575" builtinId="9" hidden="1"/>
    <cellStyle name="Followed Hyperlink" xfId="22571" builtinId="9" hidden="1"/>
    <cellStyle name="Followed Hyperlink" xfId="22567" builtinId="9" hidden="1"/>
    <cellStyle name="Followed Hyperlink" xfId="22558" builtinId="9" hidden="1"/>
    <cellStyle name="Followed Hyperlink" xfId="22561" builtinId="9" hidden="1"/>
    <cellStyle name="Followed Hyperlink" xfId="22545" builtinId="9" hidden="1"/>
    <cellStyle name="Followed Hyperlink" xfId="22537" builtinId="9" hidden="1"/>
    <cellStyle name="Followed Hyperlink" xfId="22529" builtinId="9" hidden="1"/>
    <cellStyle name="Followed Hyperlink" xfId="22519" builtinId="9" hidden="1"/>
    <cellStyle name="Followed Hyperlink" xfId="22511" builtinId="9" hidden="1"/>
    <cellStyle name="Followed Hyperlink" xfId="22503" builtinId="9" hidden="1"/>
    <cellStyle name="Followed Hyperlink" xfId="22495" builtinId="9" hidden="1"/>
    <cellStyle name="Followed Hyperlink" xfId="22487" builtinId="9" hidden="1"/>
    <cellStyle name="Followed Hyperlink" xfId="22482" builtinId="9" hidden="1"/>
    <cellStyle name="Followed Hyperlink" xfId="22500" builtinId="9" hidden="1"/>
    <cellStyle name="Followed Hyperlink" xfId="22516" builtinId="9" hidden="1"/>
    <cellStyle name="Followed Hyperlink" xfId="22478" builtinId="9" hidden="1"/>
    <cellStyle name="Followed Hyperlink" xfId="22470" builtinId="9" hidden="1"/>
    <cellStyle name="Followed Hyperlink" xfId="22462" builtinId="9" hidden="1"/>
    <cellStyle name="Followed Hyperlink" xfId="22457" builtinId="9" hidden="1"/>
    <cellStyle name="Followed Hyperlink" xfId="22453" builtinId="9" hidden="1"/>
    <cellStyle name="Followed Hyperlink" xfId="22449" builtinId="9" hidden="1"/>
    <cellStyle name="Followed Hyperlink" xfId="22445" builtinId="9" hidden="1"/>
    <cellStyle name="Followed Hyperlink" xfId="22441" builtinId="9" hidden="1"/>
    <cellStyle name="Followed Hyperlink" xfId="22432" builtinId="9" hidden="1"/>
    <cellStyle name="Followed Hyperlink" xfId="22435" builtinId="9" hidden="1"/>
    <cellStyle name="Followed Hyperlink" xfId="22419" builtinId="9" hidden="1"/>
    <cellStyle name="Followed Hyperlink" xfId="22411" builtinId="9" hidden="1"/>
    <cellStyle name="Followed Hyperlink" xfId="22403" builtinId="9" hidden="1"/>
    <cellStyle name="Followed Hyperlink" xfId="22393" builtinId="9" hidden="1"/>
    <cellStyle name="Followed Hyperlink" xfId="22385" builtinId="9" hidden="1"/>
    <cellStyle name="Followed Hyperlink" xfId="22377" builtinId="9" hidden="1"/>
    <cellStyle name="Followed Hyperlink" xfId="22369" builtinId="9" hidden="1"/>
    <cellStyle name="Followed Hyperlink" xfId="22361" builtinId="9" hidden="1"/>
    <cellStyle name="Followed Hyperlink" xfId="22356" builtinId="9" hidden="1"/>
    <cellStyle name="Followed Hyperlink" xfId="22374" builtinId="9" hidden="1"/>
    <cellStyle name="Followed Hyperlink" xfId="22390" builtinId="9" hidden="1"/>
    <cellStyle name="Followed Hyperlink" xfId="22352" builtinId="9" hidden="1"/>
    <cellStyle name="Followed Hyperlink" xfId="22344" builtinId="9" hidden="1"/>
    <cellStyle name="Followed Hyperlink" xfId="22336" builtinId="9" hidden="1"/>
    <cellStyle name="Followed Hyperlink" xfId="22331" builtinId="9" hidden="1"/>
    <cellStyle name="Followed Hyperlink" xfId="22327" builtinId="9" hidden="1"/>
    <cellStyle name="Followed Hyperlink" xfId="22323" builtinId="9" hidden="1"/>
    <cellStyle name="Followed Hyperlink" xfId="22319" builtinId="9" hidden="1"/>
    <cellStyle name="Followed Hyperlink" xfId="22315" builtinId="9" hidden="1"/>
    <cellStyle name="Followed Hyperlink" xfId="22306" builtinId="9" hidden="1"/>
    <cellStyle name="Followed Hyperlink" xfId="22309" builtinId="9" hidden="1"/>
    <cellStyle name="Followed Hyperlink" xfId="22293" builtinId="9" hidden="1"/>
    <cellStyle name="Followed Hyperlink" xfId="22285" builtinId="9" hidden="1"/>
    <cellStyle name="Followed Hyperlink" xfId="22277" builtinId="9" hidden="1"/>
    <cellStyle name="Followed Hyperlink" xfId="22267" builtinId="9" hidden="1"/>
    <cellStyle name="Followed Hyperlink" xfId="22259" builtinId="9" hidden="1"/>
    <cellStyle name="Followed Hyperlink" xfId="22251" builtinId="9" hidden="1"/>
    <cellStyle name="Followed Hyperlink" xfId="22243" builtinId="9" hidden="1"/>
    <cellStyle name="Followed Hyperlink" xfId="22235" builtinId="9" hidden="1"/>
    <cellStyle name="Followed Hyperlink" xfId="22230" builtinId="9" hidden="1"/>
    <cellStyle name="Followed Hyperlink" xfId="22248" builtinId="9" hidden="1"/>
    <cellStyle name="Followed Hyperlink" xfId="22264" builtinId="9" hidden="1"/>
    <cellStyle name="Followed Hyperlink" xfId="22226" builtinId="9" hidden="1"/>
    <cellStyle name="Followed Hyperlink" xfId="22218" builtinId="9" hidden="1"/>
    <cellStyle name="Followed Hyperlink" xfId="22210" builtinId="9" hidden="1"/>
    <cellStyle name="Followed Hyperlink" xfId="22205" builtinId="9" hidden="1"/>
    <cellStyle name="Followed Hyperlink" xfId="22201" builtinId="9" hidden="1"/>
    <cellStyle name="Followed Hyperlink" xfId="22197" builtinId="9" hidden="1"/>
    <cellStyle name="Followed Hyperlink" xfId="22193" builtinId="9" hidden="1"/>
    <cellStyle name="Followed Hyperlink" xfId="22189" builtinId="9" hidden="1"/>
    <cellStyle name="Followed Hyperlink" xfId="22180" builtinId="9" hidden="1"/>
    <cellStyle name="Followed Hyperlink" xfId="22183" builtinId="9" hidden="1"/>
    <cellStyle name="Followed Hyperlink" xfId="22167" builtinId="9" hidden="1"/>
    <cellStyle name="Followed Hyperlink" xfId="22159" builtinId="9" hidden="1"/>
    <cellStyle name="Followed Hyperlink" xfId="22151" builtinId="9" hidden="1"/>
    <cellStyle name="Followed Hyperlink" xfId="22141" builtinId="9" hidden="1"/>
    <cellStyle name="Followed Hyperlink" xfId="22133" builtinId="9" hidden="1"/>
    <cellStyle name="Followed Hyperlink" xfId="22125" builtinId="9" hidden="1"/>
    <cellStyle name="Followed Hyperlink" xfId="22117" builtinId="9" hidden="1"/>
    <cellStyle name="Followed Hyperlink" xfId="22109" builtinId="9" hidden="1"/>
    <cellStyle name="Followed Hyperlink" xfId="22104" builtinId="9" hidden="1"/>
    <cellStyle name="Followed Hyperlink" xfId="22122" builtinId="9" hidden="1"/>
    <cellStyle name="Followed Hyperlink" xfId="22138" builtinId="9" hidden="1"/>
    <cellStyle name="Followed Hyperlink" xfId="22100" builtinId="9" hidden="1"/>
    <cellStyle name="Followed Hyperlink" xfId="22092" builtinId="9" hidden="1"/>
    <cellStyle name="Followed Hyperlink" xfId="22084" builtinId="9" hidden="1"/>
    <cellStyle name="Followed Hyperlink" xfId="22079" builtinId="9" hidden="1"/>
    <cellStyle name="Followed Hyperlink" xfId="22075" builtinId="9" hidden="1"/>
    <cellStyle name="Followed Hyperlink" xfId="22071" builtinId="9" hidden="1"/>
    <cellStyle name="Followed Hyperlink" xfId="22067" builtinId="9" hidden="1"/>
    <cellStyle name="Followed Hyperlink" xfId="22063" builtinId="9" hidden="1"/>
    <cellStyle name="Followed Hyperlink" xfId="22054" builtinId="9" hidden="1"/>
    <cellStyle name="Followed Hyperlink" xfId="22057" builtinId="9" hidden="1"/>
    <cellStyle name="Followed Hyperlink" xfId="22041" builtinId="9" hidden="1"/>
    <cellStyle name="Followed Hyperlink" xfId="22033" builtinId="9" hidden="1"/>
    <cellStyle name="Followed Hyperlink" xfId="22025" builtinId="9" hidden="1"/>
    <cellStyle name="Followed Hyperlink" xfId="22015" builtinId="9" hidden="1"/>
    <cellStyle name="Followed Hyperlink" xfId="22007" builtinId="9" hidden="1"/>
    <cellStyle name="Followed Hyperlink" xfId="21999" builtinId="9" hidden="1"/>
    <cellStyle name="Followed Hyperlink" xfId="21991" builtinId="9" hidden="1"/>
    <cellStyle name="Followed Hyperlink" xfId="21983" builtinId="9" hidden="1"/>
    <cellStyle name="Followed Hyperlink" xfId="21978" builtinId="9" hidden="1"/>
    <cellStyle name="Followed Hyperlink" xfId="21996" builtinId="9" hidden="1"/>
    <cellStyle name="Followed Hyperlink" xfId="22012" builtinId="9" hidden="1"/>
    <cellStyle name="Followed Hyperlink" xfId="21974" builtinId="9" hidden="1"/>
    <cellStyle name="Followed Hyperlink" xfId="21966" builtinId="9" hidden="1"/>
    <cellStyle name="Followed Hyperlink" xfId="21958" builtinId="9" hidden="1"/>
    <cellStyle name="Followed Hyperlink" xfId="21953" builtinId="9" hidden="1"/>
    <cellStyle name="Followed Hyperlink" xfId="21949" builtinId="9" hidden="1"/>
    <cellStyle name="Followed Hyperlink" xfId="21945" builtinId="9" hidden="1"/>
    <cellStyle name="Followed Hyperlink" xfId="21941" builtinId="9" hidden="1"/>
    <cellStyle name="Followed Hyperlink" xfId="21937" builtinId="9" hidden="1"/>
    <cellStyle name="Followed Hyperlink" xfId="21928" builtinId="9" hidden="1"/>
    <cellStyle name="Followed Hyperlink" xfId="21931" builtinId="9" hidden="1"/>
    <cellStyle name="Followed Hyperlink" xfId="21915" builtinId="9" hidden="1"/>
    <cellStyle name="Followed Hyperlink" xfId="21907" builtinId="9" hidden="1"/>
    <cellStyle name="Followed Hyperlink" xfId="21899" builtinId="9" hidden="1"/>
    <cellStyle name="Followed Hyperlink" xfId="21889" builtinId="9" hidden="1"/>
    <cellStyle name="Followed Hyperlink" xfId="21881" builtinId="9" hidden="1"/>
    <cellStyle name="Followed Hyperlink" xfId="21873" builtinId="9" hidden="1"/>
    <cellStyle name="Followed Hyperlink" xfId="21865" builtinId="9" hidden="1"/>
    <cellStyle name="Followed Hyperlink" xfId="21857" builtinId="9" hidden="1"/>
    <cellStyle name="Followed Hyperlink" xfId="21852" builtinId="9" hidden="1"/>
    <cellStyle name="Followed Hyperlink" xfId="21870" builtinId="9" hidden="1"/>
    <cellStyle name="Followed Hyperlink" xfId="21886" builtinId="9" hidden="1"/>
    <cellStyle name="Followed Hyperlink" xfId="21848" builtinId="9" hidden="1"/>
    <cellStyle name="Followed Hyperlink" xfId="21840" builtinId="9" hidden="1"/>
    <cellStyle name="Followed Hyperlink" xfId="21832" builtinId="9" hidden="1"/>
    <cellStyle name="Followed Hyperlink" xfId="21827" builtinId="9" hidden="1"/>
    <cellStyle name="Followed Hyperlink" xfId="21823" builtinId="9" hidden="1"/>
    <cellStyle name="Followed Hyperlink" xfId="21819" builtinId="9" hidden="1"/>
    <cellStyle name="Followed Hyperlink" xfId="21815" builtinId="9" hidden="1"/>
    <cellStyle name="Followed Hyperlink" xfId="21811" builtinId="9" hidden="1"/>
    <cellStyle name="Followed Hyperlink" xfId="21802" builtinId="9" hidden="1"/>
    <cellStyle name="Followed Hyperlink" xfId="21805" builtinId="9" hidden="1"/>
    <cellStyle name="Followed Hyperlink" xfId="21789" builtinId="9" hidden="1"/>
    <cellStyle name="Followed Hyperlink" xfId="21781" builtinId="9" hidden="1"/>
    <cellStyle name="Followed Hyperlink" xfId="21773" builtinId="9" hidden="1"/>
    <cellStyle name="Followed Hyperlink" xfId="21763" builtinId="9" hidden="1"/>
    <cellStyle name="Followed Hyperlink" xfId="21755" builtinId="9" hidden="1"/>
    <cellStyle name="Followed Hyperlink" xfId="21747" builtinId="9" hidden="1"/>
    <cellStyle name="Followed Hyperlink" xfId="21739" builtinId="9" hidden="1"/>
    <cellStyle name="Followed Hyperlink" xfId="21731" builtinId="9" hidden="1"/>
    <cellStyle name="Followed Hyperlink" xfId="21726" builtinId="9" hidden="1"/>
    <cellStyle name="Followed Hyperlink" xfId="21744" builtinId="9" hidden="1"/>
    <cellStyle name="Followed Hyperlink" xfId="21760" builtinId="9" hidden="1"/>
    <cellStyle name="Followed Hyperlink" xfId="21722" builtinId="9" hidden="1"/>
    <cellStyle name="Followed Hyperlink" xfId="21714" builtinId="9" hidden="1"/>
    <cellStyle name="Followed Hyperlink" xfId="21706" builtinId="9" hidden="1"/>
    <cellStyle name="Followed Hyperlink" xfId="21701" builtinId="9" hidden="1"/>
    <cellStyle name="Followed Hyperlink" xfId="21697" builtinId="9" hidden="1"/>
    <cellStyle name="Followed Hyperlink" xfId="21693" builtinId="9" hidden="1"/>
    <cellStyle name="Followed Hyperlink" xfId="21689" builtinId="9" hidden="1"/>
    <cellStyle name="Followed Hyperlink" xfId="21685" builtinId="9" hidden="1"/>
    <cellStyle name="Followed Hyperlink" xfId="21676" builtinId="9" hidden="1"/>
    <cellStyle name="Followed Hyperlink" xfId="21679" builtinId="9" hidden="1"/>
    <cellStyle name="Followed Hyperlink" xfId="21663" builtinId="9" hidden="1"/>
    <cellStyle name="Followed Hyperlink" xfId="21655" builtinId="9" hidden="1"/>
    <cellStyle name="Followed Hyperlink" xfId="21647" builtinId="9" hidden="1"/>
    <cellStyle name="Followed Hyperlink" xfId="21637" builtinId="9" hidden="1"/>
    <cellStyle name="Followed Hyperlink" xfId="21629" builtinId="9" hidden="1"/>
    <cellStyle name="Followed Hyperlink" xfId="21621" builtinId="9" hidden="1"/>
    <cellStyle name="Followed Hyperlink" xfId="21613" builtinId="9" hidden="1"/>
    <cellStyle name="Followed Hyperlink" xfId="21605" builtinId="9" hidden="1"/>
    <cellStyle name="Followed Hyperlink" xfId="21600" builtinId="9" hidden="1"/>
    <cellStyle name="Followed Hyperlink" xfId="21618" builtinId="9" hidden="1"/>
    <cellStyle name="Followed Hyperlink" xfId="21634" builtinId="9" hidden="1"/>
    <cellStyle name="Followed Hyperlink" xfId="21596" builtinId="9" hidden="1"/>
    <cellStyle name="Followed Hyperlink" xfId="21588" builtinId="9" hidden="1"/>
    <cellStyle name="Followed Hyperlink" xfId="21580" builtinId="9" hidden="1"/>
    <cellStyle name="Followed Hyperlink" xfId="21575" builtinId="9" hidden="1"/>
    <cellStyle name="Followed Hyperlink" xfId="21571" builtinId="9" hidden="1"/>
    <cellStyle name="Followed Hyperlink" xfId="21567" builtinId="9" hidden="1"/>
    <cellStyle name="Followed Hyperlink" xfId="21563" builtinId="9" hidden="1"/>
    <cellStyle name="Followed Hyperlink" xfId="21559" builtinId="9" hidden="1"/>
    <cellStyle name="Followed Hyperlink" xfId="21550" builtinId="9" hidden="1"/>
    <cellStyle name="Followed Hyperlink" xfId="21553" builtinId="9" hidden="1"/>
    <cellStyle name="Followed Hyperlink" xfId="21537" builtinId="9" hidden="1"/>
    <cellStyle name="Followed Hyperlink" xfId="21529" builtinId="9" hidden="1"/>
    <cellStyle name="Followed Hyperlink" xfId="21521" builtinId="9" hidden="1"/>
    <cellStyle name="Followed Hyperlink" xfId="21511" builtinId="9" hidden="1"/>
    <cellStyle name="Followed Hyperlink" xfId="21503" builtinId="9" hidden="1"/>
    <cellStyle name="Followed Hyperlink" xfId="21495" builtinId="9" hidden="1"/>
    <cellStyle name="Followed Hyperlink" xfId="21487" builtinId="9" hidden="1"/>
    <cellStyle name="Followed Hyperlink" xfId="21479" builtinId="9" hidden="1"/>
    <cellStyle name="Followed Hyperlink" xfId="21474" builtinId="9" hidden="1"/>
    <cellStyle name="Followed Hyperlink" xfId="21492" builtinId="9" hidden="1"/>
    <cellStyle name="Followed Hyperlink" xfId="21508" builtinId="9" hidden="1"/>
    <cellStyle name="Followed Hyperlink" xfId="21470" builtinId="9" hidden="1"/>
    <cellStyle name="Followed Hyperlink" xfId="21462" builtinId="9" hidden="1"/>
    <cellStyle name="Followed Hyperlink" xfId="21454" builtinId="9" hidden="1"/>
    <cellStyle name="Followed Hyperlink" xfId="21449" builtinId="9" hidden="1"/>
    <cellStyle name="Followed Hyperlink" xfId="21445" builtinId="9" hidden="1"/>
    <cellStyle name="Followed Hyperlink" xfId="21441" builtinId="9" hidden="1"/>
    <cellStyle name="Followed Hyperlink" xfId="21437" builtinId="9" hidden="1"/>
    <cellStyle name="Followed Hyperlink" xfId="21433" builtinId="9" hidden="1"/>
    <cellStyle name="Followed Hyperlink" xfId="21424" builtinId="9" hidden="1"/>
    <cellStyle name="Followed Hyperlink" xfId="21427" builtinId="9" hidden="1"/>
    <cellStyle name="Followed Hyperlink" xfId="21411" builtinId="9" hidden="1"/>
    <cellStyle name="Followed Hyperlink" xfId="21403" builtinId="9" hidden="1"/>
    <cellStyle name="Followed Hyperlink" xfId="21395" builtinId="9" hidden="1"/>
    <cellStyle name="Followed Hyperlink" xfId="21385" builtinId="9" hidden="1"/>
    <cellStyle name="Followed Hyperlink" xfId="21377" builtinId="9" hidden="1"/>
    <cellStyle name="Followed Hyperlink" xfId="21369" builtinId="9" hidden="1"/>
    <cellStyle name="Followed Hyperlink" xfId="21361" builtinId="9" hidden="1"/>
    <cellStyle name="Followed Hyperlink" xfId="21353" builtinId="9" hidden="1"/>
    <cellStyle name="Followed Hyperlink" xfId="21348" builtinId="9" hidden="1"/>
    <cellStyle name="Followed Hyperlink" xfId="21366" builtinId="9" hidden="1"/>
    <cellStyle name="Followed Hyperlink" xfId="21382" builtinId="9" hidden="1"/>
    <cellStyle name="Followed Hyperlink" xfId="21344" builtinId="9" hidden="1"/>
    <cellStyle name="Followed Hyperlink" xfId="21336" builtinId="9" hidden="1"/>
    <cellStyle name="Followed Hyperlink" xfId="21328" builtinId="9" hidden="1"/>
    <cellStyle name="Followed Hyperlink" xfId="21323" builtinId="9" hidden="1"/>
    <cellStyle name="Followed Hyperlink" xfId="21319" builtinId="9" hidden="1"/>
    <cellStyle name="Followed Hyperlink" xfId="21315" builtinId="9" hidden="1"/>
    <cellStyle name="Followed Hyperlink" xfId="21311" builtinId="9" hidden="1"/>
    <cellStyle name="Followed Hyperlink" xfId="21307" builtinId="9" hidden="1"/>
    <cellStyle name="Followed Hyperlink" xfId="21298" builtinId="9" hidden="1"/>
    <cellStyle name="Followed Hyperlink" xfId="21301" builtinId="9" hidden="1"/>
    <cellStyle name="Followed Hyperlink" xfId="21285" builtinId="9" hidden="1"/>
    <cellStyle name="Followed Hyperlink" xfId="21277" builtinId="9" hidden="1"/>
    <cellStyle name="Followed Hyperlink" xfId="21269" builtinId="9" hidden="1"/>
    <cellStyle name="Followed Hyperlink" xfId="21259" builtinId="9" hidden="1"/>
    <cellStyle name="Followed Hyperlink" xfId="21251" builtinId="9" hidden="1"/>
    <cellStyle name="Followed Hyperlink" xfId="21243" builtinId="9" hidden="1"/>
    <cellStyle name="Followed Hyperlink" xfId="21235" builtinId="9" hidden="1"/>
    <cellStyle name="Followed Hyperlink" xfId="21227" builtinId="9" hidden="1"/>
    <cellStyle name="Followed Hyperlink" xfId="21222" builtinId="9" hidden="1"/>
    <cellStyle name="Followed Hyperlink" xfId="21240" builtinId="9" hidden="1"/>
    <cellStyle name="Followed Hyperlink" xfId="21256" builtinId="9" hidden="1"/>
    <cellStyle name="Followed Hyperlink" xfId="21218" builtinId="9" hidden="1"/>
    <cellStyle name="Followed Hyperlink" xfId="21210" builtinId="9" hidden="1"/>
    <cellStyle name="Followed Hyperlink" xfId="21202" builtinId="9" hidden="1"/>
    <cellStyle name="Followed Hyperlink" xfId="21197" builtinId="9" hidden="1"/>
    <cellStyle name="Followed Hyperlink" xfId="21193" builtinId="9" hidden="1"/>
    <cellStyle name="Followed Hyperlink" xfId="21189" builtinId="9" hidden="1"/>
    <cellStyle name="Followed Hyperlink" xfId="21185" builtinId="9" hidden="1"/>
    <cellStyle name="Followed Hyperlink" xfId="21181" builtinId="9" hidden="1"/>
    <cellStyle name="Followed Hyperlink" xfId="21172" builtinId="9" hidden="1"/>
    <cellStyle name="Followed Hyperlink" xfId="21175" builtinId="9" hidden="1"/>
    <cellStyle name="Followed Hyperlink" xfId="21159" builtinId="9" hidden="1"/>
    <cellStyle name="Followed Hyperlink" xfId="21151" builtinId="9" hidden="1"/>
    <cellStyle name="Followed Hyperlink" xfId="21143" builtinId="9" hidden="1"/>
    <cellStyle name="Followed Hyperlink" xfId="21133" builtinId="9" hidden="1"/>
    <cellStyle name="Followed Hyperlink" xfId="21125" builtinId="9" hidden="1"/>
    <cellStyle name="Followed Hyperlink" xfId="21117" builtinId="9" hidden="1"/>
    <cellStyle name="Followed Hyperlink" xfId="21109" builtinId="9" hidden="1"/>
    <cellStyle name="Followed Hyperlink" xfId="21101" builtinId="9" hidden="1"/>
    <cellStyle name="Followed Hyperlink" xfId="21096" builtinId="9" hidden="1"/>
    <cellStyle name="Followed Hyperlink" xfId="21114" builtinId="9" hidden="1"/>
    <cellStyle name="Followed Hyperlink" xfId="21130" builtinId="9" hidden="1"/>
    <cellStyle name="Followed Hyperlink" xfId="21092" builtinId="9" hidden="1"/>
    <cellStyle name="Followed Hyperlink" xfId="21084" builtinId="9" hidden="1"/>
    <cellStyle name="Followed Hyperlink" xfId="21076" builtinId="9" hidden="1"/>
    <cellStyle name="Followed Hyperlink" xfId="21071" builtinId="9" hidden="1"/>
    <cellStyle name="Followed Hyperlink" xfId="21067" builtinId="9" hidden="1"/>
    <cellStyle name="Followed Hyperlink" xfId="21063" builtinId="9" hidden="1"/>
    <cellStyle name="Followed Hyperlink" xfId="21059" builtinId="9" hidden="1"/>
    <cellStyle name="Followed Hyperlink" xfId="21055" builtinId="9" hidden="1"/>
    <cellStyle name="Followed Hyperlink" xfId="21046" builtinId="9" hidden="1"/>
    <cellStyle name="Followed Hyperlink" xfId="21049" builtinId="9" hidden="1"/>
    <cellStyle name="Followed Hyperlink" xfId="21033" builtinId="9" hidden="1"/>
    <cellStyle name="Followed Hyperlink" xfId="21025" builtinId="9" hidden="1"/>
    <cellStyle name="Followed Hyperlink" xfId="21017" builtinId="9" hidden="1"/>
    <cellStyle name="Followed Hyperlink" xfId="21007" builtinId="9" hidden="1"/>
    <cellStyle name="Followed Hyperlink" xfId="20999" builtinId="9" hidden="1"/>
    <cellStyle name="Followed Hyperlink" xfId="20991" builtinId="9" hidden="1"/>
    <cellStyle name="Followed Hyperlink" xfId="20983" builtinId="9" hidden="1"/>
    <cellStyle name="Followed Hyperlink" xfId="20975" builtinId="9" hidden="1"/>
    <cellStyle name="Followed Hyperlink" xfId="20970" builtinId="9" hidden="1"/>
    <cellStyle name="Followed Hyperlink" xfId="20988" builtinId="9" hidden="1"/>
    <cellStyle name="Followed Hyperlink" xfId="21004" builtinId="9" hidden="1"/>
    <cellStyle name="Followed Hyperlink" xfId="20966" builtinId="9" hidden="1"/>
    <cellStyle name="Followed Hyperlink" xfId="20958" builtinId="9" hidden="1"/>
    <cellStyle name="Followed Hyperlink" xfId="20950" builtinId="9" hidden="1"/>
    <cellStyle name="Followed Hyperlink" xfId="20945" builtinId="9" hidden="1"/>
    <cellStyle name="Followed Hyperlink" xfId="20941" builtinId="9" hidden="1"/>
    <cellStyle name="Followed Hyperlink" xfId="20937" builtinId="9" hidden="1"/>
    <cellStyle name="Followed Hyperlink" xfId="20933" builtinId="9" hidden="1"/>
    <cellStyle name="Followed Hyperlink" xfId="20929" builtinId="9" hidden="1"/>
    <cellStyle name="Followed Hyperlink" xfId="20920" builtinId="9" hidden="1"/>
    <cellStyle name="Followed Hyperlink" xfId="20923" builtinId="9" hidden="1"/>
    <cellStyle name="Followed Hyperlink" xfId="20907" builtinId="9" hidden="1"/>
    <cellStyle name="Followed Hyperlink" xfId="20899" builtinId="9" hidden="1"/>
    <cellStyle name="Followed Hyperlink" xfId="20891" builtinId="9" hidden="1"/>
    <cellStyle name="Followed Hyperlink" xfId="20881" builtinId="9" hidden="1"/>
    <cellStyle name="Followed Hyperlink" xfId="20873" builtinId="9" hidden="1"/>
    <cellStyle name="Followed Hyperlink" xfId="20865" builtinId="9" hidden="1"/>
    <cellStyle name="Followed Hyperlink" xfId="20857" builtinId="9" hidden="1"/>
    <cellStyle name="Followed Hyperlink" xfId="20849" builtinId="9" hidden="1"/>
    <cellStyle name="Followed Hyperlink" xfId="20844" builtinId="9" hidden="1"/>
    <cellStyle name="Followed Hyperlink" xfId="20862" builtinId="9" hidden="1"/>
    <cellStyle name="Followed Hyperlink" xfId="20878" builtinId="9" hidden="1"/>
    <cellStyle name="Followed Hyperlink" xfId="20840" builtinId="9" hidden="1"/>
    <cellStyle name="Followed Hyperlink" xfId="20832" builtinId="9" hidden="1"/>
    <cellStyle name="Followed Hyperlink" xfId="20824" builtinId="9" hidden="1"/>
    <cellStyle name="Followed Hyperlink" xfId="20819" builtinId="9" hidden="1"/>
    <cellStyle name="Followed Hyperlink" xfId="20815" builtinId="9" hidden="1"/>
    <cellStyle name="Followed Hyperlink" xfId="20811" builtinId="9" hidden="1"/>
    <cellStyle name="Followed Hyperlink" xfId="20807" builtinId="9" hidden="1"/>
    <cellStyle name="Followed Hyperlink" xfId="20803" builtinId="9" hidden="1"/>
    <cellStyle name="Followed Hyperlink" xfId="20794" builtinId="9" hidden="1"/>
    <cellStyle name="Followed Hyperlink" xfId="20797" builtinId="9" hidden="1"/>
    <cellStyle name="Followed Hyperlink" xfId="20781" builtinId="9" hidden="1"/>
    <cellStyle name="Followed Hyperlink" xfId="20773" builtinId="9" hidden="1"/>
    <cellStyle name="Followed Hyperlink" xfId="20765" builtinId="9" hidden="1"/>
    <cellStyle name="Followed Hyperlink" xfId="20755" builtinId="9" hidden="1"/>
    <cellStyle name="Followed Hyperlink" xfId="20747" builtinId="9" hidden="1"/>
    <cellStyle name="Followed Hyperlink" xfId="20739" builtinId="9" hidden="1"/>
    <cellStyle name="Followed Hyperlink" xfId="20731" builtinId="9" hidden="1"/>
    <cellStyle name="Followed Hyperlink" xfId="20723" builtinId="9" hidden="1"/>
    <cellStyle name="Followed Hyperlink" xfId="20718" builtinId="9" hidden="1"/>
    <cellStyle name="Followed Hyperlink" xfId="20736" builtinId="9" hidden="1"/>
    <cellStyle name="Followed Hyperlink" xfId="20752" builtinId="9" hidden="1"/>
    <cellStyle name="Followed Hyperlink" xfId="20714" builtinId="9" hidden="1"/>
    <cellStyle name="Followed Hyperlink" xfId="20706" builtinId="9" hidden="1"/>
    <cellStyle name="Followed Hyperlink" xfId="20698" builtinId="9" hidden="1"/>
    <cellStyle name="Followed Hyperlink" xfId="20693" builtinId="9" hidden="1"/>
    <cellStyle name="Followed Hyperlink" xfId="20689" builtinId="9" hidden="1"/>
    <cellStyle name="Followed Hyperlink" xfId="20685" builtinId="9" hidden="1"/>
    <cellStyle name="Followed Hyperlink" xfId="20681" builtinId="9" hidden="1"/>
    <cellStyle name="Followed Hyperlink" xfId="20677" builtinId="9" hidden="1"/>
    <cellStyle name="Followed Hyperlink" xfId="20668" builtinId="9" hidden="1"/>
    <cellStyle name="Followed Hyperlink" xfId="20671" builtinId="9" hidden="1"/>
    <cellStyle name="Followed Hyperlink" xfId="20655" builtinId="9" hidden="1"/>
    <cellStyle name="Followed Hyperlink" xfId="20647" builtinId="9" hidden="1"/>
    <cellStyle name="Followed Hyperlink" xfId="20639" builtinId="9" hidden="1"/>
    <cellStyle name="Followed Hyperlink" xfId="20629" builtinId="9" hidden="1"/>
    <cellStyle name="Followed Hyperlink" xfId="20621" builtinId="9" hidden="1"/>
    <cellStyle name="Followed Hyperlink" xfId="20613" builtinId="9" hidden="1"/>
    <cellStyle name="Followed Hyperlink" xfId="20605" builtinId="9" hidden="1"/>
    <cellStyle name="Followed Hyperlink" xfId="20597" builtinId="9" hidden="1"/>
    <cellStyle name="Followed Hyperlink" xfId="20592" builtinId="9" hidden="1"/>
    <cellStyle name="Followed Hyperlink" xfId="20610" builtinId="9" hidden="1"/>
    <cellStyle name="Followed Hyperlink" xfId="20626" builtinId="9" hidden="1"/>
    <cellStyle name="Followed Hyperlink" xfId="20588" builtinId="9" hidden="1"/>
    <cellStyle name="Followed Hyperlink" xfId="20580" builtinId="9" hidden="1"/>
    <cellStyle name="Followed Hyperlink" xfId="20572" builtinId="9" hidden="1"/>
    <cellStyle name="Followed Hyperlink" xfId="20567" builtinId="9" hidden="1"/>
    <cellStyle name="Followed Hyperlink" xfId="20563" builtinId="9" hidden="1"/>
    <cellStyle name="Followed Hyperlink" xfId="20559" builtinId="9" hidden="1"/>
    <cellStyle name="Followed Hyperlink" xfId="20555" builtinId="9" hidden="1"/>
    <cellStyle name="Followed Hyperlink" xfId="20551" builtinId="9" hidden="1"/>
    <cellStyle name="Followed Hyperlink" xfId="20542" builtinId="9" hidden="1"/>
    <cellStyle name="Followed Hyperlink" xfId="20545" builtinId="9" hidden="1"/>
    <cellStyle name="Followed Hyperlink" xfId="20529" builtinId="9" hidden="1"/>
    <cellStyle name="Followed Hyperlink" xfId="20521" builtinId="9" hidden="1"/>
    <cellStyle name="Followed Hyperlink" xfId="20513" builtinId="9" hidden="1"/>
    <cellStyle name="Followed Hyperlink" xfId="20503" builtinId="9" hidden="1"/>
    <cellStyle name="Followed Hyperlink" xfId="20495" builtinId="9" hidden="1"/>
    <cellStyle name="Followed Hyperlink" xfId="20487" builtinId="9" hidden="1"/>
    <cellStyle name="Followed Hyperlink" xfId="20479" builtinId="9" hidden="1"/>
    <cellStyle name="Followed Hyperlink" xfId="20471" builtinId="9" hidden="1"/>
    <cellStyle name="Followed Hyperlink" xfId="20466" builtinId="9" hidden="1"/>
    <cellStyle name="Followed Hyperlink" xfId="20484" builtinId="9" hidden="1"/>
    <cellStyle name="Followed Hyperlink" xfId="20500" builtinId="9" hidden="1"/>
    <cellStyle name="Followed Hyperlink" xfId="20462" builtinId="9" hidden="1"/>
    <cellStyle name="Followed Hyperlink" xfId="20454" builtinId="9" hidden="1"/>
    <cellStyle name="Followed Hyperlink" xfId="20446" builtinId="9" hidden="1"/>
    <cellStyle name="Followed Hyperlink" xfId="20441" builtinId="9" hidden="1"/>
    <cellStyle name="Followed Hyperlink" xfId="20437" builtinId="9" hidden="1"/>
    <cellStyle name="Followed Hyperlink" xfId="20433" builtinId="9" hidden="1"/>
    <cellStyle name="Followed Hyperlink" xfId="20429" builtinId="9" hidden="1"/>
    <cellStyle name="Followed Hyperlink" xfId="20425" builtinId="9" hidden="1"/>
    <cellStyle name="Followed Hyperlink" xfId="20416" builtinId="9" hidden="1"/>
    <cellStyle name="Followed Hyperlink" xfId="20419" builtinId="9" hidden="1"/>
    <cellStyle name="Followed Hyperlink" xfId="20403" builtinId="9" hidden="1"/>
    <cellStyle name="Followed Hyperlink" xfId="20395" builtinId="9" hidden="1"/>
    <cellStyle name="Followed Hyperlink" xfId="20387" builtinId="9" hidden="1"/>
    <cellStyle name="Followed Hyperlink" xfId="20377" builtinId="9" hidden="1"/>
    <cellStyle name="Followed Hyperlink" xfId="20369" builtinId="9" hidden="1"/>
    <cellStyle name="Followed Hyperlink" xfId="20361" builtinId="9" hidden="1"/>
    <cellStyle name="Followed Hyperlink" xfId="20353" builtinId="9" hidden="1"/>
    <cellStyle name="Followed Hyperlink" xfId="20345" builtinId="9" hidden="1"/>
    <cellStyle name="Followed Hyperlink" xfId="20340" builtinId="9" hidden="1"/>
    <cellStyle name="Followed Hyperlink" xfId="20358" builtinId="9" hidden="1"/>
    <cellStyle name="Followed Hyperlink" xfId="20374" builtinId="9" hidden="1"/>
    <cellStyle name="Followed Hyperlink" xfId="20336" builtinId="9" hidden="1"/>
    <cellStyle name="Followed Hyperlink" xfId="20328" builtinId="9" hidden="1"/>
    <cellStyle name="Followed Hyperlink" xfId="20320" builtinId="9" hidden="1"/>
    <cellStyle name="Followed Hyperlink" xfId="20315" builtinId="9" hidden="1"/>
    <cellStyle name="Followed Hyperlink" xfId="20311" builtinId="9" hidden="1"/>
    <cellStyle name="Followed Hyperlink" xfId="20307" builtinId="9" hidden="1"/>
    <cellStyle name="Followed Hyperlink" xfId="20303" builtinId="9" hidden="1"/>
    <cellStyle name="Followed Hyperlink" xfId="20299" builtinId="9" hidden="1"/>
    <cellStyle name="Followed Hyperlink" xfId="20290" builtinId="9" hidden="1"/>
    <cellStyle name="Followed Hyperlink" xfId="20293" builtinId="9" hidden="1"/>
    <cellStyle name="Followed Hyperlink" xfId="20277" builtinId="9" hidden="1"/>
    <cellStyle name="Followed Hyperlink" xfId="20269" builtinId="9" hidden="1"/>
    <cellStyle name="Followed Hyperlink" xfId="20261" builtinId="9" hidden="1"/>
    <cellStyle name="Followed Hyperlink" xfId="20251" builtinId="9" hidden="1"/>
    <cellStyle name="Followed Hyperlink" xfId="20243" builtinId="9" hidden="1"/>
    <cellStyle name="Followed Hyperlink" xfId="20235" builtinId="9" hidden="1"/>
    <cellStyle name="Followed Hyperlink" xfId="20227" builtinId="9" hidden="1"/>
    <cellStyle name="Followed Hyperlink" xfId="20219" builtinId="9" hidden="1"/>
    <cellStyle name="Followed Hyperlink" xfId="20214" builtinId="9" hidden="1"/>
    <cellStyle name="Followed Hyperlink" xfId="20232" builtinId="9" hidden="1"/>
    <cellStyle name="Followed Hyperlink" xfId="20248" builtinId="9" hidden="1"/>
    <cellStyle name="Followed Hyperlink" xfId="20210" builtinId="9" hidden="1"/>
    <cellStyle name="Followed Hyperlink" xfId="20202" builtinId="9" hidden="1"/>
    <cellStyle name="Followed Hyperlink" xfId="20194" builtinId="9" hidden="1"/>
    <cellStyle name="Followed Hyperlink" xfId="20189" builtinId="9" hidden="1"/>
    <cellStyle name="Followed Hyperlink" xfId="20185" builtinId="9" hidden="1"/>
    <cellStyle name="Followed Hyperlink" xfId="20181" builtinId="9" hidden="1"/>
    <cellStyle name="Followed Hyperlink" xfId="20177" builtinId="9" hidden="1"/>
    <cellStyle name="Followed Hyperlink" xfId="20173" builtinId="9" hidden="1"/>
    <cellStyle name="Followed Hyperlink" xfId="20164" builtinId="9" hidden="1"/>
    <cellStyle name="Followed Hyperlink" xfId="20167" builtinId="9" hidden="1"/>
    <cellStyle name="Followed Hyperlink" xfId="20151" builtinId="9" hidden="1"/>
    <cellStyle name="Followed Hyperlink" xfId="20143" builtinId="9" hidden="1"/>
    <cellStyle name="Followed Hyperlink" xfId="20135" builtinId="9" hidden="1"/>
    <cellStyle name="Followed Hyperlink" xfId="20125" builtinId="9" hidden="1"/>
    <cellStyle name="Followed Hyperlink" xfId="20117" builtinId="9" hidden="1"/>
    <cellStyle name="Followed Hyperlink" xfId="20109" builtinId="9" hidden="1"/>
    <cellStyle name="Followed Hyperlink" xfId="20101" builtinId="9" hidden="1"/>
    <cellStyle name="Followed Hyperlink" xfId="20093" builtinId="9" hidden="1"/>
    <cellStyle name="Followed Hyperlink" xfId="20088" builtinId="9" hidden="1"/>
    <cellStyle name="Followed Hyperlink" xfId="20106" builtinId="9" hidden="1"/>
    <cellStyle name="Followed Hyperlink" xfId="20122" builtinId="9" hidden="1"/>
    <cellStyle name="Followed Hyperlink" xfId="20084" builtinId="9" hidden="1"/>
    <cellStyle name="Followed Hyperlink" xfId="20076" builtinId="9" hidden="1"/>
    <cellStyle name="Followed Hyperlink" xfId="20068" builtinId="9" hidden="1"/>
    <cellStyle name="Followed Hyperlink" xfId="20063" builtinId="9" hidden="1"/>
    <cellStyle name="Followed Hyperlink" xfId="20059" builtinId="9" hidden="1"/>
    <cellStyle name="Followed Hyperlink" xfId="20055" builtinId="9" hidden="1"/>
    <cellStyle name="Followed Hyperlink" xfId="20051" builtinId="9" hidden="1"/>
    <cellStyle name="Followed Hyperlink" xfId="20047" builtinId="9" hidden="1"/>
    <cellStyle name="Followed Hyperlink" xfId="20038" builtinId="9" hidden="1"/>
    <cellStyle name="Followed Hyperlink" xfId="20041" builtinId="9" hidden="1"/>
    <cellStyle name="Followed Hyperlink" xfId="20025" builtinId="9" hidden="1"/>
    <cellStyle name="Followed Hyperlink" xfId="20017" builtinId="9" hidden="1"/>
    <cellStyle name="Followed Hyperlink" xfId="20009" builtinId="9" hidden="1"/>
    <cellStyle name="Followed Hyperlink" xfId="19999" builtinId="9" hidden="1"/>
    <cellStyle name="Followed Hyperlink" xfId="19991" builtinId="9" hidden="1"/>
    <cellStyle name="Followed Hyperlink" xfId="19983" builtinId="9" hidden="1"/>
    <cellStyle name="Followed Hyperlink" xfId="19975" builtinId="9" hidden="1"/>
    <cellStyle name="Followed Hyperlink" xfId="19967" builtinId="9" hidden="1"/>
    <cellStyle name="Followed Hyperlink" xfId="19962" builtinId="9" hidden="1"/>
    <cellStyle name="Followed Hyperlink" xfId="19980" builtinId="9" hidden="1"/>
    <cellStyle name="Followed Hyperlink" xfId="19996" builtinId="9" hidden="1"/>
    <cellStyle name="Followed Hyperlink" xfId="19958" builtinId="9" hidden="1"/>
    <cellStyle name="Followed Hyperlink" xfId="19950" builtinId="9" hidden="1"/>
    <cellStyle name="Followed Hyperlink" xfId="19942" builtinId="9" hidden="1"/>
    <cellStyle name="Followed Hyperlink" xfId="19937" builtinId="9" hidden="1"/>
    <cellStyle name="Followed Hyperlink" xfId="19933" builtinId="9" hidden="1"/>
    <cellStyle name="Followed Hyperlink" xfId="19929" builtinId="9" hidden="1"/>
    <cellStyle name="Followed Hyperlink" xfId="19925" builtinId="9" hidden="1"/>
    <cellStyle name="Followed Hyperlink" xfId="19921" builtinId="9" hidden="1"/>
    <cellStyle name="Followed Hyperlink" xfId="19912" builtinId="9" hidden="1"/>
    <cellStyle name="Followed Hyperlink" xfId="19915" builtinId="9" hidden="1"/>
    <cellStyle name="Followed Hyperlink" xfId="19899" builtinId="9" hidden="1"/>
    <cellStyle name="Followed Hyperlink" xfId="19891" builtinId="9" hidden="1"/>
    <cellStyle name="Followed Hyperlink" xfId="19883" builtinId="9" hidden="1"/>
    <cellStyle name="Followed Hyperlink" xfId="19873" builtinId="9" hidden="1"/>
    <cellStyle name="Followed Hyperlink" xfId="19865" builtinId="9" hidden="1"/>
    <cellStyle name="Followed Hyperlink" xfId="19857" builtinId="9" hidden="1"/>
    <cellStyle name="Followed Hyperlink" xfId="19849" builtinId="9" hidden="1"/>
    <cellStyle name="Followed Hyperlink" xfId="19841" builtinId="9" hidden="1"/>
    <cellStyle name="Followed Hyperlink" xfId="19836" builtinId="9" hidden="1"/>
    <cellStyle name="Followed Hyperlink" xfId="19854" builtinId="9" hidden="1"/>
    <cellStyle name="Followed Hyperlink" xfId="19870" builtinId="9" hidden="1"/>
    <cellStyle name="Followed Hyperlink" xfId="19832" builtinId="9" hidden="1"/>
    <cellStyle name="Followed Hyperlink" xfId="19824" builtinId="9" hidden="1"/>
    <cellStyle name="Followed Hyperlink" xfId="19816" builtinId="9" hidden="1"/>
    <cellStyle name="Followed Hyperlink" xfId="19811" builtinId="9" hidden="1"/>
    <cellStyle name="Followed Hyperlink" xfId="19807" builtinId="9" hidden="1"/>
    <cellStyle name="Followed Hyperlink" xfId="19803" builtinId="9" hidden="1"/>
    <cellStyle name="Followed Hyperlink" xfId="19799" builtinId="9" hidden="1"/>
    <cellStyle name="Followed Hyperlink" xfId="19795" builtinId="9" hidden="1"/>
    <cellStyle name="Followed Hyperlink" xfId="19786" builtinId="9" hidden="1"/>
    <cellStyle name="Followed Hyperlink" xfId="19789" builtinId="9" hidden="1"/>
    <cellStyle name="Followed Hyperlink" xfId="19773" builtinId="9" hidden="1"/>
    <cellStyle name="Followed Hyperlink" xfId="19765" builtinId="9" hidden="1"/>
    <cellStyle name="Followed Hyperlink" xfId="19757" builtinId="9" hidden="1"/>
    <cellStyle name="Followed Hyperlink" xfId="19747" builtinId="9" hidden="1"/>
    <cellStyle name="Followed Hyperlink" xfId="19739" builtinId="9" hidden="1"/>
    <cellStyle name="Followed Hyperlink" xfId="19731" builtinId="9" hidden="1"/>
    <cellStyle name="Followed Hyperlink" xfId="19723" builtinId="9" hidden="1"/>
    <cellStyle name="Followed Hyperlink" xfId="19715" builtinId="9" hidden="1"/>
    <cellStyle name="Followed Hyperlink" xfId="19710" builtinId="9" hidden="1"/>
    <cellStyle name="Followed Hyperlink" xfId="19728" builtinId="9" hidden="1"/>
    <cellStyle name="Followed Hyperlink" xfId="19744" builtinId="9" hidden="1"/>
    <cellStyle name="Followed Hyperlink" xfId="19706" builtinId="9" hidden="1"/>
    <cellStyle name="Followed Hyperlink" xfId="19698" builtinId="9" hidden="1"/>
    <cellStyle name="Followed Hyperlink" xfId="19690" builtinId="9" hidden="1"/>
    <cellStyle name="Followed Hyperlink" xfId="19685" builtinId="9" hidden="1"/>
    <cellStyle name="Followed Hyperlink" xfId="19681" builtinId="9" hidden="1"/>
    <cellStyle name="Followed Hyperlink" xfId="19677" builtinId="9" hidden="1"/>
    <cellStyle name="Followed Hyperlink" xfId="19673" builtinId="9" hidden="1"/>
    <cellStyle name="Followed Hyperlink" xfId="19669" builtinId="9" hidden="1"/>
    <cellStyle name="Followed Hyperlink" xfId="19660" builtinId="9" hidden="1"/>
    <cellStyle name="Followed Hyperlink" xfId="19663" builtinId="9" hidden="1"/>
    <cellStyle name="Followed Hyperlink" xfId="19647" builtinId="9" hidden="1"/>
    <cellStyle name="Followed Hyperlink" xfId="19639" builtinId="9" hidden="1"/>
    <cellStyle name="Followed Hyperlink" xfId="19631" builtinId="9" hidden="1"/>
    <cellStyle name="Followed Hyperlink" xfId="19621" builtinId="9" hidden="1"/>
    <cellStyle name="Followed Hyperlink" xfId="19613" builtinId="9" hidden="1"/>
    <cellStyle name="Followed Hyperlink" xfId="19605" builtinId="9" hidden="1"/>
    <cellStyle name="Followed Hyperlink" xfId="19597" builtinId="9" hidden="1"/>
    <cellStyle name="Followed Hyperlink" xfId="19589" builtinId="9" hidden="1"/>
    <cellStyle name="Followed Hyperlink" xfId="19584" builtinId="9" hidden="1"/>
    <cellStyle name="Followed Hyperlink" xfId="19602" builtinId="9" hidden="1"/>
    <cellStyle name="Followed Hyperlink" xfId="19618" builtinId="9" hidden="1"/>
    <cellStyle name="Followed Hyperlink" xfId="19580" builtinId="9" hidden="1"/>
    <cellStyle name="Followed Hyperlink" xfId="19572" builtinId="9" hidden="1"/>
    <cellStyle name="Followed Hyperlink" xfId="19564" builtinId="9" hidden="1"/>
    <cellStyle name="Followed Hyperlink" xfId="19559" builtinId="9" hidden="1"/>
    <cellStyle name="Followed Hyperlink" xfId="19555" builtinId="9" hidden="1"/>
    <cellStyle name="Followed Hyperlink" xfId="19551" builtinId="9" hidden="1"/>
    <cellStyle name="Followed Hyperlink" xfId="19547" builtinId="9" hidden="1"/>
    <cellStyle name="Followed Hyperlink" xfId="19543" builtinId="9" hidden="1"/>
    <cellStyle name="Followed Hyperlink" xfId="19534" builtinId="9" hidden="1"/>
    <cellStyle name="Followed Hyperlink" xfId="19537" builtinId="9" hidden="1"/>
    <cellStyle name="Followed Hyperlink" xfId="19521" builtinId="9" hidden="1"/>
    <cellStyle name="Followed Hyperlink" xfId="19513" builtinId="9" hidden="1"/>
    <cellStyle name="Followed Hyperlink" xfId="19505" builtinId="9" hidden="1"/>
    <cellStyle name="Followed Hyperlink" xfId="19495" builtinId="9" hidden="1"/>
    <cellStyle name="Followed Hyperlink" xfId="19487" builtinId="9" hidden="1"/>
    <cellStyle name="Followed Hyperlink" xfId="19479" builtinId="9" hidden="1"/>
    <cellStyle name="Followed Hyperlink" xfId="19471" builtinId="9" hidden="1"/>
    <cellStyle name="Followed Hyperlink" xfId="19463" builtinId="9" hidden="1"/>
    <cellStyle name="Followed Hyperlink" xfId="19458" builtinId="9" hidden="1"/>
    <cellStyle name="Followed Hyperlink" xfId="19476" builtinId="9" hidden="1"/>
    <cellStyle name="Followed Hyperlink" xfId="19492" builtinId="9" hidden="1"/>
    <cellStyle name="Followed Hyperlink" xfId="19454" builtinId="9" hidden="1"/>
    <cellStyle name="Followed Hyperlink" xfId="19446" builtinId="9" hidden="1"/>
    <cellStyle name="Followed Hyperlink" xfId="19438" builtinId="9" hidden="1"/>
    <cellStyle name="Followed Hyperlink" xfId="19433" builtinId="9" hidden="1"/>
    <cellStyle name="Followed Hyperlink" xfId="19429" builtinId="9" hidden="1"/>
    <cellStyle name="Followed Hyperlink" xfId="19425" builtinId="9" hidden="1"/>
    <cellStyle name="Followed Hyperlink" xfId="19421" builtinId="9" hidden="1"/>
    <cellStyle name="Followed Hyperlink" xfId="19417" builtinId="9" hidden="1"/>
    <cellStyle name="Followed Hyperlink" xfId="19408" builtinId="9" hidden="1"/>
    <cellStyle name="Followed Hyperlink" xfId="19411" builtinId="9" hidden="1"/>
    <cellStyle name="Followed Hyperlink" xfId="19395" builtinId="9" hidden="1"/>
    <cellStyle name="Followed Hyperlink" xfId="19387" builtinId="9" hidden="1"/>
    <cellStyle name="Followed Hyperlink" xfId="19379" builtinId="9" hidden="1"/>
    <cellStyle name="Followed Hyperlink" xfId="19369" builtinId="9" hidden="1"/>
    <cellStyle name="Followed Hyperlink" xfId="19361" builtinId="9" hidden="1"/>
    <cellStyle name="Followed Hyperlink" xfId="19353" builtinId="9" hidden="1"/>
    <cellStyle name="Followed Hyperlink" xfId="19345" builtinId="9" hidden="1"/>
    <cellStyle name="Followed Hyperlink" xfId="19337" builtinId="9" hidden="1"/>
    <cellStyle name="Followed Hyperlink" xfId="19332" builtinId="9" hidden="1"/>
    <cellStyle name="Followed Hyperlink" xfId="19350" builtinId="9" hidden="1"/>
    <cellStyle name="Followed Hyperlink" xfId="19366" builtinId="9" hidden="1"/>
    <cellStyle name="Followed Hyperlink" xfId="19328" builtinId="9" hidden="1"/>
    <cellStyle name="Followed Hyperlink" xfId="19320" builtinId="9" hidden="1"/>
    <cellStyle name="Followed Hyperlink" xfId="19312" builtinId="9" hidden="1"/>
    <cellStyle name="Followed Hyperlink" xfId="19307" builtinId="9" hidden="1"/>
    <cellStyle name="Followed Hyperlink" xfId="19303" builtinId="9" hidden="1"/>
    <cellStyle name="Followed Hyperlink" xfId="19299" builtinId="9" hidden="1"/>
    <cellStyle name="Followed Hyperlink" xfId="19295" builtinId="9" hidden="1"/>
    <cellStyle name="Followed Hyperlink" xfId="19291" builtinId="9" hidden="1"/>
    <cellStyle name="Followed Hyperlink" xfId="19282" builtinId="9" hidden="1"/>
    <cellStyle name="Followed Hyperlink" xfId="19285" builtinId="9" hidden="1"/>
    <cellStyle name="Followed Hyperlink" xfId="19269" builtinId="9" hidden="1"/>
    <cellStyle name="Followed Hyperlink" xfId="19261" builtinId="9" hidden="1"/>
    <cellStyle name="Followed Hyperlink" xfId="19253" builtinId="9" hidden="1"/>
    <cellStyle name="Followed Hyperlink" xfId="19243" builtinId="9" hidden="1"/>
    <cellStyle name="Followed Hyperlink" xfId="19235" builtinId="9" hidden="1"/>
    <cellStyle name="Followed Hyperlink" xfId="19227" builtinId="9" hidden="1"/>
    <cellStyle name="Followed Hyperlink" xfId="19219" builtinId="9" hidden="1"/>
    <cellStyle name="Followed Hyperlink" xfId="19211" builtinId="9" hidden="1"/>
    <cellStyle name="Followed Hyperlink" xfId="19206" builtinId="9" hidden="1"/>
    <cellStyle name="Followed Hyperlink" xfId="19224" builtinId="9" hidden="1"/>
    <cellStyle name="Followed Hyperlink" xfId="19240" builtinId="9" hidden="1"/>
    <cellStyle name="Followed Hyperlink" xfId="19202" builtinId="9" hidden="1"/>
    <cellStyle name="Followed Hyperlink" xfId="19194" builtinId="9" hidden="1"/>
    <cellStyle name="Followed Hyperlink" xfId="19186" builtinId="9" hidden="1"/>
    <cellStyle name="Followed Hyperlink" xfId="19181" builtinId="9" hidden="1"/>
    <cellStyle name="Followed Hyperlink" xfId="19177" builtinId="9" hidden="1"/>
    <cellStyle name="Followed Hyperlink" xfId="19173" builtinId="9" hidden="1"/>
    <cellStyle name="Followed Hyperlink" xfId="19169" builtinId="9" hidden="1"/>
    <cellStyle name="Followed Hyperlink" xfId="19165" builtinId="9" hidden="1"/>
    <cellStyle name="Followed Hyperlink" xfId="19156" builtinId="9" hidden="1"/>
    <cellStyle name="Followed Hyperlink" xfId="19159" builtinId="9" hidden="1"/>
    <cellStyle name="Followed Hyperlink" xfId="19143" builtinId="9" hidden="1"/>
    <cellStyle name="Followed Hyperlink" xfId="19135" builtinId="9" hidden="1"/>
    <cellStyle name="Followed Hyperlink" xfId="19127" builtinId="9" hidden="1"/>
    <cellStyle name="Followed Hyperlink" xfId="19117" builtinId="9" hidden="1"/>
    <cellStyle name="Followed Hyperlink" xfId="19109" builtinId="9" hidden="1"/>
    <cellStyle name="Followed Hyperlink" xfId="19101" builtinId="9" hidden="1"/>
    <cellStyle name="Followed Hyperlink" xfId="19093" builtinId="9" hidden="1"/>
    <cellStyle name="Followed Hyperlink" xfId="19085" builtinId="9" hidden="1"/>
    <cellStyle name="Followed Hyperlink" xfId="19080" builtinId="9" hidden="1"/>
    <cellStyle name="Followed Hyperlink" xfId="19098" builtinId="9" hidden="1"/>
    <cellStyle name="Followed Hyperlink" xfId="19114" builtinId="9" hidden="1"/>
    <cellStyle name="Followed Hyperlink" xfId="19076" builtinId="9" hidden="1"/>
    <cellStyle name="Followed Hyperlink" xfId="19068" builtinId="9" hidden="1"/>
    <cellStyle name="Followed Hyperlink" xfId="19060" builtinId="9" hidden="1"/>
    <cellStyle name="Followed Hyperlink" xfId="19055" builtinId="9" hidden="1"/>
    <cellStyle name="Followed Hyperlink" xfId="19051" builtinId="9" hidden="1"/>
    <cellStyle name="Followed Hyperlink" xfId="19047" builtinId="9" hidden="1"/>
    <cellStyle name="Followed Hyperlink" xfId="19043" builtinId="9" hidden="1"/>
    <cellStyle name="Followed Hyperlink" xfId="19039" builtinId="9" hidden="1"/>
    <cellStyle name="Followed Hyperlink" xfId="19030" builtinId="9" hidden="1"/>
    <cellStyle name="Followed Hyperlink" xfId="19033" builtinId="9" hidden="1"/>
    <cellStyle name="Followed Hyperlink" xfId="19017" builtinId="9" hidden="1"/>
    <cellStyle name="Followed Hyperlink" xfId="19009" builtinId="9" hidden="1"/>
    <cellStyle name="Followed Hyperlink" xfId="19001" builtinId="9" hidden="1"/>
    <cellStyle name="Followed Hyperlink" xfId="18991" builtinId="9" hidden="1"/>
    <cellStyle name="Followed Hyperlink" xfId="18983" builtinId="9" hidden="1"/>
    <cellStyle name="Followed Hyperlink" xfId="18975" builtinId="9" hidden="1"/>
    <cellStyle name="Followed Hyperlink" xfId="18967" builtinId="9" hidden="1"/>
    <cellStyle name="Followed Hyperlink" xfId="18959" builtinId="9" hidden="1"/>
    <cellStyle name="Followed Hyperlink" xfId="18954" builtinId="9" hidden="1"/>
    <cellStyle name="Followed Hyperlink" xfId="18972" builtinId="9" hidden="1"/>
    <cellStyle name="Followed Hyperlink" xfId="18988" builtinId="9" hidden="1"/>
    <cellStyle name="Followed Hyperlink" xfId="18950" builtinId="9" hidden="1"/>
    <cellStyle name="Followed Hyperlink" xfId="18942" builtinId="9" hidden="1"/>
    <cellStyle name="Followed Hyperlink" xfId="18934" builtinId="9" hidden="1"/>
    <cellStyle name="Followed Hyperlink" xfId="18929" builtinId="9" hidden="1"/>
    <cellStyle name="Followed Hyperlink" xfId="18925" builtinId="9" hidden="1"/>
    <cellStyle name="Followed Hyperlink" xfId="18921" builtinId="9" hidden="1"/>
    <cellStyle name="Followed Hyperlink" xfId="18917" builtinId="9" hidden="1"/>
    <cellStyle name="Followed Hyperlink" xfId="18913" builtinId="9" hidden="1"/>
    <cellStyle name="Followed Hyperlink" xfId="18904" builtinId="9" hidden="1"/>
    <cellStyle name="Followed Hyperlink" xfId="18907" builtinId="9" hidden="1"/>
    <cellStyle name="Followed Hyperlink" xfId="18891" builtinId="9" hidden="1"/>
    <cellStyle name="Followed Hyperlink" xfId="18883" builtinId="9" hidden="1"/>
    <cellStyle name="Followed Hyperlink" xfId="18875" builtinId="9" hidden="1"/>
    <cellStyle name="Followed Hyperlink" xfId="18865" builtinId="9" hidden="1"/>
    <cellStyle name="Followed Hyperlink" xfId="18857" builtinId="9" hidden="1"/>
    <cellStyle name="Followed Hyperlink" xfId="18849" builtinId="9" hidden="1"/>
    <cellStyle name="Followed Hyperlink" xfId="18841" builtinId="9" hidden="1"/>
    <cellStyle name="Followed Hyperlink" xfId="18833" builtinId="9" hidden="1"/>
    <cellStyle name="Followed Hyperlink" xfId="18828" builtinId="9" hidden="1"/>
    <cellStyle name="Followed Hyperlink" xfId="18846" builtinId="9" hidden="1"/>
    <cellStyle name="Followed Hyperlink" xfId="18862" builtinId="9" hidden="1"/>
    <cellStyle name="Followed Hyperlink" xfId="18824" builtinId="9" hidden="1"/>
    <cellStyle name="Followed Hyperlink" xfId="18816" builtinId="9" hidden="1"/>
    <cellStyle name="Followed Hyperlink" xfId="18808" builtinId="9" hidden="1"/>
    <cellStyle name="Followed Hyperlink" xfId="18803" builtinId="9" hidden="1"/>
    <cellStyle name="Followed Hyperlink" xfId="18799" builtinId="9" hidden="1"/>
    <cellStyle name="Followed Hyperlink" xfId="18795" builtinId="9" hidden="1"/>
    <cellStyle name="Followed Hyperlink" xfId="18791" builtinId="9" hidden="1"/>
    <cellStyle name="Followed Hyperlink" xfId="18787" builtinId="9" hidden="1"/>
    <cellStyle name="Followed Hyperlink" xfId="18778" builtinId="9" hidden="1"/>
    <cellStyle name="Followed Hyperlink" xfId="18781" builtinId="9" hidden="1"/>
    <cellStyle name="Followed Hyperlink" xfId="18765" builtinId="9" hidden="1"/>
    <cellStyle name="Followed Hyperlink" xfId="18757" builtinId="9" hidden="1"/>
    <cellStyle name="Followed Hyperlink" xfId="18749" builtinId="9" hidden="1"/>
    <cellStyle name="Followed Hyperlink" xfId="18739" builtinId="9" hidden="1"/>
    <cellStyle name="Followed Hyperlink" xfId="18731" builtinId="9" hidden="1"/>
    <cellStyle name="Followed Hyperlink" xfId="18723" builtinId="9" hidden="1"/>
    <cellStyle name="Followed Hyperlink" xfId="18715" builtinId="9" hidden="1"/>
    <cellStyle name="Followed Hyperlink" xfId="18707" builtinId="9" hidden="1"/>
    <cellStyle name="Followed Hyperlink" xfId="18702" builtinId="9" hidden="1"/>
    <cellStyle name="Followed Hyperlink" xfId="18720" builtinId="9" hidden="1"/>
    <cellStyle name="Followed Hyperlink" xfId="18736" builtinId="9" hidden="1"/>
    <cellStyle name="Followed Hyperlink" xfId="18698" builtinId="9" hidden="1"/>
    <cellStyle name="Followed Hyperlink" xfId="18690" builtinId="9" hidden="1"/>
    <cellStyle name="Followed Hyperlink" xfId="18682" builtinId="9" hidden="1"/>
    <cellStyle name="Followed Hyperlink" xfId="18677" builtinId="9" hidden="1"/>
    <cellStyle name="Followed Hyperlink" xfId="18673" builtinId="9" hidden="1"/>
    <cellStyle name="Followed Hyperlink" xfId="18669" builtinId="9" hidden="1"/>
    <cellStyle name="Followed Hyperlink" xfId="18665" builtinId="9" hidden="1"/>
    <cellStyle name="Followed Hyperlink" xfId="18661" builtinId="9" hidden="1"/>
    <cellStyle name="Followed Hyperlink" xfId="18652" builtinId="9" hidden="1"/>
    <cellStyle name="Followed Hyperlink" xfId="18655" builtinId="9" hidden="1"/>
    <cellStyle name="Followed Hyperlink" xfId="18639" builtinId="9" hidden="1"/>
    <cellStyle name="Followed Hyperlink" xfId="18631" builtinId="9" hidden="1"/>
    <cellStyle name="Followed Hyperlink" xfId="18623" builtinId="9" hidden="1"/>
    <cellStyle name="Followed Hyperlink" xfId="18613" builtinId="9" hidden="1"/>
    <cellStyle name="Followed Hyperlink" xfId="18605" builtinId="9" hidden="1"/>
    <cellStyle name="Followed Hyperlink" xfId="18597" builtinId="9" hidden="1"/>
    <cellStyle name="Followed Hyperlink" xfId="18589" builtinId="9" hidden="1"/>
    <cellStyle name="Followed Hyperlink" xfId="18581" builtinId="9" hidden="1"/>
    <cellStyle name="Followed Hyperlink" xfId="18576" builtinId="9" hidden="1"/>
    <cellStyle name="Followed Hyperlink" xfId="18594" builtinId="9" hidden="1"/>
    <cellStyle name="Followed Hyperlink" xfId="18610" builtinId="9" hidden="1"/>
    <cellStyle name="Followed Hyperlink" xfId="18572" builtinId="9" hidden="1"/>
    <cellStyle name="Followed Hyperlink" xfId="18564" builtinId="9" hidden="1"/>
    <cellStyle name="Followed Hyperlink" xfId="18556" builtinId="9" hidden="1"/>
    <cellStyle name="Followed Hyperlink" xfId="18551" builtinId="9" hidden="1"/>
    <cellStyle name="Followed Hyperlink" xfId="18547" builtinId="9" hidden="1"/>
    <cellStyle name="Followed Hyperlink" xfId="18543" builtinId="9" hidden="1"/>
    <cellStyle name="Followed Hyperlink" xfId="18539" builtinId="9" hidden="1"/>
    <cellStyle name="Followed Hyperlink" xfId="18535" builtinId="9" hidden="1"/>
    <cellStyle name="Followed Hyperlink" xfId="18526" builtinId="9" hidden="1"/>
    <cellStyle name="Followed Hyperlink" xfId="18529" builtinId="9" hidden="1"/>
    <cellStyle name="Followed Hyperlink" xfId="18513" builtinId="9" hidden="1"/>
    <cellStyle name="Followed Hyperlink" xfId="18505" builtinId="9" hidden="1"/>
    <cellStyle name="Followed Hyperlink" xfId="18497" builtinId="9" hidden="1"/>
    <cellStyle name="Followed Hyperlink" xfId="18487" builtinId="9" hidden="1"/>
    <cellStyle name="Followed Hyperlink" xfId="18479" builtinId="9" hidden="1"/>
    <cellStyle name="Followed Hyperlink" xfId="18471" builtinId="9" hidden="1"/>
    <cellStyle name="Followed Hyperlink" xfId="18463" builtinId="9" hidden="1"/>
    <cellStyle name="Followed Hyperlink" xfId="18455" builtinId="9" hidden="1"/>
    <cellStyle name="Followed Hyperlink" xfId="18450" builtinId="9" hidden="1"/>
    <cellStyle name="Followed Hyperlink" xfId="18468" builtinId="9" hidden="1"/>
    <cellStyle name="Followed Hyperlink" xfId="18484" builtinId="9" hidden="1"/>
    <cellStyle name="Followed Hyperlink" xfId="18446" builtinId="9" hidden="1"/>
    <cellStyle name="Followed Hyperlink" xfId="18438" builtinId="9" hidden="1"/>
    <cellStyle name="Followed Hyperlink" xfId="18430" builtinId="9" hidden="1"/>
    <cellStyle name="Followed Hyperlink" xfId="18425" builtinId="9" hidden="1"/>
    <cellStyle name="Followed Hyperlink" xfId="18421" builtinId="9" hidden="1"/>
    <cellStyle name="Followed Hyperlink" xfId="18417" builtinId="9" hidden="1"/>
    <cellStyle name="Followed Hyperlink" xfId="18413" builtinId="9" hidden="1"/>
    <cellStyle name="Followed Hyperlink" xfId="18409" builtinId="9" hidden="1"/>
    <cellStyle name="Followed Hyperlink" xfId="18400" builtinId="9" hidden="1"/>
    <cellStyle name="Followed Hyperlink" xfId="18403" builtinId="9" hidden="1"/>
    <cellStyle name="Followed Hyperlink" xfId="18387" builtinId="9" hidden="1"/>
    <cellStyle name="Followed Hyperlink" xfId="18379" builtinId="9" hidden="1"/>
    <cellStyle name="Followed Hyperlink" xfId="18371" builtinId="9" hidden="1"/>
    <cellStyle name="Followed Hyperlink" xfId="18361" builtinId="9" hidden="1"/>
    <cellStyle name="Followed Hyperlink" xfId="18353" builtinId="9" hidden="1"/>
    <cellStyle name="Followed Hyperlink" xfId="18345" builtinId="9" hidden="1"/>
    <cellStyle name="Followed Hyperlink" xfId="18337" builtinId="9" hidden="1"/>
    <cellStyle name="Followed Hyperlink" xfId="18329" builtinId="9" hidden="1"/>
    <cellStyle name="Followed Hyperlink" xfId="18324" builtinId="9" hidden="1"/>
    <cellStyle name="Followed Hyperlink" xfId="18342" builtinId="9" hidden="1"/>
    <cellStyle name="Followed Hyperlink" xfId="18358" builtinId="9" hidden="1"/>
    <cellStyle name="Followed Hyperlink" xfId="18320" builtinId="9" hidden="1"/>
    <cellStyle name="Followed Hyperlink" xfId="18312" builtinId="9" hidden="1"/>
    <cellStyle name="Followed Hyperlink" xfId="18304" builtinId="9" hidden="1"/>
    <cellStyle name="Followed Hyperlink" xfId="18299" builtinId="9" hidden="1"/>
    <cellStyle name="Followed Hyperlink" xfId="18295" builtinId="9" hidden="1"/>
    <cellStyle name="Followed Hyperlink" xfId="18291" builtinId="9" hidden="1"/>
    <cellStyle name="Followed Hyperlink" xfId="18287" builtinId="9" hidden="1"/>
    <cellStyle name="Followed Hyperlink" xfId="18283" builtinId="9" hidden="1"/>
    <cellStyle name="Followed Hyperlink" xfId="18274" builtinId="9" hidden="1"/>
    <cellStyle name="Followed Hyperlink" xfId="18277" builtinId="9" hidden="1"/>
    <cellStyle name="Followed Hyperlink" xfId="18261" builtinId="9" hidden="1"/>
    <cellStyle name="Followed Hyperlink" xfId="18253" builtinId="9" hidden="1"/>
    <cellStyle name="Followed Hyperlink" xfId="18245" builtinId="9" hidden="1"/>
    <cellStyle name="Followed Hyperlink" xfId="18235" builtinId="9" hidden="1"/>
    <cellStyle name="Followed Hyperlink" xfId="18227" builtinId="9" hidden="1"/>
    <cellStyle name="Followed Hyperlink" xfId="18219" builtinId="9" hidden="1"/>
    <cellStyle name="Followed Hyperlink" xfId="18211" builtinId="9" hidden="1"/>
    <cellStyle name="Followed Hyperlink" xfId="18203" builtinId="9" hidden="1"/>
    <cellStyle name="Followed Hyperlink" xfId="18198" builtinId="9" hidden="1"/>
    <cellStyle name="Followed Hyperlink" xfId="18216" builtinId="9" hidden="1"/>
    <cellStyle name="Followed Hyperlink" xfId="18232" builtinId="9" hidden="1"/>
    <cellStyle name="Followed Hyperlink" xfId="18194" builtinId="9" hidden="1"/>
    <cellStyle name="Followed Hyperlink" xfId="18186" builtinId="9" hidden="1"/>
    <cellStyle name="Followed Hyperlink" xfId="18178" builtinId="9" hidden="1"/>
    <cellStyle name="Followed Hyperlink" xfId="18173" builtinId="9" hidden="1"/>
    <cellStyle name="Followed Hyperlink" xfId="18169" builtinId="9" hidden="1"/>
    <cellStyle name="Followed Hyperlink" xfId="18165" builtinId="9" hidden="1"/>
    <cellStyle name="Followed Hyperlink" xfId="18161" builtinId="9" hidden="1"/>
    <cellStyle name="Followed Hyperlink" xfId="18157" builtinId="9" hidden="1"/>
    <cellStyle name="Followed Hyperlink" xfId="18148" builtinId="9" hidden="1"/>
    <cellStyle name="Followed Hyperlink" xfId="18151" builtinId="9" hidden="1"/>
    <cellStyle name="Followed Hyperlink" xfId="18135" builtinId="9" hidden="1"/>
    <cellStyle name="Followed Hyperlink" xfId="18127" builtinId="9" hidden="1"/>
    <cellStyle name="Followed Hyperlink" xfId="18119" builtinId="9" hidden="1"/>
    <cellStyle name="Followed Hyperlink" xfId="18109" builtinId="9" hidden="1"/>
    <cellStyle name="Followed Hyperlink" xfId="18101" builtinId="9" hidden="1"/>
    <cellStyle name="Followed Hyperlink" xfId="18093" builtinId="9" hidden="1"/>
    <cellStyle name="Followed Hyperlink" xfId="18085" builtinId="9" hidden="1"/>
    <cellStyle name="Followed Hyperlink" xfId="18077" builtinId="9" hidden="1"/>
    <cellStyle name="Followed Hyperlink" xfId="18072" builtinId="9" hidden="1"/>
    <cellStyle name="Followed Hyperlink" xfId="18090" builtinId="9" hidden="1"/>
    <cellStyle name="Followed Hyperlink" xfId="18106" builtinId="9" hidden="1"/>
    <cellStyle name="Followed Hyperlink" xfId="18068" builtinId="9" hidden="1"/>
    <cellStyle name="Followed Hyperlink" xfId="18060" builtinId="9" hidden="1"/>
    <cellStyle name="Followed Hyperlink" xfId="18052" builtinId="9" hidden="1"/>
    <cellStyle name="Followed Hyperlink" xfId="18047" builtinId="9" hidden="1"/>
    <cellStyle name="Followed Hyperlink" xfId="18043" builtinId="9" hidden="1"/>
    <cellStyle name="Followed Hyperlink" xfId="18039" builtinId="9" hidden="1"/>
    <cellStyle name="Followed Hyperlink" xfId="18035" builtinId="9" hidden="1"/>
    <cellStyle name="Followed Hyperlink" xfId="18031" builtinId="9" hidden="1"/>
    <cellStyle name="Followed Hyperlink" xfId="18022" builtinId="9" hidden="1"/>
    <cellStyle name="Followed Hyperlink" xfId="18025" builtinId="9" hidden="1"/>
    <cellStyle name="Followed Hyperlink" xfId="18009" builtinId="9" hidden="1"/>
    <cellStyle name="Followed Hyperlink" xfId="18001" builtinId="9" hidden="1"/>
    <cellStyle name="Followed Hyperlink" xfId="17993" builtinId="9" hidden="1"/>
    <cellStyle name="Followed Hyperlink" xfId="17983" builtinId="9" hidden="1"/>
    <cellStyle name="Followed Hyperlink" xfId="17975" builtinId="9" hidden="1"/>
    <cellStyle name="Followed Hyperlink" xfId="17967" builtinId="9" hidden="1"/>
    <cellStyle name="Followed Hyperlink" xfId="17959" builtinId="9" hidden="1"/>
    <cellStyle name="Followed Hyperlink" xfId="17951" builtinId="9" hidden="1"/>
    <cellStyle name="Followed Hyperlink" xfId="17946" builtinId="9" hidden="1"/>
    <cellStyle name="Followed Hyperlink" xfId="17964" builtinId="9" hidden="1"/>
    <cellStyle name="Followed Hyperlink" xfId="17980" builtinId="9" hidden="1"/>
    <cellStyle name="Followed Hyperlink" xfId="17942" builtinId="9" hidden="1"/>
    <cellStyle name="Followed Hyperlink" xfId="17934" builtinId="9" hidden="1"/>
    <cellStyle name="Followed Hyperlink" xfId="17926" builtinId="9" hidden="1"/>
    <cellStyle name="Followed Hyperlink" xfId="17921" builtinId="9" hidden="1"/>
    <cellStyle name="Followed Hyperlink" xfId="17917" builtinId="9" hidden="1"/>
    <cellStyle name="Followed Hyperlink" xfId="17913" builtinId="9" hidden="1"/>
    <cellStyle name="Followed Hyperlink" xfId="17909" builtinId="9" hidden="1"/>
    <cellStyle name="Followed Hyperlink" xfId="17905" builtinId="9" hidden="1"/>
    <cellStyle name="Followed Hyperlink" xfId="17896" builtinId="9" hidden="1"/>
    <cellStyle name="Followed Hyperlink" xfId="17899" builtinId="9" hidden="1"/>
    <cellStyle name="Followed Hyperlink" xfId="17883" builtinId="9" hidden="1"/>
    <cellStyle name="Followed Hyperlink" xfId="17875" builtinId="9" hidden="1"/>
    <cellStyle name="Followed Hyperlink" xfId="17867" builtinId="9" hidden="1"/>
    <cellStyle name="Followed Hyperlink" xfId="17857" builtinId="9" hidden="1"/>
    <cellStyle name="Followed Hyperlink" xfId="17849" builtinId="9" hidden="1"/>
    <cellStyle name="Followed Hyperlink" xfId="17841" builtinId="9" hidden="1"/>
    <cellStyle name="Followed Hyperlink" xfId="17833" builtinId="9" hidden="1"/>
    <cellStyle name="Followed Hyperlink" xfId="17825" builtinId="9" hidden="1"/>
    <cellStyle name="Followed Hyperlink" xfId="17820" builtinId="9" hidden="1"/>
    <cellStyle name="Followed Hyperlink" xfId="17838" builtinId="9" hidden="1"/>
    <cellStyle name="Followed Hyperlink" xfId="17854" builtinId="9" hidden="1"/>
    <cellStyle name="Followed Hyperlink" xfId="17816" builtinId="9" hidden="1"/>
    <cellStyle name="Followed Hyperlink" xfId="17808" builtinId="9" hidden="1"/>
    <cellStyle name="Followed Hyperlink" xfId="17800" builtinId="9" hidden="1"/>
    <cellStyle name="Followed Hyperlink" xfId="17795" builtinId="9" hidden="1"/>
    <cellStyle name="Followed Hyperlink" xfId="17791" builtinId="9" hidden="1"/>
    <cellStyle name="Followed Hyperlink" xfId="17787" builtinId="9" hidden="1"/>
    <cellStyle name="Followed Hyperlink" xfId="17783" builtinId="9" hidden="1"/>
    <cellStyle name="Followed Hyperlink" xfId="17779" builtinId="9" hidden="1"/>
    <cellStyle name="Followed Hyperlink" xfId="17770" builtinId="9" hidden="1"/>
    <cellStyle name="Followed Hyperlink" xfId="17773" builtinId="9" hidden="1"/>
    <cellStyle name="Followed Hyperlink" xfId="17757" builtinId="9" hidden="1"/>
    <cellStyle name="Followed Hyperlink" xfId="17749" builtinId="9" hidden="1"/>
    <cellStyle name="Followed Hyperlink" xfId="17741" builtinId="9" hidden="1"/>
    <cellStyle name="Followed Hyperlink" xfId="17731" builtinId="9" hidden="1"/>
    <cellStyle name="Followed Hyperlink" xfId="17723" builtinId="9" hidden="1"/>
    <cellStyle name="Followed Hyperlink" xfId="17715" builtinId="9" hidden="1"/>
    <cellStyle name="Followed Hyperlink" xfId="17707" builtinId="9" hidden="1"/>
    <cellStyle name="Followed Hyperlink" xfId="17699" builtinId="9" hidden="1"/>
    <cellStyle name="Followed Hyperlink" xfId="17694" builtinId="9" hidden="1"/>
    <cellStyle name="Followed Hyperlink" xfId="17712" builtinId="9" hidden="1"/>
    <cellStyle name="Followed Hyperlink" xfId="17728" builtinId="9" hidden="1"/>
    <cellStyle name="Followed Hyperlink" xfId="17690" builtinId="9" hidden="1"/>
    <cellStyle name="Followed Hyperlink" xfId="17682" builtinId="9" hidden="1"/>
    <cellStyle name="Followed Hyperlink" xfId="17674" builtinId="9" hidden="1"/>
    <cellStyle name="Followed Hyperlink" xfId="17669" builtinId="9" hidden="1"/>
    <cellStyle name="Followed Hyperlink" xfId="17665" builtinId="9" hidden="1"/>
    <cellStyle name="Followed Hyperlink" xfId="17661" builtinId="9" hidden="1"/>
    <cellStyle name="Followed Hyperlink" xfId="17657" builtinId="9" hidden="1"/>
    <cellStyle name="Followed Hyperlink" xfId="17653" builtinId="9" hidden="1"/>
    <cellStyle name="Followed Hyperlink" xfId="17644" builtinId="9" hidden="1"/>
    <cellStyle name="Followed Hyperlink" xfId="17647" builtinId="9" hidden="1"/>
    <cellStyle name="Followed Hyperlink" xfId="17631" builtinId="9" hidden="1"/>
    <cellStyle name="Followed Hyperlink" xfId="17623" builtinId="9" hidden="1"/>
    <cellStyle name="Followed Hyperlink" xfId="17615" builtinId="9" hidden="1"/>
    <cellStyle name="Followed Hyperlink" xfId="17605" builtinId="9" hidden="1"/>
    <cellStyle name="Followed Hyperlink" xfId="17597" builtinId="9" hidden="1"/>
    <cellStyle name="Followed Hyperlink" xfId="17589" builtinId="9" hidden="1"/>
    <cellStyle name="Followed Hyperlink" xfId="17581" builtinId="9" hidden="1"/>
    <cellStyle name="Followed Hyperlink" xfId="17573" builtinId="9" hidden="1"/>
    <cellStyle name="Followed Hyperlink" xfId="17568" builtinId="9" hidden="1"/>
    <cellStyle name="Followed Hyperlink" xfId="17586" builtinId="9" hidden="1"/>
    <cellStyle name="Followed Hyperlink" xfId="17602" builtinId="9" hidden="1"/>
    <cellStyle name="Followed Hyperlink" xfId="17564" builtinId="9" hidden="1"/>
    <cellStyle name="Followed Hyperlink" xfId="17556" builtinId="9" hidden="1"/>
    <cellStyle name="Followed Hyperlink" xfId="17548" builtinId="9" hidden="1"/>
    <cellStyle name="Followed Hyperlink" xfId="17543" builtinId="9" hidden="1"/>
    <cellStyle name="Followed Hyperlink" xfId="17539" builtinId="9" hidden="1"/>
    <cellStyle name="Followed Hyperlink" xfId="17535" builtinId="9" hidden="1"/>
    <cellStyle name="Followed Hyperlink" xfId="17531" builtinId="9" hidden="1"/>
    <cellStyle name="Followed Hyperlink" xfId="17527" builtinId="9" hidden="1"/>
    <cellStyle name="Followed Hyperlink" xfId="17518" builtinId="9" hidden="1"/>
    <cellStyle name="Followed Hyperlink" xfId="17521" builtinId="9" hidden="1"/>
    <cellStyle name="Followed Hyperlink" xfId="17505" builtinId="9" hidden="1"/>
    <cellStyle name="Followed Hyperlink" xfId="17497" builtinId="9" hidden="1"/>
    <cellStyle name="Followed Hyperlink" xfId="17489" builtinId="9" hidden="1"/>
    <cellStyle name="Followed Hyperlink" xfId="17479" builtinId="9" hidden="1"/>
    <cellStyle name="Followed Hyperlink" xfId="17471" builtinId="9" hidden="1"/>
    <cellStyle name="Followed Hyperlink" xfId="17463" builtinId="9" hidden="1"/>
    <cellStyle name="Followed Hyperlink" xfId="17455" builtinId="9" hidden="1"/>
    <cellStyle name="Followed Hyperlink" xfId="17447" builtinId="9" hidden="1"/>
    <cellStyle name="Followed Hyperlink" xfId="17442" builtinId="9" hidden="1"/>
    <cellStyle name="Followed Hyperlink" xfId="17460" builtinId="9" hidden="1"/>
    <cellStyle name="Followed Hyperlink" xfId="17476" builtinId="9" hidden="1"/>
    <cellStyle name="Followed Hyperlink" xfId="17438" builtinId="9" hidden="1"/>
    <cellStyle name="Followed Hyperlink" xfId="17430" builtinId="9" hidden="1"/>
    <cellStyle name="Followed Hyperlink" xfId="17422" builtinId="9" hidden="1"/>
    <cellStyle name="Followed Hyperlink" xfId="17417" builtinId="9" hidden="1"/>
    <cellStyle name="Followed Hyperlink" xfId="17413" builtinId="9" hidden="1"/>
    <cellStyle name="Followed Hyperlink" xfId="17409" builtinId="9" hidden="1"/>
    <cellStyle name="Followed Hyperlink" xfId="17405" builtinId="9" hidden="1"/>
    <cellStyle name="Followed Hyperlink" xfId="17401" builtinId="9" hidden="1"/>
    <cellStyle name="Followed Hyperlink" xfId="17392" builtinId="9" hidden="1"/>
    <cellStyle name="Followed Hyperlink" xfId="17395" builtinId="9" hidden="1"/>
    <cellStyle name="Followed Hyperlink" xfId="17379" builtinId="9" hidden="1"/>
    <cellStyle name="Followed Hyperlink" xfId="17371" builtinId="9" hidden="1"/>
    <cellStyle name="Followed Hyperlink" xfId="17363" builtinId="9" hidden="1"/>
    <cellStyle name="Followed Hyperlink" xfId="17353" builtinId="9" hidden="1"/>
    <cellStyle name="Followed Hyperlink" xfId="17345" builtinId="9" hidden="1"/>
    <cellStyle name="Followed Hyperlink" xfId="17337" builtinId="9" hidden="1"/>
    <cellStyle name="Followed Hyperlink" xfId="17329" builtinId="9" hidden="1"/>
    <cellStyle name="Followed Hyperlink" xfId="17321" builtinId="9" hidden="1"/>
    <cellStyle name="Followed Hyperlink" xfId="17316" builtinId="9" hidden="1"/>
    <cellStyle name="Followed Hyperlink" xfId="17334" builtinId="9" hidden="1"/>
    <cellStyle name="Followed Hyperlink" xfId="17350" builtinId="9" hidden="1"/>
    <cellStyle name="Followed Hyperlink" xfId="17312" builtinId="9" hidden="1"/>
    <cellStyle name="Followed Hyperlink" xfId="17304" builtinId="9" hidden="1"/>
    <cellStyle name="Followed Hyperlink" xfId="17296" builtinId="9" hidden="1"/>
    <cellStyle name="Followed Hyperlink" xfId="17291" builtinId="9" hidden="1"/>
    <cellStyle name="Followed Hyperlink" xfId="17287" builtinId="9" hidden="1"/>
    <cellStyle name="Followed Hyperlink" xfId="17283" builtinId="9" hidden="1"/>
    <cellStyle name="Followed Hyperlink" xfId="17279" builtinId="9" hidden="1"/>
    <cellStyle name="Followed Hyperlink" xfId="17275" builtinId="9" hidden="1"/>
    <cellStyle name="Followed Hyperlink" xfId="17266" builtinId="9" hidden="1"/>
    <cellStyle name="Followed Hyperlink" xfId="17269" builtinId="9" hidden="1"/>
    <cellStyle name="Followed Hyperlink" xfId="17253" builtinId="9" hidden="1"/>
    <cellStyle name="Followed Hyperlink" xfId="17245" builtinId="9" hidden="1"/>
    <cellStyle name="Followed Hyperlink" xfId="17237" builtinId="9" hidden="1"/>
    <cellStyle name="Followed Hyperlink" xfId="17227" builtinId="9" hidden="1"/>
    <cellStyle name="Followed Hyperlink" xfId="17219" builtinId="9" hidden="1"/>
    <cellStyle name="Followed Hyperlink" xfId="17211" builtinId="9" hidden="1"/>
    <cellStyle name="Followed Hyperlink" xfId="17203" builtinId="9" hidden="1"/>
    <cellStyle name="Followed Hyperlink" xfId="17195" builtinId="9" hidden="1"/>
    <cellStyle name="Followed Hyperlink" xfId="17190" builtinId="9" hidden="1"/>
    <cellStyle name="Followed Hyperlink" xfId="17208" builtinId="9" hidden="1"/>
    <cellStyle name="Followed Hyperlink" xfId="17224" builtinId="9" hidden="1"/>
    <cellStyle name="Followed Hyperlink" xfId="17186" builtinId="9" hidden="1"/>
    <cellStyle name="Followed Hyperlink" xfId="17178" builtinId="9" hidden="1"/>
    <cellStyle name="Followed Hyperlink" xfId="17170" builtinId="9" hidden="1"/>
    <cellStyle name="Followed Hyperlink" xfId="17165" builtinId="9" hidden="1"/>
    <cellStyle name="Followed Hyperlink" xfId="17161" builtinId="9" hidden="1"/>
    <cellStyle name="Followed Hyperlink" xfId="17157" builtinId="9" hidden="1"/>
    <cellStyle name="Followed Hyperlink" xfId="17153" builtinId="9" hidden="1"/>
    <cellStyle name="Followed Hyperlink" xfId="17149" builtinId="9" hidden="1"/>
    <cellStyle name="Followed Hyperlink" xfId="17140" builtinId="9" hidden="1"/>
    <cellStyle name="Followed Hyperlink" xfId="17143" builtinId="9" hidden="1"/>
    <cellStyle name="Followed Hyperlink" xfId="17127" builtinId="9" hidden="1"/>
    <cellStyle name="Followed Hyperlink" xfId="17119" builtinId="9" hidden="1"/>
    <cellStyle name="Followed Hyperlink" xfId="17111" builtinId="9" hidden="1"/>
    <cellStyle name="Followed Hyperlink" xfId="17101" builtinId="9" hidden="1"/>
    <cellStyle name="Followed Hyperlink" xfId="17093" builtinId="9" hidden="1"/>
    <cellStyle name="Followed Hyperlink" xfId="17085" builtinId="9" hidden="1"/>
    <cellStyle name="Followed Hyperlink" xfId="17077" builtinId="9" hidden="1"/>
    <cellStyle name="Followed Hyperlink" xfId="17069" builtinId="9" hidden="1"/>
    <cellStyle name="Followed Hyperlink" xfId="17064" builtinId="9" hidden="1"/>
    <cellStyle name="Followed Hyperlink" xfId="17082" builtinId="9" hidden="1"/>
    <cellStyle name="Followed Hyperlink" xfId="17098" builtinId="9" hidden="1"/>
    <cellStyle name="Followed Hyperlink" xfId="17060" builtinId="9" hidden="1"/>
    <cellStyle name="Followed Hyperlink" xfId="17052" builtinId="9" hidden="1"/>
    <cellStyle name="Followed Hyperlink" xfId="17044" builtinId="9" hidden="1"/>
    <cellStyle name="Followed Hyperlink" xfId="17039" builtinId="9" hidden="1"/>
    <cellStyle name="Followed Hyperlink" xfId="17035" builtinId="9" hidden="1"/>
    <cellStyle name="Followed Hyperlink" xfId="17031" builtinId="9" hidden="1"/>
    <cellStyle name="Followed Hyperlink" xfId="17027" builtinId="9" hidden="1"/>
    <cellStyle name="Followed Hyperlink" xfId="17023" builtinId="9" hidden="1"/>
    <cellStyle name="Followed Hyperlink" xfId="17014" builtinId="9" hidden="1"/>
    <cellStyle name="Followed Hyperlink" xfId="17017" builtinId="9" hidden="1"/>
    <cellStyle name="Followed Hyperlink" xfId="17001" builtinId="9" hidden="1"/>
    <cellStyle name="Followed Hyperlink" xfId="16993" builtinId="9" hidden="1"/>
    <cellStyle name="Followed Hyperlink" xfId="16985" builtinId="9" hidden="1"/>
    <cellStyle name="Followed Hyperlink" xfId="16975" builtinId="9" hidden="1"/>
    <cellStyle name="Followed Hyperlink" xfId="16967" builtinId="9" hidden="1"/>
    <cellStyle name="Followed Hyperlink" xfId="16959" builtinId="9" hidden="1"/>
    <cellStyle name="Followed Hyperlink" xfId="16951" builtinId="9" hidden="1"/>
    <cellStyle name="Followed Hyperlink" xfId="16943" builtinId="9" hidden="1"/>
    <cellStyle name="Followed Hyperlink" xfId="16938" builtinId="9" hidden="1"/>
    <cellStyle name="Followed Hyperlink" xfId="16956" builtinId="9" hidden="1"/>
    <cellStyle name="Followed Hyperlink" xfId="16972" builtinId="9" hidden="1"/>
    <cellStyle name="Followed Hyperlink" xfId="16934" builtinId="9" hidden="1"/>
    <cellStyle name="Followed Hyperlink" xfId="16926" builtinId="9" hidden="1"/>
    <cellStyle name="Followed Hyperlink" xfId="16918" builtinId="9" hidden="1"/>
    <cellStyle name="Followed Hyperlink" xfId="16913" builtinId="9" hidden="1"/>
    <cellStyle name="Followed Hyperlink" xfId="16909" builtinId="9" hidden="1"/>
    <cellStyle name="Followed Hyperlink" xfId="16905" builtinId="9" hidden="1"/>
    <cellStyle name="Followed Hyperlink" xfId="16901" builtinId="9" hidden="1"/>
    <cellStyle name="Followed Hyperlink" xfId="16897" builtinId="9" hidden="1"/>
    <cellStyle name="Followed Hyperlink" xfId="16888" builtinId="9" hidden="1"/>
    <cellStyle name="Followed Hyperlink" xfId="16891" builtinId="9" hidden="1"/>
    <cellStyle name="Followed Hyperlink" xfId="16875" builtinId="9" hidden="1"/>
    <cellStyle name="Followed Hyperlink" xfId="16867" builtinId="9" hidden="1"/>
    <cellStyle name="Followed Hyperlink" xfId="16859" builtinId="9" hidden="1"/>
    <cellStyle name="Followed Hyperlink" xfId="16849" builtinId="9" hidden="1"/>
    <cellStyle name="Followed Hyperlink" xfId="16841" builtinId="9" hidden="1"/>
    <cellStyle name="Followed Hyperlink" xfId="16833" builtinId="9" hidden="1"/>
    <cellStyle name="Followed Hyperlink" xfId="16825" builtinId="9" hidden="1"/>
    <cellStyle name="Followed Hyperlink" xfId="16817" builtinId="9" hidden="1"/>
    <cellStyle name="Followed Hyperlink" xfId="16812" builtinId="9" hidden="1"/>
    <cellStyle name="Followed Hyperlink" xfId="16830" builtinId="9" hidden="1"/>
    <cellStyle name="Followed Hyperlink" xfId="16846" builtinId="9" hidden="1"/>
    <cellStyle name="Followed Hyperlink" xfId="16808" builtinId="9" hidden="1"/>
    <cellStyle name="Followed Hyperlink" xfId="16800" builtinId="9" hidden="1"/>
    <cellStyle name="Followed Hyperlink" xfId="16792" builtinId="9" hidden="1"/>
    <cellStyle name="Followed Hyperlink" xfId="16787" builtinId="9" hidden="1"/>
    <cellStyle name="Followed Hyperlink" xfId="16783" builtinId="9" hidden="1"/>
    <cellStyle name="Followed Hyperlink" xfId="16779" builtinId="9" hidden="1"/>
    <cellStyle name="Followed Hyperlink" xfId="16775" builtinId="9" hidden="1"/>
    <cellStyle name="Followed Hyperlink" xfId="16771" builtinId="9" hidden="1"/>
    <cellStyle name="Followed Hyperlink" xfId="16762" builtinId="9" hidden="1"/>
    <cellStyle name="Followed Hyperlink" xfId="16765" builtinId="9" hidden="1"/>
    <cellStyle name="Followed Hyperlink" xfId="16749" builtinId="9" hidden="1"/>
    <cellStyle name="Followed Hyperlink" xfId="16741" builtinId="9" hidden="1"/>
    <cellStyle name="Followed Hyperlink" xfId="16733" builtinId="9" hidden="1"/>
    <cellStyle name="Followed Hyperlink" xfId="16723" builtinId="9" hidden="1"/>
    <cellStyle name="Followed Hyperlink" xfId="16715" builtinId="9" hidden="1"/>
    <cellStyle name="Followed Hyperlink" xfId="16707" builtinId="9" hidden="1"/>
    <cellStyle name="Followed Hyperlink" xfId="16699" builtinId="9" hidden="1"/>
    <cellStyle name="Followed Hyperlink" xfId="16691" builtinId="9" hidden="1"/>
    <cellStyle name="Followed Hyperlink" xfId="16686" builtinId="9" hidden="1"/>
    <cellStyle name="Followed Hyperlink" xfId="16704" builtinId="9" hidden="1"/>
    <cellStyle name="Followed Hyperlink" xfId="16720" builtinId="9" hidden="1"/>
    <cellStyle name="Followed Hyperlink" xfId="16682" builtinId="9" hidden="1"/>
    <cellStyle name="Followed Hyperlink" xfId="16674" builtinId="9" hidden="1"/>
    <cellStyle name="Followed Hyperlink" xfId="16666" builtinId="9" hidden="1"/>
    <cellStyle name="Followed Hyperlink" xfId="16661" builtinId="9" hidden="1"/>
    <cellStyle name="Followed Hyperlink" xfId="16657" builtinId="9" hidden="1"/>
    <cellStyle name="Followed Hyperlink" xfId="16653" builtinId="9" hidden="1"/>
    <cellStyle name="Followed Hyperlink" xfId="16649" builtinId="9" hidden="1"/>
    <cellStyle name="Followed Hyperlink" xfId="16645" builtinId="9" hidden="1"/>
    <cellStyle name="Followed Hyperlink" xfId="16636" builtinId="9" hidden="1"/>
    <cellStyle name="Followed Hyperlink" xfId="16639" builtinId="9" hidden="1"/>
    <cellStyle name="Followed Hyperlink" xfId="16623" builtinId="9" hidden="1"/>
    <cellStyle name="Followed Hyperlink" xfId="16615" builtinId="9" hidden="1"/>
    <cellStyle name="Followed Hyperlink" xfId="16607" builtinId="9" hidden="1"/>
    <cellStyle name="Followed Hyperlink" xfId="16597" builtinId="9" hidden="1"/>
    <cellStyle name="Followed Hyperlink" xfId="16589" builtinId="9" hidden="1"/>
    <cellStyle name="Followed Hyperlink" xfId="16581" builtinId="9" hidden="1"/>
    <cellStyle name="Followed Hyperlink" xfId="16573" builtinId="9" hidden="1"/>
    <cellStyle name="Followed Hyperlink" xfId="16565" builtinId="9" hidden="1"/>
    <cellStyle name="Followed Hyperlink" xfId="16560" builtinId="9" hidden="1"/>
    <cellStyle name="Followed Hyperlink" xfId="16578" builtinId="9" hidden="1"/>
    <cellStyle name="Followed Hyperlink" xfId="16594" builtinId="9" hidden="1"/>
    <cellStyle name="Followed Hyperlink" xfId="16556" builtinId="9" hidden="1"/>
    <cellStyle name="Followed Hyperlink" xfId="16548" builtinId="9" hidden="1"/>
    <cellStyle name="Followed Hyperlink" xfId="16540" builtinId="9" hidden="1"/>
    <cellStyle name="Followed Hyperlink" xfId="16535" builtinId="9" hidden="1"/>
    <cellStyle name="Followed Hyperlink" xfId="16531" builtinId="9" hidden="1"/>
    <cellStyle name="Followed Hyperlink" xfId="16527" builtinId="9" hidden="1"/>
    <cellStyle name="Followed Hyperlink" xfId="16523" builtinId="9" hidden="1"/>
    <cellStyle name="Followed Hyperlink" xfId="16519" builtinId="9" hidden="1"/>
    <cellStyle name="Followed Hyperlink" xfId="16510" builtinId="9" hidden="1"/>
    <cellStyle name="Followed Hyperlink" xfId="16513" builtinId="9" hidden="1"/>
    <cellStyle name="Followed Hyperlink" xfId="16497" builtinId="9" hidden="1"/>
    <cellStyle name="Followed Hyperlink" xfId="16489" builtinId="9" hidden="1"/>
    <cellStyle name="Followed Hyperlink" xfId="16481" builtinId="9" hidden="1"/>
    <cellStyle name="Followed Hyperlink" xfId="16471" builtinId="9" hidden="1"/>
    <cellStyle name="Followed Hyperlink" xfId="16463" builtinId="9" hidden="1"/>
    <cellStyle name="Followed Hyperlink" xfId="16455" builtinId="9" hidden="1"/>
    <cellStyle name="Followed Hyperlink" xfId="16447" builtinId="9" hidden="1"/>
    <cellStyle name="Followed Hyperlink" xfId="16439" builtinId="9" hidden="1"/>
    <cellStyle name="Followed Hyperlink" xfId="16434" builtinId="9" hidden="1"/>
    <cellStyle name="Followed Hyperlink" xfId="16452" builtinId="9" hidden="1"/>
    <cellStyle name="Followed Hyperlink" xfId="16468" builtinId="9" hidden="1"/>
    <cellStyle name="Followed Hyperlink" xfId="16430" builtinId="9" hidden="1"/>
    <cellStyle name="Followed Hyperlink" xfId="16422" builtinId="9" hidden="1"/>
    <cellStyle name="Followed Hyperlink" xfId="16414" builtinId="9" hidden="1"/>
    <cellStyle name="Followed Hyperlink" xfId="16409" builtinId="9" hidden="1"/>
    <cellStyle name="Followed Hyperlink" xfId="16405" builtinId="9" hidden="1"/>
    <cellStyle name="Followed Hyperlink" xfId="16401" builtinId="9" hidden="1"/>
    <cellStyle name="Followed Hyperlink" xfId="16397" builtinId="9" hidden="1"/>
    <cellStyle name="Followed Hyperlink" xfId="16393" builtinId="9" hidden="1"/>
    <cellStyle name="Followed Hyperlink" xfId="16384" builtinId="9" hidden="1"/>
    <cellStyle name="Followed Hyperlink" xfId="16387" builtinId="9" hidden="1"/>
    <cellStyle name="Followed Hyperlink" xfId="16371" builtinId="9" hidden="1"/>
    <cellStyle name="Followed Hyperlink" xfId="16363" builtinId="9" hidden="1"/>
    <cellStyle name="Followed Hyperlink" xfId="16355" builtinId="9" hidden="1"/>
    <cellStyle name="Followed Hyperlink" xfId="16345" builtinId="9" hidden="1"/>
    <cellStyle name="Followed Hyperlink" xfId="16337" builtinId="9" hidden="1"/>
    <cellStyle name="Followed Hyperlink" xfId="16329" builtinId="9" hidden="1"/>
    <cellStyle name="Followed Hyperlink" xfId="16321" builtinId="9" hidden="1"/>
    <cellStyle name="Followed Hyperlink" xfId="16313" builtinId="9" hidden="1"/>
    <cellStyle name="Followed Hyperlink" xfId="16308" builtinId="9" hidden="1"/>
    <cellStyle name="Followed Hyperlink" xfId="16326" builtinId="9" hidden="1"/>
    <cellStyle name="Followed Hyperlink" xfId="16342" builtinId="9" hidden="1"/>
    <cellStyle name="Followed Hyperlink" xfId="16304" builtinId="9" hidden="1"/>
    <cellStyle name="Followed Hyperlink" xfId="16296" builtinId="9" hidden="1"/>
    <cellStyle name="Followed Hyperlink" xfId="16288" builtinId="9" hidden="1"/>
    <cellStyle name="Followed Hyperlink" xfId="16283" builtinId="9" hidden="1"/>
    <cellStyle name="Followed Hyperlink" xfId="16279" builtinId="9" hidden="1"/>
    <cellStyle name="Followed Hyperlink" xfId="16275" builtinId="9" hidden="1"/>
    <cellStyle name="Followed Hyperlink" xfId="16271" builtinId="9" hidden="1"/>
    <cellStyle name="Followed Hyperlink" xfId="16267" builtinId="9" hidden="1"/>
    <cellStyle name="Followed Hyperlink" xfId="16258" builtinId="9" hidden="1"/>
    <cellStyle name="Followed Hyperlink" xfId="16261" builtinId="9" hidden="1"/>
    <cellStyle name="Followed Hyperlink" xfId="16245" builtinId="9" hidden="1"/>
    <cellStyle name="Followed Hyperlink" xfId="16237" builtinId="9" hidden="1"/>
    <cellStyle name="Followed Hyperlink" xfId="16229" builtinId="9" hidden="1"/>
    <cellStyle name="Followed Hyperlink" xfId="16219" builtinId="9" hidden="1"/>
    <cellStyle name="Followed Hyperlink" xfId="16211" builtinId="9" hidden="1"/>
    <cellStyle name="Followed Hyperlink" xfId="16203" builtinId="9" hidden="1"/>
    <cellStyle name="Followed Hyperlink" xfId="16195" builtinId="9" hidden="1"/>
    <cellStyle name="Followed Hyperlink" xfId="16187" builtinId="9" hidden="1"/>
    <cellStyle name="Followed Hyperlink" xfId="16182" builtinId="9" hidden="1"/>
    <cellStyle name="Followed Hyperlink" xfId="16200" builtinId="9" hidden="1"/>
    <cellStyle name="Followed Hyperlink" xfId="16216" builtinId="9" hidden="1"/>
    <cellStyle name="Followed Hyperlink" xfId="16178" builtinId="9" hidden="1"/>
    <cellStyle name="Followed Hyperlink" xfId="16170" builtinId="9" hidden="1"/>
    <cellStyle name="Followed Hyperlink" xfId="16162" builtinId="9" hidden="1"/>
    <cellStyle name="Followed Hyperlink" xfId="16157" builtinId="9" hidden="1"/>
    <cellStyle name="Followed Hyperlink" xfId="16153" builtinId="9" hidden="1"/>
    <cellStyle name="Followed Hyperlink" xfId="16149" builtinId="9" hidden="1"/>
    <cellStyle name="Followed Hyperlink" xfId="16145" builtinId="9" hidden="1"/>
    <cellStyle name="Followed Hyperlink" xfId="16141" builtinId="9" hidden="1"/>
    <cellStyle name="Followed Hyperlink" xfId="16132" builtinId="9" hidden="1"/>
    <cellStyle name="Followed Hyperlink" xfId="16135" builtinId="9" hidden="1"/>
    <cellStyle name="Followed Hyperlink" xfId="16119" builtinId="9" hidden="1"/>
    <cellStyle name="Followed Hyperlink" xfId="16111" builtinId="9" hidden="1"/>
    <cellStyle name="Followed Hyperlink" xfId="16103" builtinId="9" hidden="1"/>
    <cellStyle name="Followed Hyperlink" xfId="16093" builtinId="9" hidden="1"/>
    <cellStyle name="Followed Hyperlink" xfId="16085" builtinId="9" hidden="1"/>
    <cellStyle name="Followed Hyperlink" xfId="16077" builtinId="9" hidden="1"/>
    <cellStyle name="Followed Hyperlink" xfId="16069" builtinId="9" hidden="1"/>
    <cellStyle name="Followed Hyperlink" xfId="16061" builtinId="9" hidden="1"/>
    <cellStyle name="Followed Hyperlink" xfId="16056" builtinId="9" hidden="1"/>
    <cellStyle name="Followed Hyperlink" xfId="16074" builtinId="9" hidden="1"/>
    <cellStyle name="Followed Hyperlink" xfId="16090" builtinId="9" hidden="1"/>
    <cellStyle name="Followed Hyperlink" xfId="16052" builtinId="9" hidden="1"/>
    <cellStyle name="Followed Hyperlink" xfId="16044" builtinId="9" hidden="1"/>
    <cellStyle name="Followed Hyperlink" xfId="16036" builtinId="9" hidden="1"/>
    <cellStyle name="Followed Hyperlink" xfId="16031" builtinId="9" hidden="1"/>
    <cellStyle name="Followed Hyperlink" xfId="16027" builtinId="9" hidden="1"/>
    <cellStyle name="Followed Hyperlink" xfId="16023" builtinId="9" hidden="1"/>
    <cellStyle name="Followed Hyperlink" xfId="16019" builtinId="9" hidden="1"/>
    <cellStyle name="Followed Hyperlink" xfId="16015" builtinId="9" hidden="1"/>
    <cellStyle name="Followed Hyperlink" xfId="16006" builtinId="9" hidden="1"/>
    <cellStyle name="Followed Hyperlink" xfId="16009" builtinId="9" hidden="1"/>
    <cellStyle name="Followed Hyperlink" xfId="15993" builtinId="9" hidden="1"/>
    <cellStyle name="Followed Hyperlink" xfId="15985" builtinId="9" hidden="1"/>
    <cellStyle name="Followed Hyperlink" xfId="15977" builtinId="9" hidden="1"/>
    <cellStyle name="Followed Hyperlink" xfId="15967" builtinId="9" hidden="1"/>
    <cellStyle name="Followed Hyperlink" xfId="15959" builtinId="9" hidden="1"/>
    <cellStyle name="Followed Hyperlink" xfId="15951" builtinId="9" hidden="1"/>
    <cellStyle name="Followed Hyperlink" xfId="15943" builtinId="9" hidden="1"/>
    <cellStyle name="Followed Hyperlink" xfId="15935" builtinId="9" hidden="1"/>
    <cellStyle name="Followed Hyperlink" xfId="15930" builtinId="9" hidden="1"/>
    <cellStyle name="Followed Hyperlink" xfId="15948" builtinId="9" hidden="1"/>
    <cellStyle name="Followed Hyperlink" xfId="15964" builtinId="9" hidden="1"/>
    <cellStyle name="Followed Hyperlink" xfId="15926" builtinId="9" hidden="1"/>
    <cellStyle name="Followed Hyperlink" xfId="15918" builtinId="9" hidden="1"/>
    <cellStyle name="Followed Hyperlink" xfId="15910" builtinId="9" hidden="1"/>
    <cellStyle name="Followed Hyperlink" xfId="15905" builtinId="9" hidden="1"/>
    <cellStyle name="Followed Hyperlink" xfId="15901" builtinId="9" hidden="1"/>
    <cellStyle name="Followed Hyperlink" xfId="15897" builtinId="9" hidden="1"/>
    <cellStyle name="Followed Hyperlink" xfId="15893" builtinId="9" hidden="1"/>
    <cellStyle name="Followed Hyperlink" xfId="15889" builtinId="9" hidden="1"/>
    <cellStyle name="Followed Hyperlink" xfId="15880" builtinId="9" hidden="1"/>
    <cellStyle name="Followed Hyperlink" xfId="15883" builtinId="9" hidden="1"/>
    <cellStyle name="Followed Hyperlink" xfId="15867" builtinId="9" hidden="1"/>
    <cellStyle name="Followed Hyperlink" xfId="15859" builtinId="9" hidden="1"/>
    <cellStyle name="Followed Hyperlink" xfId="15851" builtinId="9" hidden="1"/>
    <cellStyle name="Followed Hyperlink" xfId="15841" builtinId="9" hidden="1"/>
    <cellStyle name="Followed Hyperlink" xfId="15833" builtinId="9" hidden="1"/>
    <cellStyle name="Followed Hyperlink" xfId="15825" builtinId="9" hidden="1"/>
    <cellStyle name="Followed Hyperlink" xfId="15817" builtinId="9" hidden="1"/>
    <cellStyle name="Followed Hyperlink" xfId="15809" builtinId="9" hidden="1"/>
    <cellStyle name="Followed Hyperlink" xfId="15804" builtinId="9" hidden="1"/>
    <cellStyle name="Followed Hyperlink" xfId="15822" builtinId="9" hidden="1"/>
    <cellStyle name="Followed Hyperlink" xfId="15838" builtinId="9" hidden="1"/>
    <cellStyle name="Followed Hyperlink" xfId="15800" builtinId="9" hidden="1"/>
    <cellStyle name="Followed Hyperlink" xfId="15792" builtinId="9" hidden="1"/>
    <cellStyle name="Followed Hyperlink" xfId="15784" builtinId="9" hidden="1"/>
    <cellStyle name="Followed Hyperlink" xfId="15779" builtinId="9" hidden="1"/>
    <cellStyle name="Followed Hyperlink" xfId="15775" builtinId="9" hidden="1"/>
    <cellStyle name="Followed Hyperlink" xfId="15771" builtinId="9" hidden="1"/>
    <cellStyle name="Followed Hyperlink" xfId="15767" builtinId="9" hidden="1"/>
    <cellStyle name="Followed Hyperlink" xfId="15763" builtinId="9" hidden="1"/>
    <cellStyle name="Followed Hyperlink" xfId="15754" builtinId="9" hidden="1"/>
    <cellStyle name="Followed Hyperlink" xfId="15757" builtinId="9" hidden="1"/>
    <cellStyle name="Followed Hyperlink" xfId="15741" builtinId="9" hidden="1"/>
    <cellStyle name="Followed Hyperlink" xfId="15733" builtinId="9" hidden="1"/>
    <cellStyle name="Followed Hyperlink" xfId="15725" builtinId="9" hidden="1"/>
    <cellStyle name="Followed Hyperlink" xfId="15715" builtinId="9" hidden="1"/>
    <cellStyle name="Followed Hyperlink" xfId="15707" builtinId="9" hidden="1"/>
    <cellStyle name="Followed Hyperlink" xfId="15699" builtinId="9" hidden="1"/>
    <cellStyle name="Followed Hyperlink" xfId="15691" builtinId="9" hidden="1"/>
    <cellStyle name="Followed Hyperlink" xfId="15683" builtinId="9" hidden="1"/>
    <cellStyle name="Followed Hyperlink" xfId="15678" builtinId="9" hidden="1"/>
    <cellStyle name="Followed Hyperlink" xfId="15696" builtinId="9" hidden="1"/>
    <cellStyle name="Followed Hyperlink" xfId="15712" builtinId="9" hidden="1"/>
    <cellStyle name="Followed Hyperlink" xfId="15674" builtinId="9" hidden="1"/>
    <cellStyle name="Followed Hyperlink" xfId="15666" builtinId="9" hidden="1"/>
    <cellStyle name="Followed Hyperlink" xfId="15658" builtinId="9" hidden="1"/>
    <cellStyle name="Followed Hyperlink" xfId="15653" builtinId="9" hidden="1"/>
    <cellStyle name="Followed Hyperlink" xfId="15649" builtinId="9" hidden="1"/>
    <cellStyle name="Followed Hyperlink" xfId="15645" builtinId="9" hidden="1"/>
    <cellStyle name="Followed Hyperlink" xfId="15641" builtinId="9" hidden="1"/>
    <cellStyle name="Followed Hyperlink" xfId="15637" builtinId="9" hidden="1"/>
    <cellStyle name="Followed Hyperlink" xfId="15628" builtinId="9" hidden="1"/>
    <cellStyle name="Followed Hyperlink" xfId="15631" builtinId="9" hidden="1"/>
    <cellStyle name="Followed Hyperlink" xfId="15615" builtinId="9" hidden="1"/>
    <cellStyle name="Followed Hyperlink" xfId="15607" builtinId="9" hidden="1"/>
    <cellStyle name="Followed Hyperlink" xfId="15599" builtinId="9" hidden="1"/>
    <cellStyle name="Followed Hyperlink" xfId="15589" builtinId="9" hidden="1"/>
    <cellStyle name="Followed Hyperlink" xfId="15581" builtinId="9" hidden="1"/>
    <cellStyle name="Followed Hyperlink" xfId="15573" builtinId="9" hidden="1"/>
    <cellStyle name="Followed Hyperlink" xfId="15565" builtinId="9" hidden="1"/>
    <cellStyle name="Followed Hyperlink" xfId="15557" builtinId="9" hidden="1"/>
    <cellStyle name="Followed Hyperlink" xfId="15552" builtinId="9" hidden="1"/>
    <cellStyle name="Followed Hyperlink" xfId="15570" builtinId="9" hidden="1"/>
    <cellStyle name="Followed Hyperlink" xfId="15586" builtinId="9" hidden="1"/>
    <cellStyle name="Followed Hyperlink" xfId="15548" builtinId="9" hidden="1"/>
    <cellStyle name="Followed Hyperlink" xfId="15540" builtinId="9" hidden="1"/>
    <cellStyle name="Followed Hyperlink" xfId="15532" builtinId="9" hidden="1"/>
    <cellStyle name="Followed Hyperlink" xfId="15527" builtinId="9" hidden="1"/>
    <cellStyle name="Followed Hyperlink" xfId="15523" builtinId="9" hidden="1"/>
    <cellStyle name="Followed Hyperlink" xfId="15519" builtinId="9" hidden="1"/>
    <cellStyle name="Followed Hyperlink" xfId="15515" builtinId="9" hidden="1"/>
    <cellStyle name="Followed Hyperlink" xfId="15511" builtinId="9" hidden="1"/>
    <cellStyle name="Followed Hyperlink" xfId="15502" builtinId="9" hidden="1"/>
    <cellStyle name="Followed Hyperlink" xfId="15505" builtinId="9" hidden="1"/>
    <cellStyle name="Followed Hyperlink" xfId="15489" builtinId="9" hidden="1"/>
    <cellStyle name="Followed Hyperlink" xfId="15481" builtinId="9" hidden="1"/>
    <cellStyle name="Followed Hyperlink" xfId="15473" builtinId="9" hidden="1"/>
    <cellStyle name="Followed Hyperlink" xfId="15463" builtinId="9" hidden="1"/>
    <cellStyle name="Followed Hyperlink" xfId="15455" builtinId="9" hidden="1"/>
    <cellStyle name="Followed Hyperlink" xfId="15447" builtinId="9" hidden="1"/>
    <cellStyle name="Followed Hyperlink" xfId="15439" builtinId="9" hidden="1"/>
    <cellStyle name="Followed Hyperlink" xfId="15431" builtinId="9" hidden="1"/>
    <cellStyle name="Followed Hyperlink" xfId="15426" builtinId="9" hidden="1"/>
    <cellStyle name="Followed Hyperlink" xfId="15444" builtinId="9" hidden="1"/>
    <cellStyle name="Followed Hyperlink" xfId="15460" builtinId="9" hidden="1"/>
    <cellStyle name="Followed Hyperlink" xfId="15422" builtinId="9" hidden="1"/>
    <cellStyle name="Followed Hyperlink" xfId="15414" builtinId="9" hidden="1"/>
    <cellStyle name="Followed Hyperlink" xfId="15406" builtinId="9" hidden="1"/>
    <cellStyle name="Followed Hyperlink" xfId="15401" builtinId="9" hidden="1"/>
    <cellStyle name="Followed Hyperlink" xfId="15397" builtinId="9" hidden="1"/>
    <cellStyle name="Followed Hyperlink" xfId="15393" builtinId="9" hidden="1"/>
    <cellStyle name="Followed Hyperlink" xfId="15389" builtinId="9" hidden="1"/>
    <cellStyle name="Followed Hyperlink" xfId="15385" builtinId="9" hidden="1"/>
    <cellStyle name="Followed Hyperlink" xfId="15376" builtinId="9" hidden="1"/>
    <cellStyle name="Followed Hyperlink" xfId="15379" builtinId="9" hidden="1"/>
    <cellStyle name="Followed Hyperlink" xfId="15363" builtinId="9" hidden="1"/>
    <cellStyle name="Followed Hyperlink" xfId="15355" builtinId="9" hidden="1"/>
    <cellStyle name="Followed Hyperlink" xfId="15347" builtinId="9" hidden="1"/>
    <cellStyle name="Followed Hyperlink" xfId="15337" builtinId="9" hidden="1"/>
    <cellStyle name="Followed Hyperlink" xfId="15329" builtinId="9" hidden="1"/>
    <cellStyle name="Followed Hyperlink" xfId="15321" builtinId="9" hidden="1"/>
    <cellStyle name="Followed Hyperlink" xfId="15313" builtinId="9" hidden="1"/>
    <cellStyle name="Followed Hyperlink" xfId="15305" builtinId="9" hidden="1"/>
    <cellStyle name="Followed Hyperlink" xfId="15300" builtinId="9" hidden="1"/>
    <cellStyle name="Followed Hyperlink" xfId="15318" builtinId="9" hidden="1"/>
    <cellStyle name="Followed Hyperlink" xfId="15334" builtinId="9" hidden="1"/>
    <cellStyle name="Followed Hyperlink" xfId="15296" builtinId="9" hidden="1"/>
    <cellStyle name="Followed Hyperlink" xfId="15288" builtinId="9" hidden="1"/>
    <cellStyle name="Followed Hyperlink" xfId="15280" builtinId="9" hidden="1"/>
    <cellStyle name="Followed Hyperlink" xfId="15275" builtinId="9" hidden="1"/>
    <cellStyle name="Followed Hyperlink" xfId="15271" builtinId="9" hidden="1"/>
    <cellStyle name="Followed Hyperlink" xfId="15267" builtinId="9" hidden="1"/>
    <cellStyle name="Followed Hyperlink" xfId="15263" builtinId="9" hidden="1"/>
    <cellStyle name="Followed Hyperlink" xfId="15259" builtinId="9" hidden="1"/>
    <cellStyle name="Followed Hyperlink" xfId="15250" builtinId="9" hidden="1"/>
    <cellStyle name="Followed Hyperlink" xfId="15253" builtinId="9" hidden="1"/>
    <cellStyle name="Followed Hyperlink" xfId="15237" builtinId="9" hidden="1"/>
    <cellStyle name="Followed Hyperlink" xfId="15229" builtinId="9" hidden="1"/>
    <cellStyle name="Followed Hyperlink" xfId="15221" builtinId="9" hidden="1"/>
    <cellStyle name="Followed Hyperlink" xfId="15211" builtinId="9" hidden="1"/>
    <cellStyle name="Followed Hyperlink" xfId="15203" builtinId="9" hidden="1"/>
    <cellStyle name="Followed Hyperlink" xfId="15195" builtinId="9" hidden="1"/>
    <cellStyle name="Followed Hyperlink" xfId="15187" builtinId="9" hidden="1"/>
    <cellStyle name="Followed Hyperlink" xfId="15179" builtinId="9" hidden="1"/>
    <cellStyle name="Followed Hyperlink" xfId="15174" builtinId="9" hidden="1"/>
    <cellStyle name="Followed Hyperlink" xfId="15192" builtinId="9" hidden="1"/>
    <cellStyle name="Followed Hyperlink" xfId="15208" builtinId="9" hidden="1"/>
    <cellStyle name="Followed Hyperlink" xfId="15170" builtinId="9" hidden="1"/>
    <cellStyle name="Followed Hyperlink" xfId="15162" builtinId="9" hidden="1"/>
    <cellStyle name="Followed Hyperlink" xfId="15154" builtinId="9" hidden="1"/>
    <cellStyle name="Followed Hyperlink" xfId="15149" builtinId="9" hidden="1"/>
    <cellStyle name="Followed Hyperlink" xfId="15145" builtinId="9" hidden="1"/>
    <cellStyle name="Followed Hyperlink" xfId="15141" builtinId="9" hidden="1"/>
    <cellStyle name="Followed Hyperlink" xfId="15137" builtinId="9" hidden="1"/>
    <cellStyle name="Followed Hyperlink" xfId="15133" builtinId="9" hidden="1"/>
    <cellStyle name="Followed Hyperlink" xfId="15124" builtinId="9" hidden="1"/>
    <cellStyle name="Followed Hyperlink" xfId="15127" builtinId="9" hidden="1"/>
    <cellStyle name="Followed Hyperlink" xfId="15111" builtinId="9" hidden="1"/>
    <cellStyle name="Followed Hyperlink" xfId="15103" builtinId="9" hidden="1"/>
    <cellStyle name="Followed Hyperlink" xfId="15095" builtinId="9" hidden="1"/>
    <cellStyle name="Followed Hyperlink" xfId="15085" builtinId="9" hidden="1"/>
    <cellStyle name="Followed Hyperlink" xfId="15077" builtinId="9" hidden="1"/>
    <cellStyle name="Followed Hyperlink" xfId="15069" builtinId="9" hidden="1"/>
    <cellStyle name="Followed Hyperlink" xfId="15061" builtinId="9" hidden="1"/>
    <cellStyle name="Followed Hyperlink" xfId="15053" builtinId="9" hidden="1"/>
    <cellStyle name="Followed Hyperlink" xfId="15048" builtinId="9" hidden="1"/>
    <cellStyle name="Followed Hyperlink" xfId="15066" builtinId="9" hidden="1"/>
    <cellStyle name="Followed Hyperlink" xfId="15082" builtinId="9" hidden="1"/>
    <cellStyle name="Followed Hyperlink" xfId="15044" builtinId="9" hidden="1"/>
    <cellStyle name="Followed Hyperlink" xfId="15036" builtinId="9" hidden="1"/>
    <cellStyle name="Followed Hyperlink" xfId="15028" builtinId="9" hidden="1"/>
    <cellStyle name="Followed Hyperlink" xfId="15023" builtinId="9" hidden="1"/>
    <cellStyle name="Followed Hyperlink" xfId="15019" builtinId="9" hidden="1"/>
    <cellStyle name="Followed Hyperlink" xfId="15015" builtinId="9" hidden="1"/>
    <cellStyle name="Followed Hyperlink" xfId="15011" builtinId="9" hidden="1"/>
    <cellStyle name="Followed Hyperlink" xfId="15007" builtinId="9" hidden="1"/>
    <cellStyle name="Followed Hyperlink" xfId="14998" builtinId="9" hidden="1"/>
    <cellStyle name="Followed Hyperlink" xfId="15001" builtinId="9" hidden="1"/>
    <cellStyle name="Followed Hyperlink" xfId="14985" builtinId="9" hidden="1"/>
    <cellStyle name="Followed Hyperlink" xfId="14977" builtinId="9" hidden="1"/>
    <cellStyle name="Followed Hyperlink" xfId="14969" builtinId="9" hidden="1"/>
    <cellStyle name="Followed Hyperlink" xfId="14959" builtinId="9" hidden="1"/>
    <cellStyle name="Followed Hyperlink" xfId="14951" builtinId="9" hidden="1"/>
    <cellStyle name="Followed Hyperlink" xfId="14943" builtinId="9" hidden="1"/>
    <cellStyle name="Followed Hyperlink" xfId="14935" builtinId="9" hidden="1"/>
    <cellStyle name="Followed Hyperlink" xfId="14927" builtinId="9" hidden="1"/>
    <cellStyle name="Followed Hyperlink" xfId="14922" builtinId="9" hidden="1"/>
    <cellStyle name="Followed Hyperlink" xfId="14940" builtinId="9" hidden="1"/>
    <cellStyle name="Followed Hyperlink" xfId="14956" builtinId="9" hidden="1"/>
    <cellStyle name="Followed Hyperlink" xfId="14918" builtinId="9" hidden="1"/>
    <cellStyle name="Followed Hyperlink" xfId="14910" builtinId="9" hidden="1"/>
    <cellStyle name="Followed Hyperlink" xfId="14902" builtinId="9" hidden="1"/>
    <cellStyle name="Followed Hyperlink" xfId="14897" builtinId="9" hidden="1"/>
    <cellStyle name="Followed Hyperlink" xfId="14893" builtinId="9" hidden="1"/>
    <cellStyle name="Followed Hyperlink" xfId="14889" builtinId="9" hidden="1"/>
    <cellStyle name="Followed Hyperlink" xfId="14885" builtinId="9" hidden="1"/>
    <cellStyle name="Followed Hyperlink" xfId="14881" builtinId="9" hidden="1"/>
    <cellStyle name="Followed Hyperlink" xfId="14872" builtinId="9" hidden="1"/>
    <cellStyle name="Followed Hyperlink" xfId="14875" builtinId="9" hidden="1"/>
    <cellStyle name="Followed Hyperlink" xfId="14859" builtinId="9" hidden="1"/>
    <cellStyle name="Followed Hyperlink" xfId="14851" builtinId="9" hidden="1"/>
    <cellStyle name="Followed Hyperlink" xfId="14843" builtinId="9" hidden="1"/>
    <cellStyle name="Followed Hyperlink" xfId="14833" builtinId="9" hidden="1"/>
    <cellStyle name="Followed Hyperlink" xfId="14825" builtinId="9" hidden="1"/>
    <cellStyle name="Followed Hyperlink" xfId="14817" builtinId="9" hidden="1"/>
    <cellStyle name="Followed Hyperlink" xfId="14809" builtinId="9" hidden="1"/>
    <cellStyle name="Followed Hyperlink" xfId="14801" builtinId="9" hidden="1"/>
    <cellStyle name="Followed Hyperlink" xfId="14796" builtinId="9" hidden="1"/>
    <cellStyle name="Followed Hyperlink" xfId="14814" builtinId="9" hidden="1"/>
    <cellStyle name="Followed Hyperlink" xfId="14830" builtinId="9" hidden="1"/>
    <cellStyle name="Followed Hyperlink" xfId="14792" builtinId="9" hidden="1"/>
    <cellStyle name="Followed Hyperlink" xfId="14784" builtinId="9" hidden="1"/>
    <cellStyle name="Followed Hyperlink" xfId="14776" builtinId="9" hidden="1"/>
    <cellStyle name="Followed Hyperlink" xfId="14771" builtinId="9" hidden="1"/>
    <cellStyle name="Followed Hyperlink" xfId="14767" builtinId="9" hidden="1"/>
    <cellStyle name="Followed Hyperlink" xfId="14763" builtinId="9" hidden="1"/>
    <cellStyle name="Followed Hyperlink" xfId="14759" builtinId="9" hidden="1"/>
    <cellStyle name="Followed Hyperlink" xfId="14755" builtinId="9" hidden="1"/>
    <cellStyle name="Followed Hyperlink" xfId="14746" builtinId="9" hidden="1"/>
    <cellStyle name="Followed Hyperlink" xfId="14749" builtinId="9" hidden="1"/>
    <cellStyle name="Followed Hyperlink" xfId="14733" builtinId="9" hidden="1"/>
    <cellStyle name="Followed Hyperlink" xfId="14725" builtinId="9" hidden="1"/>
    <cellStyle name="Followed Hyperlink" xfId="14717" builtinId="9" hidden="1"/>
    <cellStyle name="Followed Hyperlink" xfId="14707" builtinId="9" hidden="1"/>
    <cellStyle name="Followed Hyperlink" xfId="14699" builtinId="9" hidden="1"/>
    <cellStyle name="Followed Hyperlink" xfId="14691" builtinId="9" hidden="1"/>
    <cellStyle name="Followed Hyperlink" xfId="14683" builtinId="9" hidden="1"/>
    <cellStyle name="Followed Hyperlink" xfId="14675" builtinId="9" hidden="1"/>
    <cellStyle name="Followed Hyperlink" xfId="14670" builtinId="9" hidden="1"/>
    <cellStyle name="Followed Hyperlink" xfId="14688" builtinId="9" hidden="1"/>
    <cellStyle name="Followed Hyperlink" xfId="14704" builtinId="9" hidden="1"/>
    <cellStyle name="Followed Hyperlink" xfId="14666" builtinId="9" hidden="1"/>
    <cellStyle name="Followed Hyperlink" xfId="14658" builtinId="9" hidden="1"/>
    <cellStyle name="Followed Hyperlink" xfId="14650" builtinId="9" hidden="1"/>
    <cellStyle name="Followed Hyperlink" xfId="14645" builtinId="9" hidden="1"/>
    <cellStyle name="Followed Hyperlink" xfId="14641" builtinId="9" hidden="1"/>
    <cellStyle name="Followed Hyperlink" xfId="14637" builtinId="9" hidden="1"/>
    <cellStyle name="Followed Hyperlink" xfId="14633" builtinId="9" hidden="1"/>
    <cellStyle name="Followed Hyperlink" xfId="14629" builtinId="9" hidden="1"/>
    <cellStyle name="Followed Hyperlink" xfId="14620" builtinId="9" hidden="1"/>
    <cellStyle name="Followed Hyperlink" xfId="14623" builtinId="9" hidden="1"/>
    <cellStyle name="Followed Hyperlink" xfId="14607" builtinId="9" hidden="1"/>
    <cellStyle name="Followed Hyperlink" xfId="14599" builtinId="9" hidden="1"/>
    <cellStyle name="Followed Hyperlink" xfId="14591" builtinId="9" hidden="1"/>
    <cellStyle name="Followed Hyperlink" xfId="14581" builtinId="9" hidden="1"/>
    <cellStyle name="Followed Hyperlink" xfId="14573" builtinId="9" hidden="1"/>
    <cellStyle name="Followed Hyperlink" xfId="14565" builtinId="9" hidden="1"/>
    <cellStyle name="Followed Hyperlink" xfId="14557" builtinId="9" hidden="1"/>
    <cellStyle name="Followed Hyperlink" xfId="14549" builtinId="9" hidden="1"/>
    <cellStyle name="Followed Hyperlink" xfId="14544" builtinId="9" hidden="1"/>
    <cellStyle name="Followed Hyperlink" xfId="14562" builtinId="9" hidden="1"/>
    <cellStyle name="Followed Hyperlink" xfId="14578" builtinId="9" hidden="1"/>
    <cellStyle name="Followed Hyperlink" xfId="14540" builtinId="9" hidden="1"/>
    <cellStyle name="Followed Hyperlink" xfId="14532" builtinId="9" hidden="1"/>
    <cellStyle name="Followed Hyperlink" xfId="14524" builtinId="9" hidden="1"/>
    <cellStyle name="Followed Hyperlink" xfId="14519" builtinId="9" hidden="1"/>
    <cellStyle name="Followed Hyperlink" xfId="14515" builtinId="9" hidden="1"/>
    <cellStyle name="Followed Hyperlink" xfId="14511" builtinId="9" hidden="1"/>
    <cellStyle name="Followed Hyperlink" xfId="14507" builtinId="9" hidden="1"/>
    <cellStyle name="Followed Hyperlink" xfId="14503" builtinId="9" hidden="1"/>
    <cellStyle name="Followed Hyperlink" xfId="14494" builtinId="9" hidden="1"/>
    <cellStyle name="Followed Hyperlink" xfId="14497" builtinId="9" hidden="1"/>
    <cellStyle name="Followed Hyperlink" xfId="14481" builtinId="9" hidden="1"/>
    <cellStyle name="Followed Hyperlink" xfId="14473" builtinId="9" hidden="1"/>
    <cellStyle name="Followed Hyperlink" xfId="14465" builtinId="9" hidden="1"/>
    <cellStyle name="Followed Hyperlink" xfId="14455" builtinId="9" hidden="1"/>
    <cellStyle name="Followed Hyperlink" xfId="14447" builtinId="9" hidden="1"/>
    <cellStyle name="Followed Hyperlink" xfId="14439" builtinId="9" hidden="1"/>
    <cellStyle name="Followed Hyperlink" xfId="14431" builtinId="9" hidden="1"/>
    <cellStyle name="Followed Hyperlink" xfId="14423" builtinId="9" hidden="1"/>
    <cellStyle name="Followed Hyperlink" xfId="14418" builtinId="9" hidden="1"/>
    <cellStyle name="Followed Hyperlink" xfId="14436" builtinId="9" hidden="1"/>
    <cellStyle name="Followed Hyperlink" xfId="14452" builtinId="9" hidden="1"/>
    <cellStyle name="Followed Hyperlink" xfId="14414" builtinId="9" hidden="1"/>
    <cellStyle name="Followed Hyperlink" xfId="14406" builtinId="9" hidden="1"/>
    <cellStyle name="Followed Hyperlink" xfId="14398" builtinId="9" hidden="1"/>
    <cellStyle name="Followed Hyperlink" xfId="14393" builtinId="9" hidden="1"/>
    <cellStyle name="Followed Hyperlink" xfId="14389" builtinId="9" hidden="1"/>
    <cellStyle name="Followed Hyperlink" xfId="14385" builtinId="9" hidden="1"/>
    <cellStyle name="Followed Hyperlink" xfId="14381" builtinId="9" hidden="1"/>
    <cellStyle name="Followed Hyperlink" xfId="14377" builtinId="9" hidden="1"/>
    <cellStyle name="Followed Hyperlink" xfId="14368" builtinId="9" hidden="1"/>
    <cellStyle name="Followed Hyperlink" xfId="14371" builtinId="9" hidden="1"/>
    <cellStyle name="Followed Hyperlink" xfId="14355" builtinId="9" hidden="1"/>
    <cellStyle name="Followed Hyperlink" xfId="14347" builtinId="9" hidden="1"/>
    <cellStyle name="Followed Hyperlink" xfId="14339" builtinId="9" hidden="1"/>
    <cellStyle name="Followed Hyperlink" xfId="14329" builtinId="9" hidden="1"/>
    <cellStyle name="Followed Hyperlink" xfId="14321" builtinId="9" hidden="1"/>
    <cellStyle name="Followed Hyperlink" xfId="14313" builtinId="9" hidden="1"/>
    <cellStyle name="Followed Hyperlink" xfId="14305" builtinId="9" hidden="1"/>
    <cellStyle name="Followed Hyperlink" xfId="14297" builtinId="9" hidden="1"/>
    <cellStyle name="Followed Hyperlink" xfId="14292" builtinId="9" hidden="1"/>
    <cellStyle name="Followed Hyperlink" xfId="14310" builtinId="9" hidden="1"/>
    <cellStyle name="Followed Hyperlink" xfId="14326" builtinId="9" hidden="1"/>
    <cellStyle name="Followed Hyperlink" xfId="14288" builtinId="9" hidden="1"/>
    <cellStyle name="Followed Hyperlink" xfId="14280" builtinId="9" hidden="1"/>
    <cellStyle name="Followed Hyperlink" xfId="14272" builtinId="9" hidden="1"/>
    <cellStyle name="Followed Hyperlink" xfId="14267" builtinId="9" hidden="1"/>
    <cellStyle name="Followed Hyperlink" xfId="14263" builtinId="9" hidden="1"/>
    <cellStyle name="Followed Hyperlink" xfId="14259" builtinId="9" hidden="1"/>
    <cellStyle name="Followed Hyperlink" xfId="14255" builtinId="9" hidden="1"/>
    <cellStyle name="Followed Hyperlink" xfId="14251" builtinId="9" hidden="1"/>
    <cellStyle name="Followed Hyperlink" xfId="14242" builtinId="9" hidden="1"/>
    <cellStyle name="Followed Hyperlink" xfId="14245" builtinId="9" hidden="1"/>
    <cellStyle name="Followed Hyperlink" xfId="14229" builtinId="9" hidden="1"/>
    <cellStyle name="Followed Hyperlink" xfId="14221" builtinId="9" hidden="1"/>
    <cellStyle name="Followed Hyperlink" xfId="14213" builtinId="9" hidden="1"/>
    <cellStyle name="Followed Hyperlink" xfId="14203" builtinId="9" hidden="1"/>
    <cellStyle name="Followed Hyperlink" xfId="14195" builtinId="9" hidden="1"/>
    <cellStyle name="Followed Hyperlink" xfId="14187" builtinId="9" hidden="1"/>
    <cellStyle name="Followed Hyperlink" xfId="14179" builtinId="9" hidden="1"/>
    <cellStyle name="Followed Hyperlink" xfId="14171" builtinId="9" hidden="1"/>
    <cellStyle name="Followed Hyperlink" xfId="14166" builtinId="9" hidden="1"/>
    <cellStyle name="Followed Hyperlink" xfId="14184" builtinId="9" hidden="1"/>
    <cellStyle name="Followed Hyperlink" xfId="14200" builtinId="9" hidden="1"/>
    <cellStyle name="Followed Hyperlink" xfId="14162" builtinId="9" hidden="1"/>
    <cellStyle name="Followed Hyperlink" xfId="14154" builtinId="9" hidden="1"/>
    <cellStyle name="Followed Hyperlink" xfId="14146" builtinId="9" hidden="1"/>
    <cellStyle name="Followed Hyperlink" xfId="14141" builtinId="9" hidden="1"/>
    <cellStyle name="Followed Hyperlink" xfId="14137" builtinId="9" hidden="1"/>
    <cellStyle name="Followed Hyperlink" xfId="14133" builtinId="9" hidden="1"/>
    <cellStyle name="Followed Hyperlink" xfId="14129" builtinId="9" hidden="1"/>
    <cellStyle name="Followed Hyperlink" xfId="14125" builtinId="9" hidden="1"/>
    <cellStyle name="Followed Hyperlink" xfId="14116" builtinId="9" hidden="1"/>
    <cellStyle name="Followed Hyperlink" xfId="14119" builtinId="9" hidden="1"/>
    <cellStyle name="Followed Hyperlink" xfId="14103" builtinId="9" hidden="1"/>
    <cellStyle name="Followed Hyperlink" xfId="14095" builtinId="9" hidden="1"/>
    <cellStyle name="Followed Hyperlink" xfId="14087" builtinId="9" hidden="1"/>
    <cellStyle name="Followed Hyperlink" xfId="14077" builtinId="9" hidden="1"/>
    <cellStyle name="Followed Hyperlink" xfId="14069" builtinId="9" hidden="1"/>
    <cellStyle name="Followed Hyperlink" xfId="14061" builtinId="9" hidden="1"/>
    <cellStyle name="Followed Hyperlink" xfId="14053" builtinId="9" hidden="1"/>
    <cellStyle name="Followed Hyperlink" xfId="14045" builtinId="9" hidden="1"/>
    <cellStyle name="Followed Hyperlink" xfId="14040" builtinId="9" hidden="1"/>
    <cellStyle name="Followed Hyperlink" xfId="14058" builtinId="9" hidden="1"/>
    <cellStyle name="Followed Hyperlink" xfId="14074" builtinId="9" hidden="1"/>
    <cellStyle name="Followed Hyperlink" xfId="14036" builtinId="9" hidden="1"/>
    <cellStyle name="Followed Hyperlink" xfId="14028" builtinId="9" hidden="1"/>
    <cellStyle name="Followed Hyperlink" xfId="14020" builtinId="9" hidden="1"/>
    <cellStyle name="Followed Hyperlink" xfId="14015" builtinId="9" hidden="1"/>
    <cellStyle name="Followed Hyperlink" xfId="14011" builtinId="9" hidden="1"/>
    <cellStyle name="Followed Hyperlink" xfId="14007" builtinId="9" hidden="1"/>
    <cellStyle name="Followed Hyperlink" xfId="14003" builtinId="9" hidden="1"/>
    <cellStyle name="Followed Hyperlink" xfId="13999" builtinId="9" hidden="1"/>
    <cellStyle name="Followed Hyperlink" xfId="13990" builtinId="9" hidden="1"/>
    <cellStyle name="Followed Hyperlink" xfId="13993" builtinId="9" hidden="1"/>
    <cellStyle name="Followed Hyperlink" xfId="13977" builtinId="9" hidden="1"/>
    <cellStyle name="Followed Hyperlink" xfId="13969" builtinId="9" hidden="1"/>
    <cellStyle name="Followed Hyperlink" xfId="13961" builtinId="9" hidden="1"/>
    <cellStyle name="Followed Hyperlink" xfId="13951" builtinId="9" hidden="1"/>
    <cellStyle name="Followed Hyperlink" xfId="13943" builtinId="9" hidden="1"/>
    <cellStyle name="Followed Hyperlink" xfId="13935" builtinId="9" hidden="1"/>
    <cellStyle name="Followed Hyperlink" xfId="13927" builtinId="9" hidden="1"/>
    <cellStyle name="Followed Hyperlink" xfId="13919" builtinId="9" hidden="1"/>
    <cellStyle name="Followed Hyperlink" xfId="13914" builtinId="9" hidden="1"/>
    <cellStyle name="Followed Hyperlink" xfId="13932" builtinId="9" hidden="1"/>
    <cellStyle name="Followed Hyperlink" xfId="13948" builtinId="9" hidden="1"/>
    <cellStyle name="Followed Hyperlink" xfId="13910" builtinId="9" hidden="1"/>
    <cellStyle name="Followed Hyperlink" xfId="13902" builtinId="9" hidden="1"/>
    <cellStyle name="Followed Hyperlink" xfId="13894" builtinId="9" hidden="1"/>
    <cellStyle name="Followed Hyperlink" xfId="13889" builtinId="9" hidden="1"/>
    <cellStyle name="Followed Hyperlink" xfId="13885" builtinId="9" hidden="1"/>
    <cellStyle name="Followed Hyperlink" xfId="13881" builtinId="9" hidden="1"/>
    <cellStyle name="Followed Hyperlink" xfId="13877" builtinId="9" hidden="1"/>
    <cellStyle name="Followed Hyperlink" xfId="13873" builtinId="9" hidden="1"/>
    <cellStyle name="Followed Hyperlink" xfId="13864" builtinId="9" hidden="1"/>
    <cellStyle name="Followed Hyperlink" xfId="13867" builtinId="9" hidden="1"/>
    <cellStyle name="Followed Hyperlink" xfId="13851" builtinId="9" hidden="1"/>
    <cellStyle name="Followed Hyperlink" xfId="13843" builtinId="9" hidden="1"/>
    <cellStyle name="Followed Hyperlink" xfId="13835" builtinId="9" hidden="1"/>
    <cellStyle name="Followed Hyperlink" xfId="13825" builtinId="9" hidden="1"/>
    <cellStyle name="Followed Hyperlink" xfId="13817" builtinId="9" hidden="1"/>
    <cellStyle name="Followed Hyperlink" xfId="13809" builtinId="9" hidden="1"/>
    <cellStyle name="Followed Hyperlink" xfId="13801" builtinId="9" hidden="1"/>
    <cellStyle name="Followed Hyperlink" xfId="13793" builtinId="9" hidden="1"/>
    <cellStyle name="Followed Hyperlink" xfId="13788" builtinId="9" hidden="1"/>
    <cellStyle name="Followed Hyperlink" xfId="13806" builtinId="9" hidden="1"/>
    <cellStyle name="Followed Hyperlink" xfId="13822" builtinId="9" hidden="1"/>
    <cellStyle name="Followed Hyperlink" xfId="13784" builtinId="9" hidden="1"/>
    <cellStyle name="Followed Hyperlink" xfId="13776" builtinId="9" hidden="1"/>
    <cellStyle name="Followed Hyperlink" xfId="13768" builtinId="9" hidden="1"/>
    <cellStyle name="Followed Hyperlink" xfId="13763" builtinId="9" hidden="1"/>
    <cellStyle name="Followed Hyperlink" xfId="13759" builtinId="9" hidden="1"/>
    <cellStyle name="Followed Hyperlink" xfId="13755" builtinId="9" hidden="1"/>
    <cellStyle name="Followed Hyperlink" xfId="13751" builtinId="9" hidden="1"/>
    <cellStyle name="Followed Hyperlink" xfId="13747" builtinId="9" hidden="1"/>
    <cellStyle name="Followed Hyperlink" xfId="13738" builtinId="9" hidden="1"/>
    <cellStyle name="Followed Hyperlink" xfId="13741" builtinId="9" hidden="1"/>
    <cellStyle name="Followed Hyperlink" xfId="13725" builtinId="9" hidden="1"/>
    <cellStyle name="Followed Hyperlink" xfId="13717" builtinId="9" hidden="1"/>
    <cellStyle name="Followed Hyperlink" xfId="13709" builtinId="9" hidden="1"/>
    <cellStyle name="Followed Hyperlink" xfId="13699" builtinId="9" hidden="1"/>
    <cellStyle name="Followed Hyperlink" xfId="13691" builtinId="9" hidden="1"/>
    <cellStyle name="Followed Hyperlink" xfId="13683" builtinId="9" hidden="1"/>
    <cellStyle name="Followed Hyperlink" xfId="13675" builtinId="9" hidden="1"/>
    <cellStyle name="Followed Hyperlink" xfId="13667" builtinId="9" hidden="1"/>
    <cellStyle name="Followed Hyperlink" xfId="13662" builtinId="9" hidden="1"/>
    <cellStyle name="Followed Hyperlink" xfId="13680" builtinId="9" hidden="1"/>
    <cellStyle name="Followed Hyperlink" xfId="13696" builtinId="9" hidden="1"/>
    <cellStyle name="Followed Hyperlink" xfId="13658" builtinId="9" hidden="1"/>
    <cellStyle name="Followed Hyperlink" xfId="13650" builtinId="9" hidden="1"/>
    <cellStyle name="Followed Hyperlink" xfId="13642" builtinId="9" hidden="1"/>
    <cellStyle name="Followed Hyperlink" xfId="13637" builtinId="9" hidden="1"/>
    <cellStyle name="Followed Hyperlink" xfId="13633" builtinId="9" hidden="1"/>
    <cellStyle name="Followed Hyperlink" xfId="13629" builtinId="9" hidden="1"/>
    <cellStyle name="Followed Hyperlink" xfId="13625" builtinId="9" hidden="1"/>
    <cellStyle name="Followed Hyperlink" xfId="13621" builtinId="9" hidden="1"/>
    <cellStyle name="Followed Hyperlink" xfId="13612" builtinId="9" hidden="1"/>
    <cellStyle name="Followed Hyperlink" xfId="13615" builtinId="9" hidden="1"/>
    <cellStyle name="Followed Hyperlink" xfId="13599" builtinId="9" hidden="1"/>
    <cellStyle name="Followed Hyperlink" xfId="13591" builtinId="9" hidden="1"/>
    <cellStyle name="Followed Hyperlink" xfId="13583" builtinId="9" hidden="1"/>
    <cellStyle name="Followed Hyperlink" xfId="13573" builtinId="9" hidden="1"/>
    <cellStyle name="Followed Hyperlink" xfId="13565" builtinId="9" hidden="1"/>
    <cellStyle name="Followed Hyperlink" xfId="13557" builtinId="9" hidden="1"/>
    <cellStyle name="Followed Hyperlink" xfId="13549" builtinId="9" hidden="1"/>
    <cellStyle name="Followed Hyperlink" xfId="13541" builtinId="9" hidden="1"/>
    <cellStyle name="Followed Hyperlink" xfId="13536" builtinId="9" hidden="1"/>
    <cellStyle name="Followed Hyperlink" xfId="13554" builtinId="9" hidden="1"/>
    <cellStyle name="Followed Hyperlink" xfId="13570" builtinId="9" hidden="1"/>
    <cellStyle name="Followed Hyperlink" xfId="13532" builtinId="9" hidden="1"/>
    <cellStyle name="Followed Hyperlink" xfId="13524" builtinId="9" hidden="1"/>
    <cellStyle name="Followed Hyperlink" xfId="13516" builtinId="9" hidden="1"/>
    <cellStyle name="Followed Hyperlink" xfId="13511" builtinId="9" hidden="1"/>
    <cellStyle name="Followed Hyperlink" xfId="13507" builtinId="9" hidden="1"/>
    <cellStyle name="Followed Hyperlink" xfId="13503" builtinId="9" hidden="1"/>
    <cellStyle name="Followed Hyperlink" xfId="13499" builtinId="9" hidden="1"/>
    <cellStyle name="Followed Hyperlink" xfId="13495" builtinId="9" hidden="1"/>
    <cellStyle name="Followed Hyperlink" xfId="13486" builtinId="9" hidden="1"/>
    <cellStyle name="Followed Hyperlink" xfId="13489" builtinId="9" hidden="1"/>
    <cellStyle name="Followed Hyperlink" xfId="13473" builtinId="9" hidden="1"/>
    <cellStyle name="Followed Hyperlink" xfId="13465" builtinId="9" hidden="1"/>
    <cellStyle name="Followed Hyperlink" xfId="13457" builtinId="9" hidden="1"/>
    <cellStyle name="Followed Hyperlink" xfId="13447" builtinId="9" hidden="1"/>
    <cellStyle name="Followed Hyperlink" xfId="13439" builtinId="9" hidden="1"/>
    <cellStyle name="Followed Hyperlink" xfId="13431" builtinId="9" hidden="1"/>
    <cellStyle name="Followed Hyperlink" xfId="13423" builtinId="9" hidden="1"/>
    <cellStyle name="Followed Hyperlink" xfId="13415" builtinId="9" hidden="1"/>
    <cellStyle name="Followed Hyperlink" xfId="13410" builtinId="9" hidden="1"/>
    <cellStyle name="Followed Hyperlink" xfId="13428" builtinId="9" hidden="1"/>
    <cellStyle name="Followed Hyperlink" xfId="13444" builtinId="9" hidden="1"/>
    <cellStyle name="Followed Hyperlink" xfId="13406" builtinId="9" hidden="1"/>
    <cellStyle name="Followed Hyperlink" xfId="13398" builtinId="9" hidden="1"/>
    <cellStyle name="Followed Hyperlink" xfId="13390" builtinId="9" hidden="1"/>
    <cellStyle name="Followed Hyperlink" xfId="13385" builtinId="9" hidden="1"/>
    <cellStyle name="Followed Hyperlink" xfId="13381" builtinId="9" hidden="1"/>
    <cellStyle name="Followed Hyperlink" xfId="13377" builtinId="9" hidden="1"/>
    <cellStyle name="Followed Hyperlink" xfId="13373" builtinId="9" hidden="1"/>
    <cellStyle name="Followed Hyperlink" xfId="13369" builtinId="9" hidden="1"/>
    <cellStyle name="Followed Hyperlink" xfId="13360" builtinId="9" hidden="1"/>
    <cellStyle name="Followed Hyperlink" xfId="13363" builtinId="9" hidden="1"/>
    <cellStyle name="Followed Hyperlink" xfId="13347" builtinId="9" hidden="1"/>
    <cellStyle name="Followed Hyperlink" xfId="13339" builtinId="9" hidden="1"/>
    <cellStyle name="Followed Hyperlink" xfId="13331" builtinId="9" hidden="1"/>
    <cellStyle name="Followed Hyperlink" xfId="13321" builtinId="9" hidden="1"/>
    <cellStyle name="Followed Hyperlink" xfId="13313" builtinId="9" hidden="1"/>
    <cellStyle name="Followed Hyperlink" xfId="13305" builtinId="9" hidden="1"/>
    <cellStyle name="Followed Hyperlink" xfId="13297" builtinId="9" hidden="1"/>
    <cellStyle name="Followed Hyperlink" xfId="13289" builtinId="9" hidden="1"/>
    <cellStyle name="Followed Hyperlink" xfId="13284" builtinId="9" hidden="1"/>
    <cellStyle name="Followed Hyperlink" xfId="13302" builtinId="9" hidden="1"/>
    <cellStyle name="Followed Hyperlink" xfId="13318" builtinId="9" hidden="1"/>
    <cellStyle name="Followed Hyperlink" xfId="13280" builtinId="9" hidden="1"/>
    <cellStyle name="Followed Hyperlink" xfId="13272" builtinId="9" hidden="1"/>
    <cellStyle name="Followed Hyperlink" xfId="13264" builtinId="9" hidden="1"/>
    <cellStyle name="Followed Hyperlink" xfId="13259" builtinId="9" hidden="1"/>
    <cellStyle name="Followed Hyperlink" xfId="13255" builtinId="9" hidden="1"/>
    <cellStyle name="Followed Hyperlink" xfId="13251" builtinId="9" hidden="1"/>
    <cellStyle name="Followed Hyperlink" xfId="13247" builtinId="9" hidden="1"/>
    <cellStyle name="Followed Hyperlink" xfId="13243" builtinId="9" hidden="1"/>
    <cellStyle name="Followed Hyperlink" xfId="13234" builtinId="9" hidden="1"/>
    <cellStyle name="Followed Hyperlink" xfId="13237" builtinId="9" hidden="1"/>
    <cellStyle name="Followed Hyperlink" xfId="13221" builtinId="9" hidden="1"/>
    <cellStyle name="Followed Hyperlink" xfId="13213" builtinId="9" hidden="1"/>
    <cellStyle name="Followed Hyperlink" xfId="13205" builtinId="9" hidden="1"/>
    <cellStyle name="Followed Hyperlink" xfId="13195" builtinId="9" hidden="1"/>
    <cellStyle name="Followed Hyperlink" xfId="13187" builtinId="9" hidden="1"/>
    <cellStyle name="Followed Hyperlink" xfId="13179" builtinId="9" hidden="1"/>
    <cellStyle name="Followed Hyperlink" xfId="13171" builtinId="9" hidden="1"/>
    <cellStyle name="Followed Hyperlink" xfId="13163" builtinId="9" hidden="1"/>
    <cellStyle name="Followed Hyperlink" xfId="13158" builtinId="9" hidden="1"/>
    <cellStyle name="Followed Hyperlink" xfId="13176" builtinId="9" hidden="1"/>
    <cellStyle name="Followed Hyperlink" xfId="13192" builtinId="9" hidden="1"/>
    <cellStyle name="Followed Hyperlink" xfId="13154" builtinId="9" hidden="1"/>
    <cellStyle name="Followed Hyperlink" xfId="13146" builtinId="9" hidden="1"/>
    <cellStyle name="Followed Hyperlink" xfId="13138" builtinId="9" hidden="1"/>
    <cellStyle name="Followed Hyperlink" xfId="13133" builtinId="9" hidden="1"/>
    <cellStyle name="Followed Hyperlink" xfId="13129" builtinId="9" hidden="1"/>
    <cellStyle name="Followed Hyperlink" xfId="13125" builtinId="9" hidden="1"/>
    <cellStyle name="Followed Hyperlink" xfId="13121" builtinId="9" hidden="1"/>
    <cellStyle name="Followed Hyperlink" xfId="13117" builtinId="9" hidden="1"/>
    <cellStyle name="Followed Hyperlink" xfId="13108" builtinId="9" hidden="1"/>
    <cellStyle name="Followed Hyperlink" xfId="13111" builtinId="9" hidden="1"/>
    <cellStyle name="Followed Hyperlink" xfId="13095" builtinId="9" hidden="1"/>
    <cellStyle name="Followed Hyperlink" xfId="13087" builtinId="9" hidden="1"/>
    <cellStyle name="Followed Hyperlink" xfId="13079" builtinId="9" hidden="1"/>
    <cellStyle name="Followed Hyperlink" xfId="13069" builtinId="9" hidden="1"/>
    <cellStyle name="Followed Hyperlink" xfId="13061" builtinId="9" hidden="1"/>
    <cellStyle name="Followed Hyperlink" xfId="13053" builtinId="9" hidden="1"/>
    <cellStyle name="Followed Hyperlink" xfId="13045" builtinId="9" hidden="1"/>
    <cellStyle name="Followed Hyperlink" xfId="13037" builtinId="9" hidden="1"/>
    <cellStyle name="Followed Hyperlink" xfId="13032" builtinId="9" hidden="1"/>
    <cellStyle name="Followed Hyperlink" xfId="13050" builtinId="9" hidden="1"/>
    <cellStyle name="Followed Hyperlink" xfId="13066" builtinId="9" hidden="1"/>
    <cellStyle name="Followed Hyperlink" xfId="13028" builtinId="9" hidden="1"/>
    <cellStyle name="Followed Hyperlink" xfId="13020" builtinId="9" hidden="1"/>
    <cellStyle name="Followed Hyperlink" xfId="13012" builtinId="9" hidden="1"/>
    <cellStyle name="Followed Hyperlink" xfId="13007" builtinId="9" hidden="1"/>
    <cellStyle name="Followed Hyperlink" xfId="13003" builtinId="9" hidden="1"/>
    <cellStyle name="Followed Hyperlink" xfId="12999" builtinId="9" hidden="1"/>
    <cellStyle name="Followed Hyperlink" xfId="12995" builtinId="9" hidden="1"/>
    <cellStyle name="Followed Hyperlink" xfId="12991" builtinId="9" hidden="1"/>
    <cellStyle name="Followed Hyperlink" xfId="12982" builtinId="9" hidden="1"/>
    <cellStyle name="Followed Hyperlink" xfId="12985" builtinId="9" hidden="1"/>
    <cellStyle name="Followed Hyperlink" xfId="12969" builtinId="9" hidden="1"/>
    <cellStyle name="Followed Hyperlink" xfId="12961" builtinId="9" hidden="1"/>
    <cellStyle name="Followed Hyperlink" xfId="12953" builtinId="9" hidden="1"/>
    <cellStyle name="Followed Hyperlink" xfId="12943" builtinId="9" hidden="1"/>
    <cellStyle name="Followed Hyperlink" xfId="12935" builtinId="9" hidden="1"/>
    <cellStyle name="Followed Hyperlink" xfId="12927" builtinId="9" hidden="1"/>
    <cellStyle name="Followed Hyperlink" xfId="12919" builtinId="9" hidden="1"/>
    <cellStyle name="Followed Hyperlink" xfId="12911" builtinId="9" hidden="1"/>
    <cellStyle name="Followed Hyperlink" xfId="12906" builtinId="9" hidden="1"/>
    <cellStyle name="Followed Hyperlink" xfId="12924" builtinId="9" hidden="1"/>
    <cellStyle name="Followed Hyperlink" xfId="12940" builtinId="9" hidden="1"/>
    <cellStyle name="Followed Hyperlink" xfId="12902" builtinId="9" hidden="1"/>
    <cellStyle name="Followed Hyperlink" xfId="12894" builtinId="9" hidden="1"/>
    <cellStyle name="Followed Hyperlink" xfId="12886" builtinId="9" hidden="1"/>
    <cellStyle name="Followed Hyperlink" xfId="12881" builtinId="9" hidden="1"/>
    <cellStyle name="Followed Hyperlink" xfId="12877" builtinId="9" hidden="1"/>
    <cellStyle name="Followed Hyperlink" xfId="12873" builtinId="9" hidden="1"/>
    <cellStyle name="Followed Hyperlink" xfId="12869" builtinId="9" hidden="1"/>
    <cellStyle name="Followed Hyperlink" xfId="12865" builtinId="9" hidden="1"/>
    <cellStyle name="Followed Hyperlink" xfId="12856" builtinId="9" hidden="1"/>
    <cellStyle name="Followed Hyperlink" xfId="12859" builtinId="9" hidden="1"/>
    <cellStyle name="Followed Hyperlink" xfId="12843" builtinId="9" hidden="1"/>
    <cellStyle name="Followed Hyperlink" xfId="12835" builtinId="9" hidden="1"/>
    <cellStyle name="Followed Hyperlink" xfId="12827" builtinId="9" hidden="1"/>
    <cellStyle name="Followed Hyperlink" xfId="12817" builtinId="9" hidden="1"/>
    <cellStyle name="Followed Hyperlink" xfId="12809" builtinId="9" hidden="1"/>
    <cellStyle name="Followed Hyperlink" xfId="12801" builtinId="9" hidden="1"/>
    <cellStyle name="Followed Hyperlink" xfId="12793" builtinId="9" hidden="1"/>
    <cellStyle name="Followed Hyperlink" xfId="12785" builtinId="9" hidden="1"/>
    <cellStyle name="Followed Hyperlink" xfId="12780" builtinId="9" hidden="1"/>
    <cellStyle name="Followed Hyperlink" xfId="12798" builtinId="9" hidden="1"/>
    <cellStyle name="Followed Hyperlink" xfId="12814" builtinId="9" hidden="1"/>
    <cellStyle name="Followed Hyperlink" xfId="12776" builtinId="9" hidden="1"/>
    <cellStyle name="Followed Hyperlink" xfId="12768" builtinId="9" hidden="1"/>
    <cellStyle name="Followed Hyperlink" xfId="12760" builtinId="9" hidden="1"/>
    <cellStyle name="Followed Hyperlink" xfId="12755" builtinId="9" hidden="1"/>
    <cellStyle name="Followed Hyperlink" xfId="12751" builtinId="9" hidden="1"/>
    <cellStyle name="Followed Hyperlink" xfId="12747" builtinId="9" hidden="1"/>
    <cellStyle name="Followed Hyperlink" xfId="12743" builtinId="9" hidden="1"/>
    <cellStyle name="Followed Hyperlink" xfId="12739" builtinId="9" hidden="1"/>
    <cellStyle name="Followed Hyperlink" xfId="12730" builtinId="9" hidden="1"/>
    <cellStyle name="Followed Hyperlink" xfId="12733" builtinId="9" hidden="1"/>
    <cellStyle name="Followed Hyperlink" xfId="12717" builtinId="9" hidden="1"/>
    <cellStyle name="Followed Hyperlink" xfId="12709" builtinId="9" hidden="1"/>
    <cellStyle name="Followed Hyperlink" xfId="12701" builtinId="9" hidden="1"/>
    <cellStyle name="Followed Hyperlink" xfId="12691" builtinId="9" hidden="1"/>
    <cellStyle name="Followed Hyperlink" xfId="12683" builtinId="9" hidden="1"/>
    <cellStyle name="Followed Hyperlink" xfId="12675" builtinId="9" hidden="1"/>
    <cellStyle name="Followed Hyperlink" xfId="12667" builtinId="9" hidden="1"/>
    <cellStyle name="Followed Hyperlink" xfId="12659" builtinId="9" hidden="1"/>
    <cellStyle name="Followed Hyperlink" xfId="12654" builtinId="9" hidden="1"/>
    <cellStyle name="Followed Hyperlink" xfId="12672" builtinId="9" hidden="1"/>
    <cellStyle name="Followed Hyperlink" xfId="12688" builtinId="9" hidden="1"/>
    <cellStyle name="Followed Hyperlink" xfId="12650" builtinId="9" hidden="1"/>
    <cellStyle name="Followed Hyperlink" xfId="12642" builtinId="9" hidden="1"/>
    <cellStyle name="Followed Hyperlink" xfId="12634" builtinId="9" hidden="1"/>
    <cellStyle name="Followed Hyperlink" xfId="12629" builtinId="9" hidden="1"/>
    <cellStyle name="Followed Hyperlink" xfId="12625" builtinId="9" hidden="1"/>
    <cellStyle name="Followed Hyperlink" xfId="12621" builtinId="9" hidden="1"/>
    <cellStyle name="Followed Hyperlink" xfId="12617" builtinId="9" hidden="1"/>
    <cellStyle name="Followed Hyperlink" xfId="12613" builtinId="9" hidden="1"/>
    <cellStyle name="Followed Hyperlink" xfId="12604" builtinId="9" hidden="1"/>
    <cellStyle name="Followed Hyperlink" xfId="12607" builtinId="9" hidden="1"/>
    <cellStyle name="Followed Hyperlink" xfId="12591" builtinId="9" hidden="1"/>
    <cellStyle name="Followed Hyperlink" xfId="12583" builtinId="9" hidden="1"/>
    <cellStyle name="Followed Hyperlink" xfId="12575" builtinId="9" hidden="1"/>
    <cellStyle name="Followed Hyperlink" xfId="12565" builtinId="9" hidden="1"/>
    <cellStyle name="Followed Hyperlink" xfId="12557" builtinId="9" hidden="1"/>
    <cellStyle name="Followed Hyperlink" xfId="12549" builtinId="9" hidden="1"/>
    <cellStyle name="Followed Hyperlink" xfId="12541" builtinId="9" hidden="1"/>
    <cellStyle name="Followed Hyperlink" xfId="12533" builtinId="9" hidden="1"/>
    <cellStyle name="Followed Hyperlink" xfId="12528" builtinId="9" hidden="1"/>
    <cellStyle name="Followed Hyperlink" xfId="12546" builtinId="9" hidden="1"/>
    <cellStyle name="Followed Hyperlink" xfId="12562" builtinId="9" hidden="1"/>
    <cellStyle name="Followed Hyperlink" xfId="12524" builtinId="9" hidden="1"/>
    <cellStyle name="Followed Hyperlink" xfId="12516" builtinId="9" hidden="1"/>
    <cellStyle name="Followed Hyperlink" xfId="12508" builtinId="9" hidden="1"/>
    <cellStyle name="Followed Hyperlink" xfId="12503" builtinId="9" hidden="1"/>
    <cellStyle name="Followed Hyperlink" xfId="12499" builtinId="9" hidden="1"/>
    <cellStyle name="Followed Hyperlink" xfId="12495" builtinId="9" hidden="1"/>
    <cellStyle name="Followed Hyperlink" xfId="12491" builtinId="9" hidden="1"/>
    <cellStyle name="Followed Hyperlink" xfId="12487" builtinId="9" hidden="1"/>
    <cellStyle name="Followed Hyperlink" xfId="12478" builtinId="9" hidden="1"/>
    <cellStyle name="Followed Hyperlink" xfId="12481" builtinId="9" hidden="1"/>
    <cellStyle name="Followed Hyperlink" xfId="12465" builtinId="9" hidden="1"/>
    <cellStyle name="Followed Hyperlink" xfId="12457" builtinId="9" hidden="1"/>
    <cellStyle name="Followed Hyperlink" xfId="12449" builtinId="9" hidden="1"/>
    <cellStyle name="Followed Hyperlink" xfId="12439" builtinId="9" hidden="1"/>
    <cellStyle name="Followed Hyperlink" xfId="12431" builtinId="9" hidden="1"/>
    <cellStyle name="Followed Hyperlink" xfId="12423" builtinId="9" hidden="1"/>
    <cellStyle name="Followed Hyperlink" xfId="12415" builtinId="9" hidden="1"/>
    <cellStyle name="Followed Hyperlink" xfId="12407" builtinId="9" hidden="1"/>
    <cellStyle name="Followed Hyperlink" xfId="12402" builtinId="9" hidden="1"/>
    <cellStyle name="Followed Hyperlink" xfId="12420" builtinId="9" hidden="1"/>
    <cellStyle name="Followed Hyperlink" xfId="12436" builtinId="9" hidden="1"/>
    <cellStyle name="Followed Hyperlink" xfId="12398" builtinId="9" hidden="1"/>
    <cellStyle name="Followed Hyperlink" xfId="12390" builtinId="9" hidden="1"/>
    <cellStyle name="Followed Hyperlink" xfId="12382" builtinId="9" hidden="1"/>
    <cellStyle name="Followed Hyperlink" xfId="12377" builtinId="9" hidden="1"/>
    <cellStyle name="Followed Hyperlink" xfId="12373" builtinId="9" hidden="1"/>
    <cellStyle name="Followed Hyperlink" xfId="12369" builtinId="9" hidden="1"/>
    <cellStyle name="Followed Hyperlink" xfId="12365" builtinId="9" hidden="1"/>
    <cellStyle name="Followed Hyperlink" xfId="12361" builtinId="9" hidden="1"/>
    <cellStyle name="Followed Hyperlink" xfId="12352" builtinId="9" hidden="1"/>
    <cellStyle name="Followed Hyperlink" xfId="12355" builtinId="9" hidden="1"/>
    <cellStyle name="Followed Hyperlink" xfId="12339" builtinId="9" hidden="1"/>
    <cellStyle name="Followed Hyperlink" xfId="12331" builtinId="9" hidden="1"/>
    <cellStyle name="Followed Hyperlink" xfId="12323" builtinId="9" hidden="1"/>
    <cellStyle name="Followed Hyperlink" xfId="12313" builtinId="9" hidden="1"/>
    <cellStyle name="Followed Hyperlink" xfId="12305" builtinId="9" hidden="1"/>
    <cellStyle name="Followed Hyperlink" xfId="12297" builtinId="9" hidden="1"/>
    <cellStyle name="Followed Hyperlink" xfId="12289" builtinId="9" hidden="1"/>
    <cellStyle name="Followed Hyperlink" xfId="12281" builtinId="9" hidden="1"/>
    <cellStyle name="Followed Hyperlink" xfId="12276" builtinId="9" hidden="1"/>
    <cellStyle name="Followed Hyperlink" xfId="12294" builtinId="9" hidden="1"/>
    <cellStyle name="Followed Hyperlink" xfId="12310" builtinId="9" hidden="1"/>
    <cellStyle name="Followed Hyperlink" xfId="12272" builtinId="9" hidden="1"/>
    <cellStyle name="Followed Hyperlink" xfId="12264" builtinId="9" hidden="1"/>
    <cellStyle name="Followed Hyperlink" xfId="12256" builtinId="9" hidden="1"/>
    <cellStyle name="Followed Hyperlink" xfId="12251" builtinId="9" hidden="1"/>
    <cellStyle name="Followed Hyperlink" xfId="12247" builtinId="9" hidden="1"/>
    <cellStyle name="Followed Hyperlink" xfId="12243" builtinId="9" hidden="1"/>
    <cellStyle name="Followed Hyperlink" xfId="12239" builtinId="9" hidden="1"/>
    <cellStyle name="Followed Hyperlink" xfId="12235" builtinId="9" hidden="1"/>
    <cellStyle name="Followed Hyperlink" xfId="12226" builtinId="9" hidden="1"/>
    <cellStyle name="Followed Hyperlink" xfId="12229" builtinId="9" hidden="1"/>
    <cellStyle name="Followed Hyperlink" xfId="12213" builtinId="9" hidden="1"/>
    <cellStyle name="Followed Hyperlink" xfId="12205" builtinId="9" hidden="1"/>
    <cellStyle name="Followed Hyperlink" xfId="12197" builtinId="9" hidden="1"/>
    <cellStyle name="Followed Hyperlink" xfId="12187" builtinId="9" hidden="1"/>
    <cellStyle name="Followed Hyperlink" xfId="12179" builtinId="9" hidden="1"/>
    <cellStyle name="Followed Hyperlink" xfId="12171" builtinId="9" hidden="1"/>
    <cellStyle name="Followed Hyperlink" xfId="12163" builtinId="9" hidden="1"/>
    <cellStyle name="Followed Hyperlink" xfId="12155" builtinId="9" hidden="1"/>
    <cellStyle name="Followed Hyperlink" xfId="12150" builtinId="9" hidden="1"/>
    <cellStyle name="Followed Hyperlink" xfId="12168" builtinId="9" hidden="1"/>
    <cellStyle name="Followed Hyperlink" xfId="12184" builtinId="9" hidden="1"/>
    <cellStyle name="Followed Hyperlink" xfId="12146" builtinId="9" hidden="1"/>
    <cellStyle name="Followed Hyperlink" xfId="12138" builtinId="9" hidden="1"/>
    <cellStyle name="Followed Hyperlink" xfId="12130" builtinId="9" hidden="1"/>
    <cellStyle name="Followed Hyperlink" xfId="12125" builtinId="9" hidden="1"/>
    <cellStyle name="Followed Hyperlink" xfId="12121" builtinId="9" hidden="1"/>
    <cellStyle name="Followed Hyperlink" xfId="12117" builtinId="9" hidden="1"/>
    <cellStyle name="Followed Hyperlink" xfId="12113" builtinId="9" hidden="1"/>
    <cellStyle name="Followed Hyperlink" xfId="12109" builtinId="9" hidden="1"/>
    <cellStyle name="Followed Hyperlink" xfId="12100" builtinId="9" hidden="1"/>
    <cellStyle name="Followed Hyperlink" xfId="12103" builtinId="9" hidden="1"/>
    <cellStyle name="Followed Hyperlink" xfId="12087" builtinId="9" hidden="1"/>
    <cellStyle name="Followed Hyperlink" xfId="12079" builtinId="9" hidden="1"/>
    <cellStyle name="Followed Hyperlink" xfId="12071" builtinId="9" hidden="1"/>
    <cellStyle name="Followed Hyperlink" xfId="12061" builtinId="9" hidden="1"/>
    <cellStyle name="Followed Hyperlink" xfId="12053" builtinId="9" hidden="1"/>
    <cellStyle name="Followed Hyperlink" xfId="12045" builtinId="9" hidden="1"/>
    <cellStyle name="Followed Hyperlink" xfId="12037" builtinId="9" hidden="1"/>
    <cellStyle name="Followed Hyperlink" xfId="12029" builtinId="9" hidden="1"/>
    <cellStyle name="Followed Hyperlink" xfId="12024" builtinId="9" hidden="1"/>
    <cellStyle name="Followed Hyperlink" xfId="12042" builtinId="9" hidden="1"/>
    <cellStyle name="Followed Hyperlink" xfId="12058" builtinId="9" hidden="1"/>
    <cellStyle name="Followed Hyperlink" xfId="12020" builtinId="9" hidden="1"/>
    <cellStyle name="Followed Hyperlink" xfId="12012" builtinId="9" hidden="1"/>
    <cellStyle name="Followed Hyperlink" xfId="12004" builtinId="9" hidden="1"/>
    <cellStyle name="Followed Hyperlink" xfId="11999" builtinId="9" hidden="1"/>
    <cellStyle name="Followed Hyperlink" xfId="11995" builtinId="9" hidden="1"/>
    <cellStyle name="Followed Hyperlink" xfId="11991" builtinId="9" hidden="1"/>
    <cellStyle name="Followed Hyperlink" xfId="11987" builtinId="9" hidden="1"/>
    <cellStyle name="Followed Hyperlink" xfId="11983" builtinId="9" hidden="1"/>
    <cellStyle name="Followed Hyperlink" xfId="11974" builtinId="9" hidden="1"/>
    <cellStyle name="Followed Hyperlink" xfId="11977" builtinId="9" hidden="1"/>
    <cellStyle name="Followed Hyperlink" xfId="11961" builtinId="9" hidden="1"/>
    <cellStyle name="Followed Hyperlink" xfId="11953" builtinId="9" hidden="1"/>
    <cellStyle name="Followed Hyperlink" xfId="11945" builtinId="9" hidden="1"/>
    <cellStyle name="Followed Hyperlink" xfId="11935" builtinId="9" hidden="1"/>
    <cellStyle name="Followed Hyperlink" xfId="11927" builtinId="9" hidden="1"/>
    <cellStyle name="Followed Hyperlink" xfId="11919" builtinId="9" hidden="1"/>
    <cellStyle name="Followed Hyperlink" xfId="11911" builtinId="9" hidden="1"/>
    <cellStyle name="Followed Hyperlink" xfId="11903" builtinId="9" hidden="1"/>
    <cellStyle name="Followed Hyperlink" xfId="11898" builtinId="9" hidden="1"/>
    <cellStyle name="Followed Hyperlink" xfId="11916" builtinId="9" hidden="1"/>
    <cellStyle name="Followed Hyperlink" xfId="11932" builtinId="9" hidden="1"/>
    <cellStyle name="Followed Hyperlink" xfId="11894" builtinId="9" hidden="1"/>
    <cellStyle name="Followed Hyperlink" xfId="11886" builtinId="9" hidden="1"/>
    <cellStyle name="Followed Hyperlink" xfId="11878" builtinId="9" hidden="1"/>
    <cellStyle name="Followed Hyperlink" xfId="11873" builtinId="9" hidden="1"/>
    <cellStyle name="Followed Hyperlink" xfId="11869" builtinId="9" hidden="1"/>
    <cellStyle name="Followed Hyperlink" xfId="11865" builtinId="9" hidden="1"/>
    <cellStyle name="Followed Hyperlink" xfId="11861" builtinId="9" hidden="1"/>
    <cellStyle name="Followed Hyperlink" xfId="11857" builtinId="9" hidden="1"/>
    <cellStyle name="Followed Hyperlink" xfId="11848" builtinId="9" hidden="1"/>
    <cellStyle name="Followed Hyperlink" xfId="11851" builtinId="9" hidden="1"/>
    <cellStyle name="Followed Hyperlink" xfId="11835" builtinId="9" hidden="1"/>
    <cellStyle name="Followed Hyperlink" xfId="11827" builtinId="9" hidden="1"/>
    <cellStyle name="Followed Hyperlink" xfId="11819" builtinId="9" hidden="1"/>
    <cellStyle name="Followed Hyperlink" xfId="11809" builtinId="9" hidden="1"/>
    <cellStyle name="Followed Hyperlink" xfId="11801" builtinId="9" hidden="1"/>
    <cellStyle name="Followed Hyperlink" xfId="11793" builtinId="9" hidden="1"/>
    <cellStyle name="Followed Hyperlink" xfId="11785" builtinId="9" hidden="1"/>
    <cellStyle name="Followed Hyperlink" xfId="11777" builtinId="9" hidden="1"/>
    <cellStyle name="Followed Hyperlink" xfId="11772" builtinId="9" hidden="1"/>
    <cellStyle name="Followed Hyperlink" xfId="11790" builtinId="9" hidden="1"/>
    <cellStyle name="Followed Hyperlink" xfId="11806" builtinId="9" hidden="1"/>
    <cellStyle name="Followed Hyperlink" xfId="11768" builtinId="9" hidden="1"/>
    <cellStyle name="Followed Hyperlink" xfId="11760" builtinId="9" hidden="1"/>
    <cellStyle name="Followed Hyperlink" xfId="11752" builtinId="9" hidden="1"/>
    <cellStyle name="Followed Hyperlink" xfId="11747" builtinId="9" hidden="1"/>
    <cellStyle name="Followed Hyperlink" xfId="11743" builtinId="9" hidden="1"/>
    <cellStyle name="Followed Hyperlink" xfId="11739" builtinId="9" hidden="1"/>
    <cellStyle name="Followed Hyperlink" xfId="11735" builtinId="9" hidden="1"/>
    <cellStyle name="Followed Hyperlink" xfId="11731" builtinId="9" hidden="1"/>
    <cellStyle name="Followed Hyperlink" xfId="11722" builtinId="9" hidden="1"/>
    <cellStyle name="Followed Hyperlink" xfId="11725" builtinId="9" hidden="1"/>
    <cellStyle name="Followed Hyperlink" xfId="11709" builtinId="9" hidden="1"/>
    <cellStyle name="Followed Hyperlink" xfId="11701" builtinId="9" hidden="1"/>
    <cellStyle name="Followed Hyperlink" xfId="11693" builtinId="9" hidden="1"/>
    <cellStyle name="Followed Hyperlink" xfId="11683" builtinId="9" hidden="1"/>
    <cellStyle name="Followed Hyperlink" xfId="11675" builtinId="9" hidden="1"/>
    <cellStyle name="Followed Hyperlink" xfId="11667" builtinId="9" hidden="1"/>
    <cellStyle name="Followed Hyperlink" xfId="11659" builtinId="9" hidden="1"/>
    <cellStyle name="Followed Hyperlink" xfId="11651" builtinId="9" hidden="1"/>
    <cellStyle name="Followed Hyperlink" xfId="11646" builtinId="9" hidden="1"/>
    <cellStyle name="Followed Hyperlink" xfId="11664" builtinId="9" hidden="1"/>
    <cellStyle name="Followed Hyperlink" xfId="11680" builtinId="9" hidden="1"/>
    <cellStyle name="Followed Hyperlink" xfId="11642" builtinId="9" hidden="1"/>
    <cellStyle name="Followed Hyperlink" xfId="11634" builtinId="9" hidden="1"/>
    <cellStyle name="Followed Hyperlink" xfId="11626" builtinId="9" hidden="1"/>
    <cellStyle name="Followed Hyperlink" xfId="11621" builtinId="9" hidden="1"/>
    <cellStyle name="Followed Hyperlink" xfId="11617" builtinId="9" hidden="1"/>
    <cellStyle name="Followed Hyperlink" xfId="11613" builtinId="9" hidden="1"/>
    <cellStyle name="Followed Hyperlink" xfId="11609" builtinId="9" hidden="1"/>
    <cellStyle name="Followed Hyperlink" xfId="11605" builtinId="9" hidden="1"/>
    <cellStyle name="Followed Hyperlink" xfId="11596" builtinId="9" hidden="1"/>
    <cellStyle name="Followed Hyperlink" xfId="11599" builtinId="9" hidden="1"/>
    <cellStyle name="Followed Hyperlink" xfId="11583" builtinId="9" hidden="1"/>
    <cellStyle name="Followed Hyperlink" xfId="11575" builtinId="9" hidden="1"/>
    <cellStyle name="Followed Hyperlink" xfId="11567" builtinId="9" hidden="1"/>
    <cellStyle name="Followed Hyperlink" xfId="11557" builtinId="9" hidden="1"/>
    <cellStyle name="Followed Hyperlink" xfId="11549" builtinId="9" hidden="1"/>
    <cellStyle name="Followed Hyperlink" xfId="11541" builtinId="9" hidden="1"/>
    <cellStyle name="Followed Hyperlink" xfId="11533" builtinId="9" hidden="1"/>
    <cellStyle name="Followed Hyperlink" xfId="11525" builtinId="9" hidden="1"/>
    <cellStyle name="Followed Hyperlink" xfId="11520" builtinId="9" hidden="1"/>
    <cellStyle name="Followed Hyperlink" xfId="11538" builtinId="9" hidden="1"/>
    <cellStyle name="Followed Hyperlink" xfId="11554" builtinId="9" hidden="1"/>
    <cellStyle name="Followed Hyperlink" xfId="11516" builtinId="9" hidden="1"/>
    <cellStyle name="Followed Hyperlink" xfId="11508" builtinId="9" hidden="1"/>
    <cellStyle name="Followed Hyperlink" xfId="11500" builtinId="9" hidden="1"/>
    <cellStyle name="Followed Hyperlink" xfId="11495" builtinId="9" hidden="1"/>
    <cellStyle name="Followed Hyperlink" xfId="11491" builtinId="9" hidden="1"/>
    <cellStyle name="Followed Hyperlink" xfId="11487" builtinId="9" hidden="1"/>
    <cellStyle name="Followed Hyperlink" xfId="11483" builtinId="9" hidden="1"/>
    <cellStyle name="Followed Hyperlink" xfId="11479" builtinId="9" hidden="1"/>
    <cellStyle name="Followed Hyperlink" xfId="11470" builtinId="9" hidden="1"/>
    <cellStyle name="Followed Hyperlink" xfId="11473" builtinId="9" hidden="1"/>
    <cellStyle name="Followed Hyperlink" xfId="11457" builtinId="9" hidden="1"/>
    <cellStyle name="Followed Hyperlink" xfId="11449" builtinId="9" hidden="1"/>
    <cellStyle name="Followed Hyperlink" xfId="11441" builtinId="9" hidden="1"/>
    <cellStyle name="Followed Hyperlink" xfId="11431" builtinId="9" hidden="1"/>
    <cellStyle name="Followed Hyperlink" xfId="11423" builtinId="9" hidden="1"/>
    <cellStyle name="Followed Hyperlink" xfId="11415" builtinId="9" hidden="1"/>
    <cellStyle name="Followed Hyperlink" xfId="11407" builtinId="9" hidden="1"/>
    <cellStyle name="Followed Hyperlink" xfId="11399" builtinId="9" hidden="1"/>
    <cellStyle name="Followed Hyperlink" xfId="11394" builtinId="9" hidden="1"/>
    <cellStyle name="Followed Hyperlink" xfId="11412" builtinId="9" hidden="1"/>
    <cellStyle name="Followed Hyperlink" xfId="11428" builtinId="9" hidden="1"/>
    <cellStyle name="Followed Hyperlink" xfId="11390" builtinId="9" hidden="1"/>
    <cellStyle name="Followed Hyperlink" xfId="11382" builtinId="9" hidden="1"/>
    <cellStyle name="Followed Hyperlink" xfId="11374" builtinId="9" hidden="1"/>
    <cellStyle name="Followed Hyperlink" xfId="11369" builtinId="9" hidden="1"/>
    <cellStyle name="Followed Hyperlink" xfId="11365" builtinId="9" hidden="1"/>
    <cellStyle name="Followed Hyperlink" xfId="11361" builtinId="9" hidden="1"/>
    <cellStyle name="Followed Hyperlink" xfId="11357" builtinId="9" hidden="1"/>
    <cellStyle name="Followed Hyperlink" xfId="11353" builtinId="9" hidden="1"/>
    <cellStyle name="Followed Hyperlink" xfId="11344" builtinId="9" hidden="1"/>
    <cellStyle name="Followed Hyperlink" xfId="11347" builtinId="9" hidden="1"/>
    <cellStyle name="Followed Hyperlink" xfId="11331" builtinId="9" hidden="1"/>
    <cellStyle name="Followed Hyperlink" xfId="11323" builtinId="9" hidden="1"/>
    <cellStyle name="Followed Hyperlink" xfId="11315" builtinId="9" hidden="1"/>
    <cellStyle name="Followed Hyperlink" xfId="11305" builtinId="9" hidden="1"/>
    <cellStyle name="Followed Hyperlink" xfId="11297" builtinId="9" hidden="1"/>
    <cellStyle name="Followed Hyperlink" xfId="11289" builtinId="9" hidden="1"/>
    <cellStyle name="Followed Hyperlink" xfId="11281" builtinId="9" hidden="1"/>
    <cellStyle name="Followed Hyperlink" xfId="11273" builtinId="9" hidden="1"/>
    <cellStyle name="Followed Hyperlink" xfId="11268" builtinId="9" hidden="1"/>
    <cellStyle name="Followed Hyperlink" xfId="11286" builtinId="9" hidden="1"/>
    <cellStyle name="Followed Hyperlink" xfId="11302" builtinId="9" hidden="1"/>
    <cellStyle name="Followed Hyperlink" xfId="11264" builtinId="9" hidden="1"/>
    <cellStyle name="Followed Hyperlink" xfId="11256" builtinId="9" hidden="1"/>
    <cellStyle name="Followed Hyperlink" xfId="11248" builtinId="9" hidden="1"/>
    <cellStyle name="Followed Hyperlink" xfId="11243" builtinId="9" hidden="1"/>
    <cellStyle name="Followed Hyperlink" xfId="11239" builtinId="9" hidden="1"/>
    <cellStyle name="Followed Hyperlink" xfId="11235" builtinId="9" hidden="1"/>
    <cellStyle name="Followed Hyperlink" xfId="11231" builtinId="9" hidden="1"/>
    <cellStyle name="Followed Hyperlink" xfId="11227" builtinId="9" hidden="1"/>
    <cellStyle name="Followed Hyperlink" xfId="11218" builtinId="9" hidden="1"/>
    <cellStyle name="Followed Hyperlink" xfId="11221" builtinId="9" hidden="1"/>
    <cellStyle name="Followed Hyperlink" xfId="11205" builtinId="9" hidden="1"/>
    <cellStyle name="Followed Hyperlink" xfId="11197" builtinId="9" hidden="1"/>
    <cellStyle name="Followed Hyperlink" xfId="11189" builtinId="9" hidden="1"/>
    <cellStyle name="Followed Hyperlink" xfId="11179" builtinId="9" hidden="1"/>
    <cellStyle name="Followed Hyperlink" xfId="11171" builtinId="9" hidden="1"/>
    <cellStyle name="Followed Hyperlink" xfId="11163" builtinId="9" hidden="1"/>
    <cellStyle name="Followed Hyperlink" xfId="11155" builtinId="9" hidden="1"/>
    <cellStyle name="Followed Hyperlink" xfId="11147" builtinId="9" hidden="1"/>
    <cellStyle name="Followed Hyperlink" xfId="11142" builtinId="9" hidden="1"/>
    <cellStyle name="Followed Hyperlink" xfId="11160" builtinId="9" hidden="1"/>
    <cellStyle name="Followed Hyperlink" xfId="11176" builtinId="9" hidden="1"/>
    <cellStyle name="Followed Hyperlink" xfId="11138" builtinId="9" hidden="1"/>
    <cellStyle name="Followed Hyperlink" xfId="11130" builtinId="9" hidden="1"/>
    <cellStyle name="Followed Hyperlink" xfId="11122" builtinId="9" hidden="1"/>
    <cellStyle name="Followed Hyperlink" xfId="11117" builtinId="9" hidden="1"/>
    <cellStyle name="Followed Hyperlink" xfId="11113" builtinId="9" hidden="1"/>
    <cellStyle name="Followed Hyperlink" xfId="11109" builtinId="9" hidden="1"/>
    <cellStyle name="Followed Hyperlink" xfId="11105" builtinId="9" hidden="1"/>
    <cellStyle name="Followed Hyperlink" xfId="11101" builtinId="9" hidden="1"/>
    <cellStyle name="Followed Hyperlink" xfId="11092" builtinId="9" hidden="1"/>
    <cellStyle name="Followed Hyperlink" xfId="11095" builtinId="9" hidden="1"/>
    <cellStyle name="Followed Hyperlink" xfId="11079" builtinId="9" hidden="1"/>
    <cellStyle name="Followed Hyperlink" xfId="11071" builtinId="9" hidden="1"/>
    <cellStyle name="Followed Hyperlink" xfId="11063" builtinId="9" hidden="1"/>
    <cellStyle name="Followed Hyperlink" xfId="11053" builtinId="9" hidden="1"/>
    <cellStyle name="Followed Hyperlink" xfId="11045" builtinId="9" hidden="1"/>
    <cellStyle name="Followed Hyperlink" xfId="11037" builtinId="9" hidden="1"/>
    <cellStyle name="Followed Hyperlink" xfId="11029" builtinId="9" hidden="1"/>
    <cellStyle name="Followed Hyperlink" xfId="11021" builtinId="9" hidden="1"/>
    <cellStyle name="Followed Hyperlink" xfId="11016" builtinId="9" hidden="1"/>
    <cellStyle name="Followed Hyperlink" xfId="11034" builtinId="9" hidden="1"/>
    <cellStyle name="Followed Hyperlink" xfId="11050" builtinId="9" hidden="1"/>
    <cellStyle name="Followed Hyperlink" xfId="11012" builtinId="9" hidden="1"/>
    <cellStyle name="Followed Hyperlink" xfId="11004" builtinId="9" hidden="1"/>
    <cellStyle name="Followed Hyperlink" xfId="10996" builtinId="9" hidden="1"/>
    <cellStyle name="Followed Hyperlink" xfId="10991" builtinId="9" hidden="1"/>
    <cellStyle name="Followed Hyperlink" xfId="10987" builtinId="9" hidden="1"/>
    <cellStyle name="Followed Hyperlink" xfId="10983" builtinId="9" hidden="1"/>
    <cellStyle name="Followed Hyperlink" xfId="10979" builtinId="9" hidden="1"/>
    <cellStyle name="Followed Hyperlink" xfId="10975" builtinId="9" hidden="1"/>
    <cellStyle name="Followed Hyperlink" xfId="10966" builtinId="9" hidden="1"/>
    <cellStyle name="Followed Hyperlink" xfId="10969" builtinId="9" hidden="1"/>
    <cellStyle name="Followed Hyperlink" xfId="10953" builtinId="9" hidden="1"/>
    <cellStyle name="Followed Hyperlink" xfId="10945" builtinId="9" hidden="1"/>
    <cellStyle name="Followed Hyperlink" xfId="10937" builtinId="9" hidden="1"/>
    <cellStyle name="Followed Hyperlink" xfId="10927" builtinId="9" hidden="1"/>
    <cellStyle name="Followed Hyperlink" xfId="10919" builtinId="9" hidden="1"/>
    <cellStyle name="Followed Hyperlink" xfId="10911" builtinId="9" hidden="1"/>
    <cellStyle name="Followed Hyperlink" xfId="10903" builtinId="9" hidden="1"/>
    <cellStyle name="Followed Hyperlink" xfId="10895" builtinId="9" hidden="1"/>
    <cellStyle name="Followed Hyperlink" xfId="10890" builtinId="9" hidden="1"/>
    <cellStyle name="Followed Hyperlink" xfId="10908" builtinId="9" hidden="1"/>
    <cellStyle name="Followed Hyperlink" xfId="10924" builtinId="9" hidden="1"/>
    <cellStyle name="Followed Hyperlink" xfId="10886" builtinId="9" hidden="1"/>
    <cellStyle name="Followed Hyperlink" xfId="10878" builtinId="9" hidden="1"/>
    <cellStyle name="Followed Hyperlink" xfId="10870" builtinId="9" hidden="1"/>
    <cellStyle name="Followed Hyperlink" xfId="10865" builtinId="9" hidden="1"/>
    <cellStyle name="Followed Hyperlink" xfId="10861" builtinId="9" hidden="1"/>
    <cellStyle name="Followed Hyperlink" xfId="10857" builtinId="9" hidden="1"/>
    <cellStyle name="Followed Hyperlink" xfId="10853" builtinId="9" hidden="1"/>
    <cellStyle name="Followed Hyperlink" xfId="10849" builtinId="9" hidden="1"/>
    <cellStyle name="Followed Hyperlink" xfId="10840" builtinId="9" hidden="1"/>
    <cellStyle name="Followed Hyperlink" xfId="10843" builtinId="9" hidden="1"/>
    <cellStyle name="Followed Hyperlink" xfId="10827" builtinId="9" hidden="1"/>
    <cellStyle name="Followed Hyperlink" xfId="10819" builtinId="9" hidden="1"/>
    <cellStyle name="Followed Hyperlink" xfId="10811" builtinId="9" hidden="1"/>
    <cellStyle name="Followed Hyperlink" xfId="10801" builtinId="9" hidden="1"/>
    <cellStyle name="Followed Hyperlink" xfId="10793" builtinId="9" hidden="1"/>
    <cellStyle name="Followed Hyperlink" xfId="10785" builtinId="9" hidden="1"/>
    <cellStyle name="Followed Hyperlink" xfId="10777" builtinId="9" hidden="1"/>
    <cellStyle name="Followed Hyperlink" xfId="10769" builtinId="9" hidden="1"/>
    <cellStyle name="Followed Hyperlink" xfId="10764" builtinId="9" hidden="1"/>
    <cellStyle name="Followed Hyperlink" xfId="10782" builtinId="9" hidden="1"/>
    <cellStyle name="Followed Hyperlink" xfId="10798" builtinId="9" hidden="1"/>
    <cellStyle name="Followed Hyperlink" xfId="10760" builtinId="9" hidden="1"/>
    <cellStyle name="Followed Hyperlink" xfId="10752" builtinId="9" hidden="1"/>
    <cellStyle name="Followed Hyperlink" xfId="10744" builtinId="9" hidden="1"/>
    <cellStyle name="Followed Hyperlink" xfId="10739" builtinId="9" hidden="1"/>
    <cellStyle name="Followed Hyperlink" xfId="10735" builtinId="9" hidden="1"/>
    <cellStyle name="Followed Hyperlink" xfId="10731" builtinId="9" hidden="1"/>
    <cellStyle name="Followed Hyperlink" xfId="10727" builtinId="9" hidden="1"/>
    <cellStyle name="Followed Hyperlink" xfId="10723" builtinId="9" hidden="1"/>
    <cellStyle name="Followed Hyperlink" xfId="10714" builtinId="9" hidden="1"/>
    <cellStyle name="Followed Hyperlink" xfId="10717" builtinId="9" hidden="1"/>
    <cellStyle name="Followed Hyperlink" xfId="10701" builtinId="9" hidden="1"/>
    <cellStyle name="Followed Hyperlink" xfId="10693" builtinId="9" hidden="1"/>
    <cellStyle name="Followed Hyperlink" xfId="10685" builtinId="9" hidden="1"/>
    <cellStyle name="Followed Hyperlink" xfId="10675" builtinId="9" hidden="1"/>
    <cellStyle name="Followed Hyperlink" xfId="10667" builtinId="9" hidden="1"/>
    <cellStyle name="Followed Hyperlink" xfId="10659" builtinId="9" hidden="1"/>
    <cellStyle name="Followed Hyperlink" xfId="10651" builtinId="9" hidden="1"/>
    <cellStyle name="Followed Hyperlink" xfId="10643" builtinId="9" hidden="1"/>
    <cellStyle name="Followed Hyperlink" xfId="10638" builtinId="9" hidden="1"/>
    <cellStyle name="Followed Hyperlink" xfId="10656" builtinId="9" hidden="1"/>
    <cellStyle name="Followed Hyperlink" xfId="10672" builtinId="9" hidden="1"/>
    <cellStyle name="Followed Hyperlink" xfId="10634" builtinId="9" hidden="1"/>
    <cellStyle name="Followed Hyperlink" xfId="10626" builtinId="9" hidden="1"/>
    <cellStyle name="Followed Hyperlink" xfId="10618" builtinId="9" hidden="1"/>
    <cellStyle name="Followed Hyperlink" xfId="10613" builtinId="9" hidden="1"/>
    <cellStyle name="Followed Hyperlink" xfId="10609" builtinId="9" hidden="1"/>
    <cellStyle name="Followed Hyperlink" xfId="10605" builtinId="9" hidden="1"/>
    <cellStyle name="Followed Hyperlink" xfId="10601" builtinId="9" hidden="1"/>
    <cellStyle name="Followed Hyperlink" xfId="10597" builtinId="9" hidden="1"/>
    <cellStyle name="Followed Hyperlink" xfId="10588" builtinId="9" hidden="1"/>
    <cellStyle name="Followed Hyperlink" xfId="10591" builtinId="9" hidden="1"/>
    <cellStyle name="Followed Hyperlink" xfId="10575" builtinId="9" hidden="1"/>
    <cellStyle name="Followed Hyperlink" xfId="10567" builtinId="9" hidden="1"/>
    <cellStyle name="Followed Hyperlink" xfId="10559" builtinId="9" hidden="1"/>
    <cellStyle name="Followed Hyperlink" xfId="10549" builtinId="9" hidden="1"/>
    <cellStyle name="Followed Hyperlink" xfId="10541" builtinId="9" hidden="1"/>
    <cellStyle name="Followed Hyperlink" xfId="10533" builtinId="9" hidden="1"/>
    <cellStyle name="Followed Hyperlink" xfId="10525" builtinId="9" hidden="1"/>
    <cellStyle name="Followed Hyperlink" xfId="10517" builtinId="9" hidden="1"/>
    <cellStyle name="Followed Hyperlink" xfId="10512" builtinId="9" hidden="1"/>
    <cellStyle name="Followed Hyperlink" xfId="10530" builtinId="9" hidden="1"/>
    <cellStyle name="Followed Hyperlink" xfId="10546" builtinId="9" hidden="1"/>
    <cellStyle name="Followed Hyperlink" xfId="10508" builtinId="9" hidden="1"/>
    <cellStyle name="Followed Hyperlink" xfId="10500" builtinId="9" hidden="1"/>
    <cellStyle name="Followed Hyperlink" xfId="10492" builtinId="9" hidden="1"/>
    <cellStyle name="Followed Hyperlink" xfId="10487" builtinId="9" hidden="1"/>
    <cellStyle name="Followed Hyperlink" xfId="10483" builtinId="9" hidden="1"/>
    <cellStyle name="Followed Hyperlink" xfId="10479" builtinId="9" hidden="1"/>
    <cellStyle name="Followed Hyperlink" xfId="10475" builtinId="9" hidden="1"/>
    <cellStyle name="Followed Hyperlink" xfId="10471" builtinId="9" hidden="1"/>
    <cellStyle name="Followed Hyperlink" xfId="10462" builtinId="9" hidden="1"/>
    <cellStyle name="Followed Hyperlink" xfId="10465" builtinId="9" hidden="1"/>
    <cellStyle name="Followed Hyperlink" xfId="10449" builtinId="9" hidden="1"/>
    <cellStyle name="Followed Hyperlink" xfId="10441" builtinId="9" hidden="1"/>
    <cellStyle name="Followed Hyperlink" xfId="10433" builtinId="9" hidden="1"/>
    <cellStyle name="Followed Hyperlink" xfId="10423" builtinId="9" hidden="1"/>
    <cellStyle name="Followed Hyperlink" xfId="10415" builtinId="9" hidden="1"/>
    <cellStyle name="Followed Hyperlink" xfId="10407" builtinId="9" hidden="1"/>
    <cellStyle name="Followed Hyperlink" xfId="10399" builtinId="9" hidden="1"/>
    <cellStyle name="Followed Hyperlink" xfId="10391" builtinId="9" hidden="1"/>
    <cellStyle name="Followed Hyperlink" xfId="10386" builtinId="9" hidden="1"/>
    <cellStyle name="Followed Hyperlink" xfId="10404" builtinId="9" hidden="1"/>
    <cellStyle name="Followed Hyperlink" xfId="10420" builtinId="9" hidden="1"/>
    <cellStyle name="Followed Hyperlink" xfId="10382" builtinId="9" hidden="1"/>
    <cellStyle name="Followed Hyperlink" xfId="10374" builtinId="9" hidden="1"/>
    <cellStyle name="Followed Hyperlink" xfId="10366" builtinId="9" hidden="1"/>
    <cellStyle name="Followed Hyperlink" xfId="10361" builtinId="9" hidden="1"/>
    <cellStyle name="Followed Hyperlink" xfId="10357" builtinId="9" hidden="1"/>
    <cellStyle name="Followed Hyperlink" xfId="10353" builtinId="9" hidden="1"/>
    <cellStyle name="Followed Hyperlink" xfId="10349" builtinId="9" hidden="1"/>
    <cellStyle name="Followed Hyperlink" xfId="10345" builtinId="9" hidden="1"/>
    <cellStyle name="Followed Hyperlink" xfId="10336" builtinId="9" hidden="1"/>
    <cellStyle name="Followed Hyperlink" xfId="10339" builtinId="9" hidden="1"/>
    <cellStyle name="Followed Hyperlink" xfId="10323" builtinId="9" hidden="1"/>
    <cellStyle name="Followed Hyperlink" xfId="10315" builtinId="9" hidden="1"/>
    <cellStyle name="Followed Hyperlink" xfId="10307" builtinId="9" hidden="1"/>
    <cellStyle name="Followed Hyperlink" xfId="10297" builtinId="9" hidden="1"/>
    <cellStyle name="Followed Hyperlink" xfId="10289" builtinId="9" hidden="1"/>
    <cellStyle name="Followed Hyperlink" xfId="10281" builtinId="9" hidden="1"/>
    <cellStyle name="Followed Hyperlink" xfId="10273" builtinId="9" hidden="1"/>
    <cellStyle name="Followed Hyperlink" xfId="10265" builtinId="9" hidden="1"/>
    <cellStyle name="Followed Hyperlink" xfId="10260" builtinId="9" hidden="1"/>
    <cellStyle name="Followed Hyperlink" xfId="10278" builtinId="9" hidden="1"/>
    <cellStyle name="Followed Hyperlink" xfId="10294" builtinId="9" hidden="1"/>
    <cellStyle name="Followed Hyperlink" xfId="10256" builtinId="9" hidden="1"/>
    <cellStyle name="Followed Hyperlink" xfId="10248" builtinId="9" hidden="1"/>
    <cellStyle name="Followed Hyperlink" xfId="10240" builtinId="9" hidden="1"/>
    <cellStyle name="Followed Hyperlink" xfId="10235" builtinId="9" hidden="1"/>
    <cellStyle name="Followed Hyperlink" xfId="10231" builtinId="9" hidden="1"/>
    <cellStyle name="Followed Hyperlink" xfId="10227" builtinId="9" hidden="1"/>
    <cellStyle name="Followed Hyperlink" xfId="10223" builtinId="9" hidden="1"/>
    <cellStyle name="Followed Hyperlink" xfId="10219" builtinId="9" hidden="1"/>
    <cellStyle name="Followed Hyperlink" xfId="10210" builtinId="9" hidden="1"/>
    <cellStyle name="Followed Hyperlink" xfId="10213" builtinId="9" hidden="1"/>
    <cellStyle name="Followed Hyperlink" xfId="10197" builtinId="9" hidden="1"/>
    <cellStyle name="Followed Hyperlink" xfId="10189" builtinId="9" hidden="1"/>
    <cellStyle name="Followed Hyperlink" xfId="10181" builtinId="9" hidden="1"/>
    <cellStyle name="Followed Hyperlink" xfId="10171" builtinId="9" hidden="1"/>
    <cellStyle name="Followed Hyperlink" xfId="10163" builtinId="9" hidden="1"/>
    <cellStyle name="Followed Hyperlink" xfId="10155" builtinId="9" hidden="1"/>
    <cellStyle name="Followed Hyperlink" xfId="10147" builtinId="9" hidden="1"/>
    <cellStyle name="Followed Hyperlink" xfId="10139" builtinId="9" hidden="1"/>
    <cellStyle name="Followed Hyperlink" xfId="10134" builtinId="9" hidden="1"/>
    <cellStyle name="Followed Hyperlink" xfId="10152" builtinId="9" hidden="1"/>
    <cellStyle name="Followed Hyperlink" xfId="10168" builtinId="9" hidden="1"/>
    <cellStyle name="Followed Hyperlink" xfId="10130" builtinId="9" hidden="1"/>
    <cellStyle name="Followed Hyperlink" xfId="10122" builtinId="9" hidden="1"/>
    <cellStyle name="Followed Hyperlink" xfId="10114" builtinId="9" hidden="1"/>
    <cellStyle name="Followed Hyperlink" xfId="10109" builtinId="9" hidden="1"/>
    <cellStyle name="Followed Hyperlink" xfId="10105" builtinId="9" hidden="1"/>
    <cellStyle name="Followed Hyperlink" xfId="10101" builtinId="9" hidden="1"/>
    <cellStyle name="Followed Hyperlink" xfId="10097" builtinId="9" hidden="1"/>
    <cellStyle name="Followed Hyperlink" xfId="10093" builtinId="9" hidden="1"/>
    <cellStyle name="Followed Hyperlink" xfId="10084" builtinId="9" hidden="1"/>
    <cellStyle name="Followed Hyperlink" xfId="10087" builtinId="9" hidden="1"/>
    <cellStyle name="Followed Hyperlink" xfId="10071" builtinId="9" hidden="1"/>
    <cellStyle name="Followed Hyperlink" xfId="10063" builtinId="9" hidden="1"/>
    <cellStyle name="Followed Hyperlink" xfId="10055" builtinId="9" hidden="1"/>
    <cellStyle name="Followed Hyperlink" xfId="10045" builtinId="9" hidden="1"/>
    <cellStyle name="Followed Hyperlink" xfId="10037" builtinId="9" hidden="1"/>
    <cellStyle name="Followed Hyperlink" xfId="10029" builtinId="9" hidden="1"/>
    <cellStyle name="Followed Hyperlink" xfId="10021" builtinId="9" hidden="1"/>
    <cellStyle name="Followed Hyperlink" xfId="10013" builtinId="9" hidden="1"/>
    <cellStyle name="Followed Hyperlink" xfId="10008" builtinId="9" hidden="1"/>
    <cellStyle name="Followed Hyperlink" xfId="10026" builtinId="9" hidden="1"/>
    <cellStyle name="Followed Hyperlink" xfId="10042" builtinId="9" hidden="1"/>
    <cellStyle name="Followed Hyperlink" xfId="10004" builtinId="9" hidden="1"/>
    <cellStyle name="Followed Hyperlink" xfId="9996" builtinId="9" hidden="1"/>
    <cellStyle name="Followed Hyperlink" xfId="9988" builtinId="9" hidden="1"/>
    <cellStyle name="Followed Hyperlink" xfId="9983" builtinId="9" hidden="1"/>
    <cellStyle name="Followed Hyperlink" xfId="9979" builtinId="9" hidden="1"/>
    <cellStyle name="Followed Hyperlink" xfId="9975" builtinId="9" hidden="1"/>
    <cellStyle name="Followed Hyperlink" xfId="9971" builtinId="9" hidden="1"/>
    <cellStyle name="Followed Hyperlink" xfId="9967" builtinId="9" hidden="1"/>
    <cellStyle name="Followed Hyperlink" xfId="9958" builtinId="9" hidden="1"/>
    <cellStyle name="Followed Hyperlink" xfId="9961" builtinId="9" hidden="1"/>
    <cellStyle name="Followed Hyperlink" xfId="9945" builtinId="9" hidden="1"/>
    <cellStyle name="Followed Hyperlink" xfId="9937" builtinId="9" hidden="1"/>
    <cellStyle name="Followed Hyperlink" xfId="9929" builtinId="9" hidden="1"/>
    <cellStyle name="Followed Hyperlink" xfId="9919" builtinId="9" hidden="1"/>
    <cellStyle name="Followed Hyperlink" xfId="9911" builtinId="9" hidden="1"/>
    <cellStyle name="Followed Hyperlink" xfId="9903" builtinId="9" hidden="1"/>
    <cellStyle name="Followed Hyperlink" xfId="9895" builtinId="9" hidden="1"/>
    <cellStyle name="Followed Hyperlink" xfId="9887" builtinId="9" hidden="1"/>
    <cellStyle name="Followed Hyperlink" xfId="9882" builtinId="9" hidden="1"/>
    <cellStyle name="Followed Hyperlink" xfId="9900" builtinId="9" hidden="1"/>
    <cellStyle name="Followed Hyperlink" xfId="9916" builtinId="9" hidden="1"/>
    <cellStyle name="Followed Hyperlink" xfId="9878" builtinId="9" hidden="1"/>
    <cellStyle name="Followed Hyperlink" xfId="9870" builtinId="9" hidden="1"/>
    <cellStyle name="Followed Hyperlink" xfId="9862" builtinId="9" hidden="1"/>
    <cellStyle name="Followed Hyperlink" xfId="9857" builtinId="9" hidden="1"/>
    <cellStyle name="Followed Hyperlink" xfId="9853" builtinId="9" hidden="1"/>
    <cellStyle name="Followed Hyperlink" xfId="9849" builtinId="9" hidden="1"/>
    <cellStyle name="Followed Hyperlink" xfId="9845" builtinId="9" hidden="1"/>
    <cellStyle name="Followed Hyperlink" xfId="9841" builtinId="9" hidden="1"/>
    <cellStyle name="Followed Hyperlink" xfId="9832" builtinId="9" hidden="1"/>
    <cellStyle name="Followed Hyperlink" xfId="9835" builtinId="9" hidden="1"/>
    <cellStyle name="Followed Hyperlink" xfId="9819" builtinId="9" hidden="1"/>
    <cellStyle name="Followed Hyperlink" xfId="9811" builtinId="9" hidden="1"/>
    <cellStyle name="Followed Hyperlink" xfId="9803" builtinId="9" hidden="1"/>
    <cellStyle name="Followed Hyperlink" xfId="9793" builtinId="9" hidden="1"/>
    <cellStyle name="Followed Hyperlink" xfId="9785" builtinId="9" hidden="1"/>
    <cellStyle name="Followed Hyperlink" xfId="9777" builtinId="9" hidden="1"/>
    <cellStyle name="Followed Hyperlink" xfId="9769" builtinId="9" hidden="1"/>
    <cellStyle name="Followed Hyperlink" xfId="9761" builtinId="9" hidden="1"/>
    <cellStyle name="Followed Hyperlink" xfId="9756" builtinId="9" hidden="1"/>
    <cellStyle name="Followed Hyperlink" xfId="9774" builtinId="9" hidden="1"/>
    <cellStyle name="Followed Hyperlink" xfId="9790" builtinId="9" hidden="1"/>
    <cellStyle name="Followed Hyperlink" xfId="9752" builtinId="9" hidden="1"/>
    <cellStyle name="Followed Hyperlink" xfId="9744" builtinId="9" hidden="1"/>
    <cellStyle name="Followed Hyperlink" xfId="9736" builtinId="9" hidden="1"/>
    <cellStyle name="Followed Hyperlink" xfId="9731" builtinId="9" hidden="1"/>
    <cellStyle name="Followed Hyperlink" xfId="9727" builtinId="9" hidden="1"/>
    <cellStyle name="Followed Hyperlink" xfId="9723" builtinId="9" hidden="1"/>
    <cellStyle name="Followed Hyperlink" xfId="9719" builtinId="9" hidden="1"/>
    <cellStyle name="Followed Hyperlink" xfId="9715" builtinId="9" hidden="1"/>
    <cellStyle name="Followed Hyperlink" xfId="9706" builtinId="9" hidden="1"/>
    <cellStyle name="Followed Hyperlink" xfId="9709" builtinId="9" hidden="1"/>
    <cellStyle name="Followed Hyperlink" xfId="9693" builtinId="9" hidden="1"/>
    <cellStyle name="Followed Hyperlink" xfId="9685" builtinId="9" hidden="1"/>
    <cellStyle name="Followed Hyperlink" xfId="9677" builtinId="9" hidden="1"/>
    <cellStyle name="Followed Hyperlink" xfId="9667" builtinId="9" hidden="1"/>
    <cellStyle name="Followed Hyperlink" xfId="9659" builtinId="9" hidden="1"/>
    <cellStyle name="Followed Hyperlink" xfId="9651" builtinId="9" hidden="1"/>
    <cellStyle name="Followed Hyperlink" xfId="9643" builtinId="9" hidden="1"/>
    <cellStyle name="Followed Hyperlink" xfId="9635" builtinId="9" hidden="1"/>
    <cellStyle name="Followed Hyperlink" xfId="9630" builtinId="9" hidden="1"/>
    <cellStyle name="Followed Hyperlink" xfId="9648" builtinId="9" hidden="1"/>
    <cellStyle name="Followed Hyperlink" xfId="9664" builtinId="9" hidden="1"/>
    <cellStyle name="Followed Hyperlink" xfId="9626" builtinId="9" hidden="1"/>
    <cellStyle name="Followed Hyperlink" xfId="9618" builtinId="9" hidden="1"/>
    <cellStyle name="Followed Hyperlink" xfId="9610" builtinId="9" hidden="1"/>
    <cellStyle name="Followed Hyperlink" xfId="9605" builtinId="9" hidden="1"/>
    <cellStyle name="Followed Hyperlink" xfId="9601" builtinId="9" hidden="1"/>
    <cellStyle name="Followed Hyperlink" xfId="9597" builtinId="9" hidden="1"/>
    <cellStyle name="Followed Hyperlink" xfId="9593" builtinId="9" hidden="1"/>
    <cellStyle name="Followed Hyperlink" xfId="9589" builtinId="9" hidden="1"/>
    <cellStyle name="Followed Hyperlink" xfId="9580" builtinId="9" hidden="1"/>
    <cellStyle name="Followed Hyperlink" xfId="9583" builtinId="9" hidden="1"/>
    <cellStyle name="Followed Hyperlink" xfId="9567" builtinId="9" hidden="1"/>
    <cellStyle name="Followed Hyperlink" xfId="9559" builtinId="9" hidden="1"/>
    <cellStyle name="Followed Hyperlink" xfId="9551" builtinId="9" hidden="1"/>
    <cellStyle name="Followed Hyperlink" xfId="9541" builtinId="9" hidden="1"/>
    <cellStyle name="Followed Hyperlink" xfId="9533" builtinId="9" hidden="1"/>
    <cellStyle name="Followed Hyperlink" xfId="9525" builtinId="9" hidden="1"/>
    <cellStyle name="Followed Hyperlink" xfId="9517" builtinId="9" hidden="1"/>
    <cellStyle name="Followed Hyperlink" xfId="9509" builtinId="9" hidden="1"/>
    <cellStyle name="Followed Hyperlink" xfId="9504" builtinId="9" hidden="1"/>
    <cellStyle name="Followed Hyperlink" xfId="9522" builtinId="9" hidden="1"/>
    <cellStyle name="Followed Hyperlink" xfId="9538" builtinId="9" hidden="1"/>
    <cellStyle name="Followed Hyperlink" xfId="9500" builtinId="9" hidden="1"/>
    <cellStyle name="Followed Hyperlink" xfId="9492" builtinId="9" hidden="1"/>
    <cellStyle name="Followed Hyperlink" xfId="9484" builtinId="9" hidden="1"/>
    <cellStyle name="Followed Hyperlink" xfId="9479" builtinId="9" hidden="1"/>
    <cellStyle name="Followed Hyperlink" xfId="9475" builtinId="9" hidden="1"/>
    <cellStyle name="Followed Hyperlink" xfId="9471" builtinId="9" hidden="1"/>
    <cellStyle name="Followed Hyperlink" xfId="9467" builtinId="9" hidden="1"/>
    <cellStyle name="Followed Hyperlink" xfId="9463" builtinId="9" hidden="1"/>
    <cellStyle name="Followed Hyperlink" xfId="9454" builtinId="9" hidden="1"/>
    <cellStyle name="Followed Hyperlink" xfId="9457" builtinId="9" hidden="1"/>
    <cellStyle name="Followed Hyperlink" xfId="9441" builtinId="9" hidden="1"/>
    <cellStyle name="Followed Hyperlink" xfId="9433" builtinId="9" hidden="1"/>
    <cellStyle name="Followed Hyperlink" xfId="9425" builtinId="9" hidden="1"/>
    <cellStyle name="Followed Hyperlink" xfId="9415" builtinId="9" hidden="1"/>
    <cellStyle name="Followed Hyperlink" xfId="9407" builtinId="9" hidden="1"/>
    <cellStyle name="Followed Hyperlink" xfId="9399" builtinId="9" hidden="1"/>
    <cellStyle name="Followed Hyperlink" xfId="9391" builtinId="9" hidden="1"/>
    <cellStyle name="Followed Hyperlink" xfId="9383" builtinId="9" hidden="1"/>
    <cellStyle name="Followed Hyperlink" xfId="9378" builtinId="9" hidden="1"/>
    <cellStyle name="Followed Hyperlink" xfId="9396" builtinId="9" hidden="1"/>
    <cellStyle name="Followed Hyperlink" xfId="9412" builtinId="9" hidden="1"/>
    <cellStyle name="Followed Hyperlink" xfId="9374" builtinId="9" hidden="1"/>
    <cellStyle name="Followed Hyperlink" xfId="9366" builtinId="9" hidden="1"/>
    <cellStyle name="Followed Hyperlink" xfId="9358" builtinId="9" hidden="1"/>
    <cellStyle name="Followed Hyperlink" xfId="9353" builtinId="9" hidden="1"/>
    <cellStyle name="Followed Hyperlink" xfId="9349" builtinId="9" hidden="1"/>
    <cellStyle name="Followed Hyperlink" xfId="9345" builtinId="9" hidden="1"/>
    <cellStyle name="Followed Hyperlink" xfId="9341" builtinId="9" hidden="1"/>
    <cellStyle name="Followed Hyperlink" xfId="9337" builtinId="9" hidden="1"/>
    <cellStyle name="Followed Hyperlink" xfId="9328" builtinId="9" hidden="1"/>
    <cellStyle name="Followed Hyperlink" xfId="9331" builtinId="9" hidden="1"/>
    <cellStyle name="Followed Hyperlink" xfId="9315" builtinId="9" hidden="1"/>
    <cellStyle name="Followed Hyperlink" xfId="9307" builtinId="9" hidden="1"/>
    <cellStyle name="Followed Hyperlink" xfId="9299" builtinId="9" hidden="1"/>
    <cellStyle name="Followed Hyperlink" xfId="9289" builtinId="9" hidden="1"/>
    <cellStyle name="Followed Hyperlink" xfId="9281" builtinId="9" hidden="1"/>
    <cellStyle name="Followed Hyperlink" xfId="9273" builtinId="9" hidden="1"/>
    <cellStyle name="Followed Hyperlink" xfId="9265" builtinId="9" hidden="1"/>
    <cellStyle name="Followed Hyperlink" xfId="9257" builtinId="9" hidden="1"/>
    <cellStyle name="Followed Hyperlink" xfId="9252" builtinId="9" hidden="1"/>
    <cellStyle name="Followed Hyperlink" xfId="9270" builtinId="9" hidden="1"/>
    <cellStyle name="Followed Hyperlink" xfId="9286" builtinId="9" hidden="1"/>
    <cellStyle name="Followed Hyperlink" xfId="9248" builtinId="9" hidden="1"/>
    <cellStyle name="Followed Hyperlink" xfId="9240" builtinId="9" hidden="1"/>
    <cellStyle name="Followed Hyperlink" xfId="9232" builtinId="9" hidden="1"/>
    <cellStyle name="Followed Hyperlink" xfId="9227" builtinId="9" hidden="1"/>
    <cellStyle name="Followed Hyperlink" xfId="9223" builtinId="9" hidden="1"/>
    <cellStyle name="Followed Hyperlink" xfId="9219" builtinId="9" hidden="1"/>
    <cellStyle name="Followed Hyperlink" xfId="9215" builtinId="9" hidden="1"/>
    <cellStyle name="Followed Hyperlink" xfId="9211" builtinId="9" hidden="1"/>
    <cellStyle name="Followed Hyperlink" xfId="9202" builtinId="9" hidden="1"/>
    <cellStyle name="Followed Hyperlink" xfId="9205" builtinId="9" hidden="1"/>
    <cellStyle name="Followed Hyperlink" xfId="9189" builtinId="9" hidden="1"/>
    <cellStyle name="Followed Hyperlink" xfId="9181" builtinId="9" hidden="1"/>
    <cellStyle name="Followed Hyperlink" xfId="9173" builtinId="9" hidden="1"/>
    <cellStyle name="Followed Hyperlink" xfId="9163" builtinId="9" hidden="1"/>
    <cellStyle name="Followed Hyperlink" xfId="9155" builtinId="9" hidden="1"/>
    <cellStyle name="Followed Hyperlink" xfId="9147" builtinId="9" hidden="1"/>
    <cellStyle name="Followed Hyperlink" xfId="9139" builtinId="9" hidden="1"/>
    <cellStyle name="Followed Hyperlink" xfId="9131" builtinId="9" hidden="1"/>
    <cellStyle name="Followed Hyperlink" xfId="9126" builtinId="9" hidden="1"/>
    <cellStyle name="Followed Hyperlink" xfId="9144" builtinId="9" hidden="1"/>
    <cellStyle name="Followed Hyperlink" xfId="9160" builtinId="9" hidden="1"/>
    <cellStyle name="Followed Hyperlink" xfId="9122" builtinId="9" hidden="1"/>
    <cellStyle name="Followed Hyperlink" xfId="9114" builtinId="9" hidden="1"/>
    <cellStyle name="Followed Hyperlink" xfId="9106" builtinId="9" hidden="1"/>
    <cellStyle name="Followed Hyperlink" xfId="9101" builtinId="9" hidden="1"/>
    <cellStyle name="Followed Hyperlink" xfId="9097" builtinId="9" hidden="1"/>
    <cellStyle name="Followed Hyperlink" xfId="9093" builtinId="9" hidden="1"/>
    <cellStyle name="Followed Hyperlink" xfId="9089" builtinId="9" hidden="1"/>
    <cellStyle name="Followed Hyperlink" xfId="9085" builtinId="9" hidden="1"/>
    <cellStyle name="Followed Hyperlink" xfId="9076" builtinId="9" hidden="1"/>
    <cellStyle name="Followed Hyperlink" xfId="9079" builtinId="9" hidden="1"/>
    <cellStyle name="Followed Hyperlink" xfId="9063" builtinId="9" hidden="1"/>
    <cellStyle name="Followed Hyperlink" xfId="9055" builtinId="9" hidden="1"/>
    <cellStyle name="Followed Hyperlink" xfId="9047" builtinId="9" hidden="1"/>
    <cellStyle name="Followed Hyperlink" xfId="9037" builtinId="9" hidden="1"/>
    <cellStyle name="Followed Hyperlink" xfId="9029" builtinId="9" hidden="1"/>
    <cellStyle name="Followed Hyperlink" xfId="9021" builtinId="9" hidden="1"/>
    <cellStyle name="Followed Hyperlink" xfId="9013" builtinId="9" hidden="1"/>
    <cellStyle name="Followed Hyperlink" xfId="9005" builtinId="9" hidden="1"/>
    <cellStyle name="Followed Hyperlink" xfId="9000" builtinId="9" hidden="1"/>
    <cellStyle name="Followed Hyperlink" xfId="9018" builtinId="9" hidden="1"/>
    <cellStyle name="Followed Hyperlink" xfId="9034" builtinId="9" hidden="1"/>
    <cellStyle name="Followed Hyperlink" xfId="8996" builtinId="9" hidden="1"/>
    <cellStyle name="Followed Hyperlink" xfId="8988" builtinId="9" hidden="1"/>
    <cellStyle name="Followed Hyperlink" xfId="8980" builtinId="9" hidden="1"/>
    <cellStyle name="Followed Hyperlink" xfId="8975" builtinId="9" hidden="1"/>
    <cellStyle name="Followed Hyperlink" xfId="8971" builtinId="9" hidden="1"/>
    <cellStyle name="Followed Hyperlink" xfId="8967" builtinId="9" hidden="1"/>
    <cellStyle name="Followed Hyperlink" xfId="8963" builtinId="9" hidden="1"/>
    <cellStyle name="Followed Hyperlink" xfId="8959" builtinId="9" hidden="1"/>
    <cellStyle name="Followed Hyperlink" xfId="8950" builtinId="9" hidden="1"/>
    <cellStyle name="Followed Hyperlink" xfId="8953" builtinId="9" hidden="1"/>
    <cellStyle name="Followed Hyperlink" xfId="8937" builtinId="9" hidden="1"/>
    <cellStyle name="Followed Hyperlink" xfId="8929" builtinId="9" hidden="1"/>
    <cellStyle name="Followed Hyperlink" xfId="8921" builtinId="9" hidden="1"/>
    <cellStyle name="Followed Hyperlink" xfId="8911" builtinId="9" hidden="1"/>
    <cellStyle name="Followed Hyperlink" xfId="8903" builtinId="9" hidden="1"/>
    <cellStyle name="Followed Hyperlink" xfId="8895" builtinId="9" hidden="1"/>
    <cellStyle name="Followed Hyperlink" xfId="8887" builtinId="9" hidden="1"/>
    <cellStyle name="Followed Hyperlink" xfId="8879" builtinId="9" hidden="1"/>
    <cellStyle name="Followed Hyperlink" xfId="8874" builtinId="9" hidden="1"/>
    <cellStyle name="Followed Hyperlink" xfId="8892" builtinId="9" hidden="1"/>
    <cellStyle name="Followed Hyperlink" xfId="8908" builtinId="9" hidden="1"/>
    <cellStyle name="Followed Hyperlink" xfId="8870" builtinId="9" hidden="1"/>
    <cellStyle name="Followed Hyperlink" xfId="8862" builtinId="9" hidden="1"/>
    <cellStyle name="Followed Hyperlink" xfId="8854" builtinId="9" hidden="1"/>
    <cellStyle name="Followed Hyperlink" xfId="8849" builtinId="9" hidden="1"/>
    <cellStyle name="Followed Hyperlink" xfId="8845" builtinId="9" hidden="1"/>
    <cellStyle name="Followed Hyperlink" xfId="8841" builtinId="9" hidden="1"/>
    <cellStyle name="Followed Hyperlink" xfId="8837" builtinId="9" hidden="1"/>
    <cellStyle name="Followed Hyperlink" xfId="8833" builtinId="9" hidden="1"/>
    <cellStyle name="Followed Hyperlink" xfId="8824" builtinId="9" hidden="1"/>
    <cellStyle name="Followed Hyperlink" xfId="8827" builtinId="9" hidden="1"/>
    <cellStyle name="Followed Hyperlink" xfId="8811" builtinId="9" hidden="1"/>
    <cellStyle name="Followed Hyperlink" xfId="8803" builtinId="9" hidden="1"/>
    <cellStyle name="Followed Hyperlink" xfId="8795" builtinId="9" hidden="1"/>
    <cellStyle name="Followed Hyperlink" xfId="8785" builtinId="9" hidden="1"/>
    <cellStyle name="Followed Hyperlink" xfId="8777" builtinId="9" hidden="1"/>
    <cellStyle name="Followed Hyperlink" xfId="8769" builtinId="9" hidden="1"/>
    <cellStyle name="Followed Hyperlink" xfId="8761" builtinId="9" hidden="1"/>
    <cellStyle name="Followed Hyperlink" xfId="8753" builtinId="9" hidden="1"/>
    <cellStyle name="Followed Hyperlink" xfId="8748" builtinId="9" hidden="1"/>
    <cellStyle name="Followed Hyperlink" xfId="8766" builtinId="9" hidden="1"/>
    <cellStyle name="Followed Hyperlink" xfId="8782" builtinId="9" hidden="1"/>
    <cellStyle name="Followed Hyperlink" xfId="8744" builtinId="9" hidden="1"/>
    <cellStyle name="Followed Hyperlink" xfId="8736" builtinId="9" hidden="1"/>
    <cellStyle name="Followed Hyperlink" xfId="8728" builtinId="9" hidden="1"/>
    <cellStyle name="Followed Hyperlink" xfId="8723" builtinId="9" hidden="1"/>
    <cellStyle name="Followed Hyperlink" xfId="8719" builtinId="9" hidden="1"/>
    <cellStyle name="Followed Hyperlink" xfId="8715" builtinId="9" hidden="1"/>
    <cellStyle name="Followed Hyperlink" xfId="8711" builtinId="9" hidden="1"/>
    <cellStyle name="Followed Hyperlink" xfId="8707" builtinId="9" hidden="1"/>
    <cellStyle name="Followed Hyperlink" xfId="8698" builtinId="9" hidden="1"/>
    <cellStyle name="Followed Hyperlink" xfId="8701" builtinId="9" hidden="1"/>
    <cellStyle name="Followed Hyperlink" xfId="8685" builtinId="9" hidden="1"/>
    <cellStyle name="Followed Hyperlink" xfId="8677" builtinId="9" hidden="1"/>
    <cellStyle name="Followed Hyperlink" xfId="8669" builtinId="9" hidden="1"/>
    <cellStyle name="Followed Hyperlink" xfId="8659" builtinId="9" hidden="1"/>
    <cellStyle name="Followed Hyperlink" xfId="8651" builtinId="9" hidden="1"/>
    <cellStyle name="Followed Hyperlink" xfId="8643" builtinId="9" hidden="1"/>
    <cellStyle name="Followed Hyperlink" xfId="8635" builtinId="9" hidden="1"/>
    <cellStyle name="Followed Hyperlink" xfId="8627" builtinId="9" hidden="1"/>
    <cellStyle name="Followed Hyperlink" xfId="8622" builtinId="9" hidden="1"/>
    <cellStyle name="Followed Hyperlink" xfId="8640" builtinId="9" hidden="1"/>
    <cellStyle name="Followed Hyperlink" xfId="8656" builtinId="9" hidden="1"/>
    <cellStyle name="Followed Hyperlink" xfId="8618" builtinId="9" hidden="1"/>
    <cellStyle name="Followed Hyperlink" xfId="8610" builtinId="9" hidden="1"/>
    <cellStyle name="Followed Hyperlink" xfId="8602" builtinId="9" hidden="1"/>
    <cellStyle name="Followed Hyperlink" xfId="8597" builtinId="9" hidden="1"/>
    <cellStyle name="Followed Hyperlink" xfId="8593" builtinId="9" hidden="1"/>
    <cellStyle name="Followed Hyperlink" xfId="8589" builtinId="9" hidden="1"/>
    <cellStyle name="Followed Hyperlink" xfId="8585" builtinId="9" hidden="1"/>
    <cellStyle name="Followed Hyperlink" xfId="8581" builtinId="9" hidden="1"/>
    <cellStyle name="Followed Hyperlink" xfId="8572" builtinId="9" hidden="1"/>
    <cellStyle name="Followed Hyperlink" xfId="8575" builtinId="9" hidden="1"/>
    <cellStyle name="Followed Hyperlink" xfId="8559" builtinId="9" hidden="1"/>
    <cellStyle name="Followed Hyperlink" xfId="8551" builtinId="9" hidden="1"/>
    <cellStyle name="Followed Hyperlink" xfId="8543" builtinId="9" hidden="1"/>
    <cellStyle name="Followed Hyperlink" xfId="8533" builtinId="9" hidden="1"/>
    <cellStyle name="Followed Hyperlink" xfId="8525" builtinId="9" hidden="1"/>
    <cellStyle name="Followed Hyperlink" xfId="8517" builtinId="9" hidden="1"/>
    <cellStyle name="Followed Hyperlink" xfId="8509" builtinId="9" hidden="1"/>
    <cellStyle name="Followed Hyperlink" xfId="8501" builtinId="9" hidden="1"/>
    <cellStyle name="Followed Hyperlink" xfId="8496" builtinId="9" hidden="1"/>
    <cellStyle name="Followed Hyperlink" xfId="8514" builtinId="9" hidden="1"/>
    <cellStyle name="Followed Hyperlink" xfId="8530" builtinId="9" hidden="1"/>
    <cellStyle name="Followed Hyperlink" xfId="8492" builtinId="9" hidden="1"/>
    <cellStyle name="Followed Hyperlink" xfId="8484" builtinId="9" hidden="1"/>
    <cellStyle name="Followed Hyperlink" xfId="8476" builtinId="9" hidden="1"/>
    <cellStyle name="Followed Hyperlink" xfId="8471" builtinId="9" hidden="1"/>
    <cellStyle name="Followed Hyperlink" xfId="8467" builtinId="9" hidden="1"/>
    <cellStyle name="Followed Hyperlink" xfId="8463" builtinId="9" hidden="1"/>
    <cellStyle name="Followed Hyperlink" xfId="8459" builtinId="9" hidden="1"/>
    <cellStyle name="Followed Hyperlink" xfId="8455" builtinId="9" hidden="1"/>
    <cellStyle name="Followed Hyperlink" xfId="8446" builtinId="9" hidden="1"/>
    <cellStyle name="Followed Hyperlink" xfId="8449" builtinId="9" hidden="1"/>
    <cellStyle name="Followed Hyperlink" xfId="8433" builtinId="9" hidden="1"/>
    <cellStyle name="Followed Hyperlink" xfId="8425" builtinId="9" hidden="1"/>
    <cellStyle name="Followed Hyperlink" xfId="8417" builtinId="9" hidden="1"/>
    <cellStyle name="Followed Hyperlink" xfId="8407" builtinId="9" hidden="1"/>
    <cellStyle name="Followed Hyperlink" xfId="8399" builtinId="9" hidden="1"/>
    <cellStyle name="Followed Hyperlink" xfId="8391" builtinId="9" hidden="1"/>
    <cellStyle name="Followed Hyperlink" xfId="8383" builtinId="9" hidden="1"/>
    <cellStyle name="Followed Hyperlink" xfId="8375" builtinId="9" hidden="1"/>
    <cellStyle name="Followed Hyperlink" xfId="8370" builtinId="9" hidden="1"/>
    <cellStyle name="Followed Hyperlink" xfId="8388" builtinId="9" hidden="1"/>
    <cellStyle name="Followed Hyperlink" xfId="8404" builtinId="9" hidden="1"/>
    <cellStyle name="Followed Hyperlink" xfId="8366" builtinId="9" hidden="1"/>
    <cellStyle name="Followed Hyperlink" xfId="8358" builtinId="9" hidden="1"/>
    <cellStyle name="Followed Hyperlink" xfId="8350" builtinId="9" hidden="1"/>
    <cellStyle name="Followed Hyperlink" xfId="8345" builtinId="9" hidden="1"/>
    <cellStyle name="Followed Hyperlink" xfId="8341" builtinId="9" hidden="1"/>
    <cellStyle name="Followed Hyperlink" xfId="8337" builtinId="9" hidden="1"/>
    <cellStyle name="Followed Hyperlink" xfId="8333" builtinId="9" hidden="1"/>
    <cellStyle name="Followed Hyperlink" xfId="8329" builtinId="9" hidden="1"/>
    <cellStyle name="Followed Hyperlink" xfId="8320" builtinId="9" hidden="1"/>
    <cellStyle name="Followed Hyperlink" xfId="8323" builtinId="9" hidden="1"/>
    <cellStyle name="Followed Hyperlink" xfId="8307" builtinId="9" hidden="1"/>
    <cellStyle name="Followed Hyperlink" xfId="8299" builtinId="9" hidden="1"/>
    <cellStyle name="Followed Hyperlink" xfId="8291" builtinId="9" hidden="1"/>
    <cellStyle name="Followed Hyperlink" xfId="8281" builtinId="9" hidden="1"/>
    <cellStyle name="Followed Hyperlink" xfId="8273" builtinId="9" hidden="1"/>
    <cellStyle name="Followed Hyperlink" xfId="8265" builtinId="9" hidden="1"/>
    <cellStyle name="Followed Hyperlink" xfId="8257" builtinId="9" hidden="1"/>
    <cellStyle name="Followed Hyperlink" xfId="8249" builtinId="9" hidden="1"/>
    <cellStyle name="Followed Hyperlink" xfId="8244" builtinId="9" hidden="1"/>
    <cellStyle name="Followed Hyperlink" xfId="8262" builtinId="9" hidden="1"/>
    <cellStyle name="Followed Hyperlink" xfId="8278" builtinId="9" hidden="1"/>
    <cellStyle name="Followed Hyperlink" xfId="8240" builtinId="9" hidden="1"/>
    <cellStyle name="Followed Hyperlink" xfId="8232" builtinId="9" hidden="1"/>
    <cellStyle name="Followed Hyperlink" xfId="8224" builtinId="9" hidden="1"/>
    <cellStyle name="Followed Hyperlink" xfId="8219" builtinId="9" hidden="1"/>
    <cellStyle name="Followed Hyperlink" xfId="8215" builtinId="9" hidden="1"/>
    <cellStyle name="Followed Hyperlink" xfId="8211" builtinId="9" hidden="1"/>
    <cellStyle name="Followed Hyperlink" xfId="8207" builtinId="9" hidden="1"/>
    <cellStyle name="Followed Hyperlink" xfId="8203" builtinId="9" hidden="1"/>
    <cellStyle name="Followed Hyperlink" xfId="8194" builtinId="9" hidden="1"/>
    <cellStyle name="Followed Hyperlink" xfId="8197" builtinId="9" hidden="1"/>
    <cellStyle name="Followed Hyperlink" xfId="8181" builtinId="9" hidden="1"/>
    <cellStyle name="Followed Hyperlink" xfId="8173" builtinId="9" hidden="1"/>
    <cellStyle name="Followed Hyperlink" xfId="8165" builtinId="9" hidden="1"/>
    <cellStyle name="Followed Hyperlink" xfId="8155" builtinId="9" hidden="1"/>
    <cellStyle name="Followed Hyperlink" xfId="8147" builtinId="9" hidden="1"/>
    <cellStyle name="Followed Hyperlink" xfId="8139" builtinId="9" hidden="1"/>
    <cellStyle name="Followed Hyperlink" xfId="8131" builtinId="9" hidden="1"/>
    <cellStyle name="Followed Hyperlink" xfId="8123" builtinId="9" hidden="1"/>
    <cellStyle name="Followed Hyperlink" xfId="8118" builtinId="9" hidden="1"/>
    <cellStyle name="Followed Hyperlink" xfId="8136" builtinId="9" hidden="1"/>
    <cellStyle name="Followed Hyperlink" xfId="8152" builtinId="9" hidden="1"/>
    <cellStyle name="Followed Hyperlink" xfId="8114" builtinId="9" hidden="1"/>
    <cellStyle name="Followed Hyperlink" xfId="8106" builtinId="9" hidden="1"/>
    <cellStyle name="Followed Hyperlink" xfId="8098" builtinId="9" hidden="1"/>
    <cellStyle name="Followed Hyperlink" xfId="8093" builtinId="9" hidden="1"/>
    <cellStyle name="Followed Hyperlink" xfId="8089" builtinId="9" hidden="1"/>
    <cellStyle name="Followed Hyperlink" xfId="8085" builtinId="9" hidden="1"/>
    <cellStyle name="Followed Hyperlink" xfId="8081" builtinId="9" hidden="1"/>
    <cellStyle name="Followed Hyperlink" xfId="8077" builtinId="9" hidden="1"/>
    <cellStyle name="Followed Hyperlink" xfId="8068" builtinId="9" hidden="1"/>
    <cellStyle name="Followed Hyperlink" xfId="8071" builtinId="9" hidden="1"/>
    <cellStyle name="Followed Hyperlink" xfId="8055" builtinId="9" hidden="1"/>
    <cellStyle name="Followed Hyperlink" xfId="8047" builtinId="9" hidden="1"/>
    <cellStyle name="Followed Hyperlink" xfId="8039" builtinId="9" hidden="1"/>
    <cellStyle name="Followed Hyperlink" xfId="8029" builtinId="9" hidden="1"/>
    <cellStyle name="Followed Hyperlink" xfId="8021" builtinId="9" hidden="1"/>
    <cellStyle name="Followed Hyperlink" xfId="8013" builtinId="9" hidden="1"/>
    <cellStyle name="Followed Hyperlink" xfId="8005" builtinId="9" hidden="1"/>
    <cellStyle name="Followed Hyperlink" xfId="7997" builtinId="9" hidden="1"/>
    <cellStyle name="Followed Hyperlink" xfId="7992" builtinId="9" hidden="1"/>
    <cellStyle name="Followed Hyperlink" xfId="8010" builtinId="9" hidden="1"/>
    <cellStyle name="Followed Hyperlink" xfId="8026" builtinId="9" hidden="1"/>
    <cellStyle name="Followed Hyperlink" xfId="7988" builtinId="9" hidden="1"/>
    <cellStyle name="Followed Hyperlink" xfId="7980" builtinId="9" hidden="1"/>
    <cellStyle name="Followed Hyperlink" xfId="7972" builtinId="9" hidden="1"/>
    <cellStyle name="Followed Hyperlink" xfId="7967" builtinId="9" hidden="1"/>
    <cellStyle name="Followed Hyperlink" xfId="7963" builtinId="9" hidden="1"/>
    <cellStyle name="Followed Hyperlink" xfId="7959" builtinId="9" hidden="1"/>
    <cellStyle name="Followed Hyperlink" xfId="7955" builtinId="9" hidden="1"/>
    <cellStyle name="Followed Hyperlink" xfId="7951" builtinId="9" hidden="1"/>
    <cellStyle name="Followed Hyperlink" xfId="7942" builtinId="9" hidden="1"/>
    <cellStyle name="Followed Hyperlink" xfId="7945" builtinId="9" hidden="1"/>
    <cellStyle name="Followed Hyperlink" xfId="7929" builtinId="9" hidden="1"/>
    <cellStyle name="Followed Hyperlink" xfId="7921" builtinId="9" hidden="1"/>
    <cellStyle name="Followed Hyperlink" xfId="7913" builtinId="9" hidden="1"/>
    <cellStyle name="Followed Hyperlink" xfId="7903" builtinId="9" hidden="1"/>
    <cellStyle name="Followed Hyperlink" xfId="7895" builtinId="9" hidden="1"/>
    <cellStyle name="Followed Hyperlink" xfId="7887" builtinId="9" hidden="1"/>
    <cellStyle name="Followed Hyperlink" xfId="7879" builtinId="9" hidden="1"/>
    <cellStyle name="Followed Hyperlink" xfId="7871" builtinId="9" hidden="1"/>
    <cellStyle name="Followed Hyperlink" xfId="7866" builtinId="9" hidden="1"/>
    <cellStyle name="Followed Hyperlink" xfId="7884" builtinId="9" hidden="1"/>
    <cellStyle name="Followed Hyperlink" xfId="7900" builtinId="9" hidden="1"/>
    <cellStyle name="Followed Hyperlink" xfId="7862" builtinId="9" hidden="1"/>
    <cellStyle name="Followed Hyperlink" xfId="7854" builtinId="9" hidden="1"/>
    <cellStyle name="Followed Hyperlink" xfId="7846" builtinId="9" hidden="1"/>
    <cellStyle name="Followed Hyperlink" xfId="7841" builtinId="9" hidden="1"/>
    <cellStyle name="Followed Hyperlink" xfId="7837" builtinId="9" hidden="1"/>
    <cellStyle name="Followed Hyperlink" xfId="7833" builtinId="9" hidden="1"/>
    <cellStyle name="Followed Hyperlink" xfId="7829" builtinId="9" hidden="1"/>
    <cellStyle name="Followed Hyperlink" xfId="7825" builtinId="9" hidden="1"/>
    <cellStyle name="Followed Hyperlink" xfId="7816" builtinId="9" hidden="1"/>
    <cellStyle name="Followed Hyperlink" xfId="7819" builtinId="9" hidden="1"/>
    <cellStyle name="Followed Hyperlink" xfId="7803" builtinId="9" hidden="1"/>
    <cellStyle name="Followed Hyperlink" xfId="7795" builtinId="9" hidden="1"/>
    <cellStyle name="Followed Hyperlink" xfId="7787" builtinId="9" hidden="1"/>
    <cellStyle name="Followed Hyperlink" xfId="7777" builtinId="9" hidden="1"/>
    <cellStyle name="Followed Hyperlink" xfId="7769" builtinId="9" hidden="1"/>
    <cellStyle name="Followed Hyperlink" xfId="7761" builtinId="9" hidden="1"/>
    <cellStyle name="Followed Hyperlink" xfId="7753" builtinId="9" hidden="1"/>
    <cellStyle name="Followed Hyperlink" xfId="7745" builtinId="9" hidden="1"/>
    <cellStyle name="Followed Hyperlink" xfId="7740" builtinId="9" hidden="1"/>
    <cellStyle name="Followed Hyperlink" xfId="7758" builtinId="9" hidden="1"/>
    <cellStyle name="Followed Hyperlink" xfId="7774" builtinId="9" hidden="1"/>
    <cellStyle name="Followed Hyperlink" xfId="7736" builtinId="9" hidden="1"/>
    <cellStyle name="Followed Hyperlink" xfId="7728" builtinId="9" hidden="1"/>
    <cellStyle name="Followed Hyperlink" xfId="7720" builtinId="9" hidden="1"/>
    <cellStyle name="Followed Hyperlink" xfId="7715" builtinId="9" hidden="1"/>
    <cellStyle name="Followed Hyperlink" xfId="7711" builtinId="9" hidden="1"/>
    <cellStyle name="Followed Hyperlink" xfId="7707" builtinId="9" hidden="1"/>
    <cellStyle name="Followed Hyperlink" xfId="7703" builtinId="9" hidden="1"/>
    <cellStyle name="Followed Hyperlink" xfId="7699" builtinId="9" hidden="1"/>
    <cellStyle name="Followed Hyperlink" xfId="7690" builtinId="9" hidden="1"/>
    <cellStyle name="Followed Hyperlink" xfId="7693" builtinId="9" hidden="1"/>
    <cellStyle name="Followed Hyperlink" xfId="7677" builtinId="9" hidden="1"/>
    <cellStyle name="Followed Hyperlink" xfId="7669" builtinId="9" hidden="1"/>
    <cellStyle name="Followed Hyperlink" xfId="7661" builtinId="9" hidden="1"/>
    <cellStyle name="Followed Hyperlink" xfId="7651" builtinId="9" hidden="1"/>
    <cellStyle name="Followed Hyperlink" xfId="7643" builtinId="9" hidden="1"/>
    <cellStyle name="Followed Hyperlink" xfId="7635" builtinId="9" hidden="1"/>
    <cellStyle name="Followed Hyperlink" xfId="7627" builtinId="9" hidden="1"/>
    <cellStyle name="Followed Hyperlink" xfId="7619" builtinId="9" hidden="1"/>
    <cellStyle name="Followed Hyperlink" xfId="7614" builtinId="9" hidden="1"/>
    <cellStyle name="Followed Hyperlink" xfId="7632" builtinId="9" hidden="1"/>
    <cellStyle name="Followed Hyperlink" xfId="7648" builtinId="9" hidden="1"/>
    <cellStyle name="Followed Hyperlink" xfId="7610" builtinId="9" hidden="1"/>
    <cellStyle name="Followed Hyperlink" xfId="7602" builtinId="9" hidden="1"/>
    <cellStyle name="Followed Hyperlink" xfId="7594" builtinId="9" hidden="1"/>
    <cellStyle name="Followed Hyperlink" xfId="7589" builtinId="9" hidden="1"/>
    <cellStyle name="Followed Hyperlink" xfId="7585" builtinId="9" hidden="1"/>
    <cellStyle name="Followed Hyperlink" xfId="7581" builtinId="9" hidden="1"/>
    <cellStyle name="Followed Hyperlink" xfId="7577" builtinId="9" hidden="1"/>
    <cellStyle name="Followed Hyperlink" xfId="7573" builtinId="9" hidden="1"/>
    <cellStyle name="Followed Hyperlink" xfId="7564" builtinId="9" hidden="1"/>
    <cellStyle name="Followed Hyperlink" xfId="7567" builtinId="9" hidden="1"/>
    <cellStyle name="Followed Hyperlink" xfId="7551" builtinId="9" hidden="1"/>
    <cellStyle name="Followed Hyperlink" xfId="7543" builtinId="9" hidden="1"/>
    <cellStyle name="Followed Hyperlink" xfId="7535" builtinId="9" hidden="1"/>
    <cellStyle name="Followed Hyperlink" xfId="7525" builtinId="9" hidden="1"/>
    <cellStyle name="Followed Hyperlink" xfId="7517" builtinId="9" hidden="1"/>
    <cellStyle name="Followed Hyperlink" xfId="7509" builtinId="9" hidden="1"/>
    <cellStyle name="Followed Hyperlink" xfId="7501" builtinId="9" hidden="1"/>
    <cellStyle name="Followed Hyperlink" xfId="7493" builtinId="9" hidden="1"/>
    <cellStyle name="Followed Hyperlink" xfId="7488" builtinId="9" hidden="1"/>
    <cellStyle name="Followed Hyperlink" xfId="7506" builtinId="9" hidden="1"/>
    <cellStyle name="Followed Hyperlink" xfId="7522" builtinId="9" hidden="1"/>
    <cellStyle name="Followed Hyperlink" xfId="7484" builtinId="9" hidden="1"/>
    <cellStyle name="Followed Hyperlink" xfId="7476" builtinId="9" hidden="1"/>
    <cellStyle name="Followed Hyperlink" xfId="7468" builtinId="9" hidden="1"/>
    <cellStyle name="Followed Hyperlink" xfId="7463" builtinId="9" hidden="1"/>
    <cellStyle name="Followed Hyperlink" xfId="7459" builtinId="9" hidden="1"/>
    <cellStyle name="Followed Hyperlink" xfId="7455" builtinId="9" hidden="1"/>
    <cellStyle name="Followed Hyperlink" xfId="7451" builtinId="9" hidden="1"/>
    <cellStyle name="Followed Hyperlink" xfId="7447" builtinId="9" hidden="1"/>
    <cellStyle name="Followed Hyperlink" xfId="7438" builtinId="9" hidden="1"/>
    <cellStyle name="Followed Hyperlink" xfId="7441" builtinId="9" hidden="1"/>
    <cellStyle name="Followed Hyperlink" xfId="7425" builtinId="9" hidden="1"/>
    <cellStyle name="Followed Hyperlink" xfId="7417" builtinId="9" hidden="1"/>
    <cellStyle name="Followed Hyperlink" xfId="7409" builtinId="9" hidden="1"/>
    <cellStyle name="Followed Hyperlink" xfId="7399" builtinId="9" hidden="1"/>
    <cellStyle name="Followed Hyperlink" xfId="7391" builtinId="9" hidden="1"/>
    <cellStyle name="Followed Hyperlink" xfId="7383" builtinId="9" hidden="1"/>
    <cellStyle name="Followed Hyperlink" xfId="7375" builtinId="9" hidden="1"/>
    <cellStyle name="Followed Hyperlink" xfId="7367" builtinId="9" hidden="1"/>
    <cellStyle name="Followed Hyperlink" xfId="7362" builtinId="9" hidden="1"/>
    <cellStyle name="Followed Hyperlink" xfId="7380" builtinId="9" hidden="1"/>
    <cellStyle name="Followed Hyperlink" xfId="7396" builtinId="9" hidden="1"/>
    <cellStyle name="Followed Hyperlink" xfId="7358" builtinId="9" hidden="1"/>
    <cellStyle name="Followed Hyperlink" xfId="7350" builtinId="9" hidden="1"/>
    <cellStyle name="Followed Hyperlink" xfId="7342" builtinId="9" hidden="1"/>
    <cellStyle name="Followed Hyperlink" xfId="7337" builtinId="9" hidden="1"/>
    <cellStyle name="Followed Hyperlink" xfId="7333" builtinId="9" hidden="1"/>
    <cellStyle name="Followed Hyperlink" xfId="7329" builtinId="9" hidden="1"/>
    <cellStyle name="Followed Hyperlink" xfId="7325" builtinId="9" hidden="1"/>
    <cellStyle name="Followed Hyperlink" xfId="7321" builtinId="9" hidden="1"/>
    <cellStyle name="Followed Hyperlink" xfId="7312" builtinId="9" hidden="1"/>
    <cellStyle name="Followed Hyperlink" xfId="7315" builtinId="9" hidden="1"/>
    <cellStyle name="Followed Hyperlink" xfId="7299" builtinId="9" hidden="1"/>
    <cellStyle name="Followed Hyperlink" xfId="7291" builtinId="9" hidden="1"/>
    <cellStyle name="Followed Hyperlink" xfId="7283" builtinId="9" hidden="1"/>
    <cellStyle name="Followed Hyperlink" xfId="7273" builtinId="9" hidden="1"/>
    <cellStyle name="Followed Hyperlink" xfId="7265" builtinId="9" hidden="1"/>
    <cellStyle name="Followed Hyperlink" xfId="7257" builtinId="9" hidden="1"/>
    <cellStyle name="Followed Hyperlink" xfId="7249" builtinId="9" hidden="1"/>
    <cellStyle name="Followed Hyperlink" xfId="7241" builtinId="9" hidden="1"/>
    <cellStyle name="Followed Hyperlink" xfId="7236" builtinId="9" hidden="1"/>
    <cellStyle name="Followed Hyperlink" xfId="7254" builtinId="9" hidden="1"/>
    <cellStyle name="Followed Hyperlink" xfId="7270" builtinId="9" hidden="1"/>
    <cellStyle name="Followed Hyperlink" xfId="7232" builtinId="9" hidden="1"/>
    <cellStyle name="Followed Hyperlink" xfId="7224" builtinId="9" hidden="1"/>
    <cellStyle name="Followed Hyperlink" xfId="7216" builtinId="9" hidden="1"/>
    <cellStyle name="Followed Hyperlink" xfId="7211" builtinId="9" hidden="1"/>
    <cellStyle name="Followed Hyperlink" xfId="7207" builtinId="9" hidden="1"/>
    <cellStyle name="Followed Hyperlink" xfId="7203" builtinId="9" hidden="1"/>
    <cellStyle name="Followed Hyperlink" xfId="7199" builtinId="9" hidden="1"/>
    <cellStyle name="Followed Hyperlink" xfId="7195" builtinId="9" hidden="1"/>
    <cellStyle name="Followed Hyperlink" xfId="7186" builtinId="9" hidden="1"/>
    <cellStyle name="Followed Hyperlink" xfId="7189" builtinId="9" hidden="1"/>
    <cellStyle name="Followed Hyperlink" xfId="7173" builtinId="9" hidden="1"/>
    <cellStyle name="Followed Hyperlink" xfId="7165" builtinId="9" hidden="1"/>
    <cellStyle name="Followed Hyperlink" xfId="7157" builtinId="9" hidden="1"/>
    <cellStyle name="Followed Hyperlink" xfId="7147" builtinId="9" hidden="1"/>
    <cellStyle name="Followed Hyperlink" xfId="7139" builtinId="9" hidden="1"/>
    <cellStyle name="Followed Hyperlink" xfId="7131" builtinId="9" hidden="1"/>
    <cellStyle name="Followed Hyperlink" xfId="7123" builtinId="9" hidden="1"/>
    <cellStyle name="Followed Hyperlink" xfId="7115" builtinId="9" hidden="1"/>
    <cellStyle name="Followed Hyperlink" xfId="7110" builtinId="9" hidden="1"/>
    <cellStyle name="Followed Hyperlink" xfId="7128" builtinId="9" hidden="1"/>
    <cellStyle name="Followed Hyperlink" xfId="7144" builtinId="9" hidden="1"/>
    <cellStyle name="Followed Hyperlink" xfId="7106" builtinId="9" hidden="1"/>
    <cellStyle name="Followed Hyperlink" xfId="7098" builtinId="9" hidden="1"/>
    <cellStyle name="Followed Hyperlink" xfId="7090" builtinId="9" hidden="1"/>
    <cellStyle name="Followed Hyperlink" xfId="7085" builtinId="9" hidden="1"/>
    <cellStyle name="Followed Hyperlink" xfId="7081" builtinId="9" hidden="1"/>
    <cellStyle name="Followed Hyperlink" xfId="7077" builtinId="9" hidden="1"/>
    <cellStyle name="Followed Hyperlink" xfId="7073" builtinId="9" hidden="1"/>
    <cellStyle name="Followed Hyperlink" xfId="7069" builtinId="9" hidden="1"/>
    <cellStyle name="Followed Hyperlink" xfId="7060" builtinId="9" hidden="1"/>
    <cellStyle name="Followed Hyperlink" xfId="7063" builtinId="9" hidden="1"/>
    <cellStyle name="Followed Hyperlink" xfId="7047" builtinId="9" hidden="1"/>
    <cellStyle name="Followed Hyperlink" xfId="7039" builtinId="9" hidden="1"/>
    <cellStyle name="Followed Hyperlink" xfId="7031" builtinId="9" hidden="1"/>
    <cellStyle name="Followed Hyperlink" xfId="7021" builtinId="9" hidden="1"/>
    <cellStyle name="Followed Hyperlink" xfId="7013" builtinId="9" hidden="1"/>
    <cellStyle name="Followed Hyperlink" xfId="7005" builtinId="9" hidden="1"/>
    <cellStyle name="Followed Hyperlink" xfId="6997" builtinId="9" hidden="1"/>
    <cellStyle name="Followed Hyperlink" xfId="6989" builtinId="9" hidden="1"/>
    <cellStyle name="Followed Hyperlink" xfId="6984" builtinId="9" hidden="1"/>
    <cellStyle name="Followed Hyperlink" xfId="7002" builtinId="9" hidden="1"/>
    <cellStyle name="Followed Hyperlink" xfId="7018" builtinId="9" hidden="1"/>
    <cellStyle name="Followed Hyperlink" xfId="6980" builtinId="9" hidden="1"/>
    <cellStyle name="Followed Hyperlink" xfId="6972" builtinId="9" hidden="1"/>
    <cellStyle name="Followed Hyperlink" xfId="6964" builtinId="9" hidden="1"/>
    <cellStyle name="Followed Hyperlink" xfId="6959" builtinId="9" hidden="1"/>
    <cellStyle name="Followed Hyperlink" xfId="6955" builtinId="9" hidden="1"/>
    <cellStyle name="Followed Hyperlink" xfId="6951" builtinId="9" hidden="1"/>
    <cellStyle name="Followed Hyperlink" xfId="6947" builtinId="9" hidden="1"/>
    <cellStyle name="Followed Hyperlink" xfId="6943" builtinId="9" hidden="1"/>
    <cellStyle name="Followed Hyperlink" xfId="6934" builtinId="9" hidden="1"/>
    <cellStyle name="Followed Hyperlink" xfId="6937" builtinId="9" hidden="1"/>
    <cellStyle name="Followed Hyperlink" xfId="6921" builtinId="9" hidden="1"/>
    <cellStyle name="Followed Hyperlink" xfId="6913" builtinId="9" hidden="1"/>
    <cellStyle name="Followed Hyperlink" xfId="6905" builtinId="9" hidden="1"/>
    <cellStyle name="Followed Hyperlink" xfId="6895" builtinId="9" hidden="1"/>
    <cellStyle name="Followed Hyperlink" xfId="6887" builtinId="9" hidden="1"/>
    <cellStyle name="Followed Hyperlink" xfId="6879" builtinId="9" hidden="1"/>
    <cellStyle name="Followed Hyperlink" xfId="6871" builtinId="9" hidden="1"/>
    <cellStyle name="Followed Hyperlink" xfId="6863" builtinId="9" hidden="1"/>
    <cellStyle name="Followed Hyperlink" xfId="6858" builtinId="9" hidden="1"/>
    <cellStyle name="Followed Hyperlink" xfId="6876" builtinId="9" hidden="1"/>
    <cellStyle name="Followed Hyperlink" xfId="6892" builtinId="9" hidden="1"/>
    <cellStyle name="Followed Hyperlink" xfId="6854" builtinId="9" hidden="1"/>
    <cellStyle name="Followed Hyperlink" xfId="6846" builtinId="9" hidden="1"/>
    <cellStyle name="Followed Hyperlink" xfId="6838" builtinId="9" hidden="1"/>
    <cellStyle name="Followed Hyperlink" xfId="6833" builtinId="9" hidden="1"/>
    <cellStyle name="Followed Hyperlink" xfId="6829" builtinId="9" hidden="1"/>
    <cellStyle name="Followed Hyperlink" xfId="6825" builtinId="9" hidden="1"/>
    <cellStyle name="Followed Hyperlink" xfId="6821" builtinId="9" hidden="1"/>
    <cellStyle name="Followed Hyperlink" xfId="6817" builtinId="9" hidden="1"/>
    <cellStyle name="Followed Hyperlink" xfId="6808" builtinId="9" hidden="1"/>
    <cellStyle name="Followed Hyperlink" xfId="6811" builtinId="9" hidden="1"/>
    <cellStyle name="Followed Hyperlink" xfId="6795" builtinId="9" hidden="1"/>
    <cellStyle name="Followed Hyperlink" xfId="6787" builtinId="9" hidden="1"/>
    <cellStyle name="Followed Hyperlink" xfId="6779" builtinId="9" hidden="1"/>
    <cellStyle name="Followed Hyperlink" xfId="6769" builtinId="9" hidden="1"/>
    <cellStyle name="Followed Hyperlink" xfId="6761" builtinId="9" hidden="1"/>
    <cellStyle name="Followed Hyperlink" xfId="6753" builtinId="9" hidden="1"/>
    <cellStyle name="Followed Hyperlink" xfId="6745" builtinId="9" hidden="1"/>
    <cellStyle name="Followed Hyperlink" xfId="6737" builtinId="9" hidden="1"/>
    <cellStyle name="Followed Hyperlink" xfId="6732" builtinId="9" hidden="1"/>
    <cellStyle name="Followed Hyperlink" xfId="6750" builtinId="9" hidden="1"/>
    <cellStyle name="Followed Hyperlink" xfId="6766" builtinId="9" hidden="1"/>
    <cellStyle name="Followed Hyperlink" xfId="6728" builtinId="9" hidden="1"/>
    <cellStyle name="Followed Hyperlink" xfId="6720" builtinId="9" hidden="1"/>
    <cellStyle name="Followed Hyperlink" xfId="6712" builtinId="9" hidden="1"/>
    <cellStyle name="Followed Hyperlink" xfId="6707" builtinId="9" hidden="1"/>
    <cellStyle name="Followed Hyperlink" xfId="6703" builtinId="9" hidden="1"/>
    <cellStyle name="Followed Hyperlink" xfId="6699" builtinId="9" hidden="1"/>
    <cellStyle name="Followed Hyperlink" xfId="6695" builtinId="9" hidden="1"/>
    <cellStyle name="Followed Hyperlink" xfId="6691" builtinId="9" hidden="1"/>
    <cellStyle name="Followed Hyperlink" xfId="6682" builtinId="9" hidden="1"/>
    <cellStyle name="Followed Hyperlink" xfId="6685" builtinId="9" hidden="1"/>
    <cellStyle name="Followed Hyperlink" xfId="6669" builtinId="9" hidden="1"/>
    <cellStyle name="Followed Hyperlink" xfId="6661" builtinId="9" hidden="1"/>
    <cellStyle name="Followed Hyperlink" xfId="6653" builtinId="9" hidden="1"/>
    <cellStyle name="Followed Hyperlink" xfId="6643" builtinId="9" hidden="1"/>
    <cellStyle name="Followed Hyperlink" xfId="6635" builtinId="9" hidden="1"/>
    <cellStyle name="Followed Hyperlink" xfId="6627" builtinId="9" hidden="1"/>
    <cellStyle name="Followed Hyperlink" xfId="6619" builtinId="9" hidden="1"/>
    <cellStyle name="Followed Hyperlink" xfId="6611" builtinId="9" hidden="1"/>
    <cellStyle name="Followed Hyperlink" xfId="6606" builtinId="9" hidden="1"/>
    <cellStyle name="Followed Hyperlink" xfId="6624" builtinId="9" hidden="1"/>
    <cellStyle name="Followed Hyperlink" xfId="6640" builtinId="9" hidden="1"/>
    <cellStyle name="Followed Hyperlink" xfId="6602" builtinId="9" hidden="1"/>
    <cellStyle name="Followed Hyperlink" xfId="6594" builtinId="9" hidden="1"/>
    <cellStyle name="Followed Hyperlink" xfId="6586" builtinId="9" hidden="1"/>
    <cellStyle name="Followed Hyperlink" xfId="6581" builtinId="9" hidden="1"/>
    <cellStyle name="Followed Hyperlink" xfId="6577" builtinId="9" hidden="1"/>
    <cellStyle name="Followed Hyperlink" xfId="6573" builtinId="9" hidden="1"/>
    <cellStyle name="Followed Hyperlink" xfId="6569" builtinId="9" hidden="1"/>
    <cellStyle name="Followed Hyperlink" xfId="6565" builtinId="9" hidden="1"/>
    <cellStyle name="Followed Hyperlink" xfId="6556" builtinId="9" hidden="1"/>
    <cellStyle name="Followed Hyperlink" xfId="6559" builtinId="9" hidden="1"/>
    <cellStyle name="Followed Hyperlink" xfId="6543" builtinId="9" hidden="1"/>
    <cellStyle name="Followed Hyperlink" xfId="6535" builtinId="9" hidden="1"/>
    <cellStyle name="Followed Hyperlink" xfId="6527" builtinId="9" hidden="1"/>
    <cellStyle name="Followed Hyperlink" xfId="6517" builtinId="9" hidden="1"/>
    <cellStyle name="Followed Hyperlink" xfId="6509" builtinId="9" hidden="1"/>
    <cellStyle name="Followed Hyperlink" xfId="6501" builtinId="9" hidden="1"/>
    <cellStyle name="Followed Hyperlink" xfId="6493" builtinId="9" hidden="1"/>
    <cellStyle name="Followed Hyperlink" xfId="6485" builtinId="9" hidden="1"/>
    <cellStyle name="Followed Hyperlink" xfId="6480" builtinId="9" hidden="1"/>
    <cellStyle name="Followed Hyperlink" xfId="6498" builtinId="9" hidden="1"/>
    <cellStyle name="Followed Hyperlink" xfId="6514" builtinId="9" hidden="1"/>
    <cellStyle name="Followed Hyperlink" xfId="6476" builtinId="9" hidden="1"/>
    <cellStyle name="Followed Hyperlink" xfId="6468" builtinId="9" hidden="1"/>
    <cellStyle name="Followed Hyperlink" xfId="6460" builtinId="9" hidden="1"/>
    <cellStyle name="Followed Hyperlink" xfId="6455" builtinId="9" hidden="1"/>
    <cellStyle name="Followed Hyperlink" xfId="6451" builtinId="9" hidden="1"/>
    <cellStyle name="Followed Hyperlink" xfId="6447" builtinId="9" hidden="1"/>
    <cellStyle name="Followed Hyperlink" xfId="6443" builtinId="9" hidden="1"/>
    <cellStyle name="Followed Hyperlink" xfId="6439" builtinId="9" hidden="1"/>
    <cellStyle name="Followed Hyperlink" xfId="6430" builtinId="9" hidden="1"/>
    <cellStyle name="Followed Hyperlink" xfId="6433" builtinId="9" hidden="1"/>
    <cellStyle name="Followed Hyperlink" xfId="6417" builtinId="9" hidden="1"/>
    <cellStyle name="Followed Hyperlink" xfId="6409" builtinId="9" hidden="1"/>
    <cellStyle name="Followed Hyperlink" xfId="6401" builtinId="9" hidden="1"/>
    <cellStyle name="Followed Hyperlink" xfId="6391" builtinId="9" hidden="1"/>
    <cellStyle name="Followed Hyperlink" xfId="6383" builtinId="9" hidden="1"/>
    <cellStyle name="Followed Hyperlink" xfId="6375" builtinId="9" hidden="1"/>
    <cellStyle name="Followed Hyperlink" xfId="6367" builtinId="9" hidden="1"/>
    <cellStyle name="Followed Hyperlink" xfId="6359" builtinId="9" hidden="1"/>
    <cellStyle name="Followed Hyperlink" xfId="6354" builtinId="9" hidden="1"/>
    <cellStyle name="Followed Hyperlink" xfId="6372" builtinId="9" hidden="1"/>
    <cellStyle name="Followed Hyperlink" xfId="6388" builtinId="9" hidden="1"/>
    <cellStyle name="Followed Hyperlink" xfId="6350" builtinId="9" hidden="1"/>
    <cellStyle name="Followed Hyperlink" xfId="6342" builtinId="9" hidden="1"/>
    <cellStyle name="Followed Hyperlink" xfId="6334" builtinId="9" hidden="1"/>
    <cellStyle name="Followed Hyperlink" xfId="6329" builtinId="9" hidden="1"/>
    <cellStyle name="Followed Hyperlink" xfId="6325" builtinId="9" hidden="1"/>
    <cellStyle name="Followed Hyperlink" xfId="6321" builtinId="9" hidden="1"/>
    <cellStyle name="Followed Hyperlink" xfId="6317" builtinId="9" hidden="1"/>
    <cellStyle name="Followed Hyperlink" xfId="6313" builtinId="9" hidden="1"/>
    <cellStyle name="Followed Hyperlink" xfId="6304" builtinId="9" hidden="1"/>
    <cellStyle name="Followed Hyperlink" xfId="6307" builtinId="9" hidden="1"/>
    <cellStyle name="Followed Hyperlink" xfId="6291" builtinId="9" hidden="1"/>
    <cellStyle name="Followed Hyperlink" xfId="6283" builtinId="9" hidden="1"/>
    <cellStyle name="Followed Hyperlink" xfId="6275" builtinId="9" hidden="1"/>
    <cellStyle name="Followed Hyperlink" xfId="6265" builtinId="9" hidden="1"/>
    <cellStyle name="Followed Hyperlink" xfId="6257" builtinId="9" hidden="1"/>
    <cellStyle name="Followed Hyperlink" xfId="6249" builtinId="9" hidden="1"/>
    <cellStyle name="Followed Hyperlink" xfId="6241" builtinId="9" hidden="1"/>
    <cellStyle name="Followed Hyperlink" xfId="6233" builtinId="9" hidden="1"/>
    <cellStyle name="Followed Hyperlink" xfId="6228" builtinId="9" hidden="1"/>
    <cellStyle name="Followed Hyperlink" xfId="6246" builtinId="9" hidden="1"/>
    <cellStyle name="Followed Hyperlink" xfId="6262" builtinId="9" hidden="1"/>
    <cellStyle name="Followed Hyperlink" xfId="6224" builtinId="9" hidden="1"/>
    <cellStyle name="Followed Hyperlink" xfId="6216" builtinId="9" hidden="1"/>
    <cellStyle name="Followed Hyperlink" xfId="6208" builtinId="9" hidden="1"/>
    <cellStyle name="Followed Hyperlink" xfId="6203" builtinId="9" hidden="1"/>
    <cellStyle name="Followed Hyperlink" xfId="6199" builtinId="9" hidden="1"/>
    <cellStyle name="Followed Hyperlink" xfId="6195" builtinId="9" hidden="1"/>
    <cellStyle name="Followed Hyperlink" xfId="6191" builtinId="9" hidden="1"/>
    <cellStyle name="Followed Hyperlink" xfId="6187" builtinId="9" hidden="1"/>
    <cellStyle name="Followed Hyperlink" xfId="6178" builtinId="9" hidden="1"/>
    <cellStyle name="Followed Hyperlink" xfId="6181" builtinId="9" hidden="1"/>
    <cellStyle name="Followed Hyperlink" xfId="6165" builtinId="9" hidden="1"/>
    <cellStyle name="Followed Hyperlink" xfId="6157" builtinId="9" hidden="1"/>
    <cellStyle name="Followed Hyperlink" xfId="6149" builtinId="9" hidden="1"/>
    <cellStyle name="Followed Hyperlink" xfId="6139" builtinId="9" hidden="1"/>
    <cellStyle name="Followed Hyperlink" xfId="6131" builtinId="9" hidden="1"/>
    <cellStyle name="Followed Hyperlink" xfId="6123" builtinId="9" hidden="1"/>
    <cellStyle name="Followed Hyperlink" xfId="6115" builtinId="9" hidden="1"/>
    <cellStyle name="Followed Hyperlink" xfId="6107" builtinId="9" hidden="1"/>
    <cellStyle name="Followed Hyperlink" xfId="6102" builtinId="9" hidden="1"/>
    <cellStyle name="Followed Hyperlink" xfId="6120" builtinId="9" hidden="1"/>
    <cellStyle name="Followed Hyperlink" xfId="6136" builtinId="9" hidden="1"/>
    <cellStyle name="Followed Hyperlink" xfId="6098" builtinId="9" hidden="1"/>
    <cellStyle name="Followed Hyperlink" xfId="6090" builtinId="9" hidden="1"/>
    <cellStyle name="Followed Hyperlink" xfId="6082" builtinId="9" hidden="1"/>
    <cellStyle name="Followed Hyperlink" xfId="6077" builtinId="9" hidden="1"/>
    <cellStyle name="Followed Hyperlink" xfId="6073" builtinId="9" hidden="1"/>
    <cellStyle name="Followed Hyperlink" xfId="6069" builtinId="9" hidden="1"/>
    <cellStyle name="Followed Hyperlink" xfId="6065" builtinId="9" hidden="1"/>
    <cellStyle name="Followed Hyperlink" xfId="6061" builtinId="9" hidden="1"/>
    <cellStyle name="Followed Hyperlink" xfId="6052" builtinId="9" hidden="1"/>
    <cellStyle name="Followed Hyperlink" xfId="6055" builtinId="9" hidden="1"/>
    <cellStyle name="Followed Hyperlink" xfId="6039" builtinId="9" hidden="1"/>
    <cellStyle name="Followed Hyperlink" xfId="6031" builtinId="9" hidden="1"/>
    <cellStyle name="Followed Hyperlink" xfId="6023" builtinId="9" hidden="1"/>
    <cellStyle name="Followed Hyperlink" xfId="6013" builtinId="9" hidden="1"/>
    <cellStyle name="Followed Hyperlink" xfId="6005" builtinId="9" hidden="1"/>
    <cellStyle name="Followed Hyperlink" xfId="5997" builtinId="9" hidden="1"/>
    <cellStyle name="Followed Hyperlink" xfId="5989" builtinId="9" hidden="1"/>
    <cellStyle name="Followed Hyperlink" xfId="5981" builtinId="9" hidden="1"/>
    <cellStyle name="Followed Hyperlink" xfId="5976" builtinId="9" hidden="1"/>
    <cellStyle name="Followed Hyperlink" xfId="5994" builtinId="9" hidden="1"/>
    <cellStyle name="Followed Hyperlink" xfId="6010" builtinId="9" hidden="1"/>
    <cellStyle name="Followed Hyperlink" xfId="5972" builtinId="9" hidden="1"/>
    <cellStyle name="Followed Hyperlink" xfId="5964" builtinId="9" hidden="1"/>
    <cellStyle name="Followed Hyperlink" xfId="5956" builtinId="9" hidden="1"/>
    <cellStyle name="Followed Hyperlink" xfId="5951" builtinId="9" hidden="1"/>
    <cellStyle name="Followed Hyperlink" xfId="5947" builtinId="9" hidden="1"/>
    <cellStyle name="Followed Hyperlink" xfId="5943" builtinId="9" hidden="1"/>
    <cellStyle name="Followed Hyperlink" xfId="5939" builtinId="9" hidden="1"/>
    <cellStyle name="Followed Hyperlink" xfId="5935" builtinId="9" hidden="1"/>
    <cellStyle name="Followed Hyperlink" xfId="5926" builtinId="9" hidden="1"/>
    <cellStyle name="Followed Hyperlink" xfId="5929" builtinId="9" hidden="1"/>
    <cellStyle name="Followed Hyperlink" xfId="5913" builtinId="9" hidden="1"/>
    <cellStyle name="Followed Hyperlink" xfId="5905" builtinId="9" hidden="1"/>
    <cellStyle name="Followed Hyperlink" xfId="5897" builtinId="9" hidden="1"/>
    <cellStyle name="Followed Hyperlink" xfId="5887" builtinId="9" hidden="1"/>
    <cellStyle name="Followed Hyperlink" xfId="5879" builtinId="9" hidden="1"/>
    <cellStyle name="Followed Hyperlink" xfId="5871" builtinId="9" hidden="1"/>
    <cellStyle name="Followed Hyperlink" xfId="5863" builtinId="9" hidden="1"/>
    <cellStyle name="Followed Hyperlink" xfId="5855" builtinId="9" hidden="1"/>
    <cellStyle name="Followed Hyperlink" xfId="5850" builtinId="9" hidden="1"/>
    <cellStyle name="Followed Hyperlink" xfId="5868" builtinId="9" hidden="1"/>
    <cellStyle name="Followed Hyperlink" xfId="5884" builtinId="9" hidden="1"/>
    <cellStyle name="Followed Hyperlink" xfId="5846" builtinId="9" hidden="1"/>
    <cellStyle name="Followed Hyperlink" xfId="5838" builtinId="9" hidden="1"/>
    <cellStyle name="Followed Hyperlink" xfId="5830" builtinId="9" hidden="1"/>
    <cellStyle name="Followed Hyperlink" xfId="5825" builtinId="9" hidden="1"/>
    <cellStyle name="Followed Hyperlink" xfId="5821" builtinId="9" hidden="1"/>
    <cellStyle name="Followed Hyperlink" xfId="5817" builtinId="9" hidden="1"/>
    <cellStyle name="Followed Hyperlink" xfId="5813" builtinId="9" hidden="1"/>
    <cellStyle name="Followed Hyperlink" xfId="5809" builtinId="9" hidden="1"/>
    <cellStyle name="Followed Hyperlink" xfId="5800" builtinId="9" hidden="1"/>
    <cellStyle name="Followed Hyperlink" xfId="5803" builtinId="9" hidden="1"/>
    <cellStyle name="Followed Hyperlink" xfId="5787" builtinId="9" hidden="1"/>
    <cellStyle name="Followed Hyperlink" xfId="5779" builtinId="9" hidden="1"/>
    <cellStyle name="Followed Hyperlink" xfId="5771" builtinId="9" hidden="1"/>
    <cellStyle name="Followed Hyperlink" xfId="5761" builtinId="9" hidden="1"/>
    <cellStyle name="Followed Hyperlink" xfId="5753" builtinId="9" hidden="1"/>
    <cellStyle name="Followed Hyperlink" xfId="5745" builtinId="9" hidden="1"/>
    <cellStyle name="Followed Hyperlink" xfId="5737" builtinId="9" hidden="1"/>
    <cellStyle name="Followed Hyperlink" xfId="5729" builtinId="9" hidden="1"/>
    <cellStyle name="Followed Hyperlink" xfId="5724" builtinId="9" hidden="1"/>
    <cellStyle name="Followed Hyperlink" xfId="5742" builtinId="9" hidden="1"/>
    <cellStyle name="Followed Hyperlink" xfId="5758" builtinId="9" hidden="1"/>
    <cellStyle name="Followed Hyperlink" xfId="5720" builtinId="9" hidden="1"/>
    <cellStyle name="Followed Hyperlink" xfId="5712" builtinId="9" hidden="1"/>
    <cellStyle name="Followed Hyperlink" xfId="5704" builtinId="9" hidden="1"/>
    <cellStyle name="Followed Hyperlink" xfId="5699" builtinId="9" hidden="1"/>
    <cellStyle name="Followed Hyperlink" xfId="5695" builtinId="9" hidden="1"/>
    <cellStyle name="Followed Hyperlink" xfId="5691" builtinId="9" hidden="1"/>
    <cellStyle name="Followed Hyperlink" xfId="5687" builtinId="9" hidden="1"/>
    <cellStyle name="Followed Hyperlink" xfId="5683" builtinId="9" hidden="1"/>
    <cellStyle name="Followed Hyperlink" xfId="5674" builtinId="9" hidden="1"/>
    <cellStyle name="Followed Hyperlink" xfId="5677" builtinId="9" hidden="1"/>
    <cellStyle name="Followed Hyperlink" xfId="5661" builtinId="9" hidden="1"/>
    <cellStyle name="Followed Hyperlink" xfId="5653" builtinId="9" hidden="1"/>
    <cellStyle name="Followed Hyperlink" xfId="5645" builtinId="9" hidden="1"/>
    <cellStyle name="Followed Hyperlink" xfId="5635" builtinId="9" hidden="1"/>
    <cellStyle name="Followed Hyperlink" xfId="5627" builtinId="9" hidden="1"/>
    <cellStyle name="Followed Hyperlink" xfId="5619" builtinId="9" hidden="1"/>
    <cellStyle name="Followed Hyperlink" xfId="5611" builtinId="9" hidden="1"/>
    <cellStyle name="Followed Hyperlink" xfId="5603" builtinId="9" hidden="1"/>
    <cellStyle name="Followed Hyperlink" xfId="5598" builtinId="9" hidden="1"/>
    <cellStyle name="Followed Hyperlink" xfId="5616" builtinId="9" hidden="1"/>
    <cellStyle name="Followed Hyperlink" xfId="5632" builtinId="9" hidden="1"/>
    <cellStyle name="Followed Hyperlink" xfId="5594" builtinId="9" hidden="1"/>
    <cellStyle name="Followed Hyperlink" xfId="5586" builtinId="9" hidden="1"/>
    <cellStyle name="Followed Hyperlink" xfId="5578" builtinId="9" hidden="1"/>
    <cellStyle name="Followed Hyperlink" xfId="5573" builtinId="9" hidden="1"/>
    <cellStyle name="Followed Hyperlink" xfId="5569" builtinId="9" hidden="1"/>
    <cellStyle name="Followed Hyperlink" xfId="5565" builtinId="9" hidden="1"/>
    <cellStyle name="Followed Hyperlink" xfId="5561" builtinId="9" hidden="1"/>
    <cellStyle name="Followed Hyperlink" xfId="5557" builtinId="9" hidden="1"/>
    <cellStyle name="Followed Hyperlink" xfId="5548" builtinId="9" hidden="1"/>
    <cellStyle name="Followed Hyperlink" xfId="5551" builtinId="9" hidden="1"/>
    <cellStyle name="Followed Hyperlink" xfId="5535" builtinId="9" hidden="1"/>
    <cellStyle name="Followed Hyperlink" xfId="5527" builtinId="9" hidden="1"/>
    <cellStyle name="Followed Hyperlink" xfId="5519" builtinId="9" hidden="1"/>
    <cellStyle name="Followed Hyperlink" xfId="5509" builtinId="9" hidden="1"/>
    <cellStyle name="Followed Hyperlink" xfId="5501" builtinId="9" hidden="1"/>
    <cellStyle name="Followed Hyperlink" xfId="5493" builtinId="9" hidden="1"/>
    <cellStyle name="Followed Hyperlink" xfId="5485" builtinId="9" hidden="1"/>
    <cellStyle name="Followed Hyperlink" xfId="5477" builtinId="9" hidden="1"/>
    <cellStyle name="Followed Hyperlink" xfId="5472" builtinId="9" hidden="1"/>
    <cellStyle name="Followed Hyperlink" xfId="5490" builtinId="9" hidden="1"/>
    <cellStyle name="Followed Hyperlink" xfId="5506" builtinId="9" hidden="1"/>
    <cellStyle name="Followed Hyperlink" xfId="5468" builtinId="9" hidden="1"/>
    <cellStyle name="Followed Hyperlink" xfId="5460" builtinId="9" hidden="1"/>
    <cellStyle name="Followed Hyperlink" xfId="5452" builtinId="9" hidden="1"/>
    <cellStyle name="Followed Hyperlink" xfId="5447" builtinId="9" hidden="1"/>
    <cellStyle name="Followed Hyperlink" xfId="5443" builtinId="9" hidden="1"/>
    <cellStyle name="Followed Hyperlink" xfId="5439" builtinId="9" hidden="1"/>
    <cellStyle name="Followed Hyperlink" xfId="5435" builtinId="9" hidden="1"/>
    <cellStyle name="Followed Hyperlink" xfId="5431" builtinId="9" hidden="1"/>
    <cellStyle name="Followed Hyperlink" xfId="5422" builtinId="9" hidden="1"/>
    <cellStyle name="Followed Hyperlink" xfId="5425" builtinId="9" hidden="1"/>
    <cellStyle name="Followed Hyperlink" xfId="5409" builtinId="9" hidden="1"/>
    <cellStyle name="Followed Hyperlink" xfId="5401" builtinId="9" hidden="1"/>
    <cellStyle name="Followed Hyperlink" xfId="5393" builtinId="9" hidden="1"/>
    <cellStyle name="Followed Hyperlink" xfId="5383" builtinId="9" hidden="1"/>
    <cellStyle name="Followed Hyperlink" xfId="5375" builtinId="9" hidden="1"/>
    <cellStyle name="Followed Hyperlink" xfId="5367" builtinId="9" hidden="1"/>
    <cellStyle name="Followed Hyperlink" xfId="5359" builtinId="9" hidden="1"/>
    <cellStyle name="Followed Hyperlink" xfId="5351" builtinId="9" hidden="1"/>
    <cellStyle name="Followed Hyperlink" xfId="5346" builtinId="9" hidden="1"/>
    <cellStyle name="Followed Hyperlink" xfId="5364" builtinId="9" hidden="1"/>
    <cellStyle name="Followed Hyperlink" xfId="5380" builtinId="9" hidden="1"/>
    <cellStyle name="Followed Hyperlink" xfId="5342" builtinId="9" hidden="1"/>
    <cellStyle name="Followed Hyperlink" xfId="5334" builtinId="9" hidden="1"/>
    <cellStyle name="Followed Hyperlink" xfId="5326" builtinId="9" hidden="1"/>
    <cellStyle name="Followed Hyperlink" xfId="5321" builtinId="9" hidden="1"/>
    <cellStyle name="Followed Hyperlink" xfId="5317" builtinId="9" hidden="1"/>
    <cellStyle name="Followed Hyperlink" xfId="5313" builtinId="9" hidden="1"/>
    <cellStyle name="Followed Hyperlink" xfId="5309" builtinId="9" hidden="1"/>
    <cellStyle name="Followed Hyperlink" xfId="5305" builtinId="9" hidden="1"/>
    <cellStyle name="Followed Hyperlink" xfId="5296" builtinId="9" hidden="1"/>
    <cellStyle name="Followed Hyperlink" xfId="5299" builtinId="9" hidden="1"/>
    <cellStyle name="Followed Hyperlink" xfId="5283" builtinId="9" hidden="1"/>
    <cellStyle name="Followed Hyperlink" xfId="5275" builtinId="9" hidden="1"/>
    <cellStyle name="Followed Hyperlink" xfId="5267" builtinId="9" hidden="1"/>
    <cellStyle name="Followed Hyperlink" xfId="5257" builtinId="9" hidden="1"/>
    <cellStyle name="Followed Hyperlink" xfId="5249" builtinId="9" hidden="1"/>
    <cellStyle name="Followed Hyperlink" xfId="5241" builtinId="9" hidden="1"/>
    <cellStyle name="Followed Hyperlink" xfId="5233" builtinId="9" hidden="1"/>
    <cellStyle name="Followed Hyperlink" xfId="5225" builtinId="9" hidden="1"/>
    <cellStyle name="Followed Hyperlink" xfId="5220" builtinId="9" hidden="1"/>
    <cellStyle name="Followed Hyperlink" xfId="5238" builtinId="9" hidden="1"/>
    <cellStyle name="Followed Hyperlink" xfId="5254" builtinId="9" hidden="1"/>
    <cellStyle name="Followed Hyperlink" xfId="5216" builtinId="9" hidden="1"/>
    <cellStyle name="Followed Hyperlink" xfId="5208" builtinId="9" hidden="1"/>
    <cellStyle name="Followed Hyperlink" xfId="5200" builtinId="9" hidden="1"/>
    <cellStyle name="Followed Hyperlink" xfId="5195" builtinId="9" hidden="1"/>
    <cellStyle name="Followed Hyperlink" xfId="5191" builtinId="9" hidden="1"/>
    <cellStyle name="Followed Hyperlink" xfId="5187" builtinId="9" hidden="1"/>
    <cellStyle name="Followed Hyperlink" xfId="5183" builtinId="9" hidden="1"/>
    <cellStyle name="Followed Hyperlink" xfId="5179" builtinId="9" hidden="1"/>
    <cellStyle name="Followed Hyperlink" xfId="5170" builtinId="9" hidden="1"/>
    <cellStyle name="Followed Hyperlink" xfId="5173" builtinId="9" hidden="1"/>
    <cellStyle name="Followed Hyperlink" xfId="5157" builtinId="9" hidden="1"/>
    <cellStyle name="Followed Hyperlink" xfId="5149" builtinId="9" hidden="1"/>
    <cellStyle name="Followed Hyperlink" xfId="5141" builtinId="9" hidden="1"/>
    <cellStyle name="Followed Hyperlink" xfId="5131" builtinId="9" hidden="1"/>
    <cellStyle name="Followed Hyperlink" xfId="5123" builtinId="9" hidden="1"/>
    <cellStyle name="Followed Hyperlink" xfId="5115" builtinId="9" hidden="1"/>
    <cellStyle name="Followed Hyperlink" xfId="5107" builtinId="9" hidden="1"/>
    <cellStyle name="Followed Hyperlink" xfId="5099" builtinId="9" hidden="1"/>
    <cellStyle name="Followed Hyperlink" xfId="5094" builtinId="9" hidden="1"/>
    <cellStyle name="Followed Hyperlink" xfId="5112" builtinId="9" hidden="1"/>
    <cellStyle name="Followed Hyperlink" xfId="5128" builtinId="9" hidden="1"/>
    <cellStyle name="Followed Hyperlink" xfId="5090" builtinId="9" hidden="1"/>
    <cellStyle name="Followed Hyperlink" xfId="5082" builtinId="9" hidden="1"/>
    <cellStyle name="Followed Hyperlink" xfId="5074" builtinId="9" hidden="1"/>
    <cellStyle name="Followed Hyperlink" xfId="5069" builtinId="9" hidden="1"/>
    <cellStyle name="Followed Hyperlink" xfId="5065" builtinId="9" hidden="1"/>
    <cellStyle name="Followed Hyperlink" xfId="5061" builtinId="9" hidden="1"/>
    <cellStyle name="Followed Hyperlink" xfId="5057" builtinId="9" hidden="1"/>
    <cellStyle name="Followed Hyperlink" xfId="5053" builtinId="9" hidden="1"/>
    <cellStyle name="Followed Hyperlink" xfId="5044" builtinId="9" hidden="1"/>
    <cellStyle name="Followed Hyperlink" xfId="5047" builtinId="9" hidden="1"/>
    <cellStyle name="Followed Hyperlink" xfId="5031" builtinId="9" hidden="1"/>
    <cellStyle name="Followed Hyperlink" xfId="5023" builtinId="9" hidden="1"/>
    <cellStyle name="Followed Hyperlink" xfId="5015" builtinId="9" hidden="1"/>
    <cellStyle name="Followed Hyperlink" xfId="5005" builtinId="9" hidden="1"/>
    <cellStyle name="Followed Hyperlink" xfId="4997" builtinId="9" hidden="1"/>
    <cellStyle name="Followed Hyperlink" xfId="4989" builtinId="9" hidden="1"/>
    <cellStyle name="Followed Hyperlink" xfId="4981" builtinId="9" hidden="1"/>
    <cellStyle name="Followed Hyperlink" xfId="4973" builtinId="9" hidden="1"/>
    <cellStyle name="Followed Hyperlink" xfId="4968" builtinId="9" hidden="1"/>
    <cellStyle name="Followed Hyperlink" xfId="4986" builtinId="9" hidden="1"/>
    <cellStyle name="Followed Hyperlink" xfId="5002" builtinId="9" hidden="1"/>
    <cellStyle name="Followed Hyperlink" xfId="4964" builtinId="9" hidden="1"/>
    <cellStyle name="Followed Hyperlink" xfId="4956" builtinId="9" hidden="1"/>
    <cellStyle name="Followed Hyperlink" xfId="4948" builtinId="9" hidden="1"/>
    <cellStyle name="Followed Hyperlink" xfId="4943" builtinId="9" hidden="1"/>
    <cellStyle name="Followed Hyperlink" xfId="4939" builtinId="9" hidden="1"/>
    <cellStyle name="Followed Hyperlink" xfId="4935" builtinId="9" hidden="1"/>
    <cellStyle name="Followed Hyperlink" xfId="4931" builtinId="9" hidden="1"/>
    <cellStyle name="Followed Hyperlink" xfId="4927" builtinId="9" hidden="1"/>
    <cellStyle name="Followed Hyperlink" xfId="4918" builtinId="9" hidden="1"/>
    <cellStyle name="Followed Hyperlink" xfId="4921" builtinId="9" hidden="1"/>
    <cellStyle name="Followed Hyperlink" xfId="4905" builtinId="9" hidden="1"/>
    <cellStyle name="Followed Hyperlink" xfId="4897" builtinId="9" hidden="1"/>
    <cellStyle name="Followed Hyperlink" xfId="4889" builtinId="9" hidden="1"/>
    <cellStyle name="Followed Hyperlink" xfId="4879" builtinId="9" hidden="1"/>
    <cellStyle name="Followed Hyperlink" xfId="4871" builtinId="9" hidden="1"/>
    <cellStyle name="Followed Hyperlink" xfId="4863" builtinId="9" hidden="1"/>
    <cellStyle name="Followed Hyperlink" xfId="4855" builtinId="9" hidden="1"/>
    <cellStyle name="Followed Hyperlink" xfId="4847" builtinId="9" hidden="1"/>
    <cellStyle name="Followed Hyperlink" xfId="4842" builtinId="9" hidden="1"/>
    <cellStyle name="Followed Hyperlink" xfId="4860" builtinId="9" hidden="1"/>
    <cellStyle name="Followed Hyperlink" xfId="4876" builtinId="9" hidden="1"/>
    <cellStyle name="Followed Hyperlink" xfId="4838" builtinId="9" hidden="1"/>
    <cellStyle name="Followed Hyperlink" xfId="4830" builtinId="9" hidden="1"/>
    <cellStyle name="Followed Hyperlink" xfId="4822" builtinId="9" hidden="1"/>
    <cellStyle name="Followed Hyperlink" xfId="4817" builtinId="9" hidden="1"/>
    <cellStyle name="Followed Hyperlink" xfId="4813" builtinId="9" hidden="1"/>
    <cellStyle name="Followed Hyperlink" xfId="4809" builtinId="9" hidden="1"/>
    <cellStyle name="Followed Hyperlink" xfId="4805" builtinId="9" hidden="1"/>
    <cellStyle name="Followed Hyperlink" xfId="4801" builtinId="9" hidden="1"/>
    <cellStyle name="Followed Hyperlink" xfId="4792" builtinId="9" hidden="1"/>
    <cellStyle name="Followed Hyperlink" xfId="4795" builtinId="9" hidden="1"/>
    <cellStyle name="Followed Hyperlink" xfId="4779" builtinId="9" hidden="1"/>
    <cellStyle name="Followed Hyperlink" xfId="4771" builtinId="9" hidden="1"/>
    <cellStyle name="Followed Hyperlink" xfId="4763" builtinId="9" hidden="1"/>
    <cellStyle name="Followed Hyperlink" xfId="4753" builtinId="9" hidden="1"/>
    <cellStyle name="Followed Hyperlink" xfId="4745" builtinId="9" hidden="1"/>
    <cellStyle name="Followed Hyperlink" xfId="4737" builtinId="9" hidden="1"/>
    <cellStyle name="Followed Hyperlink" xfId="4729" builtinId="9" hidden="1"/>
    <cellStyle name="Followed Hyperlink" xfId="4721" builtinId="9" hidden="1"/>
    <cellStyle name="Followed Hyperlink" xfId="4716" builtinId="9" hidden="1"/>
    <cellStyle name="Followed Hyperlink" xfId="4734" builtinId="9" hidden="1"/>
    <cellStyle name="Followed Hyperlink" xfId="4750" builtinId="9" hidden="1"/>
    <cellStyle name="Followed Hyperlink" xfId="4712" builtinId="9" hidden="1"/>
    <cellStyle name="Followed Hyperlink" xfId="4704" builtinId="9" hidden="1"/>
    <cellStyle name="Followed Hyperlink" xfId="4696" builtinId="9" hidden="1"/>
    <cellStyle name="Followed Hyperlink" xfId="4691" builtinId="9" hidden="1"/>
    <cellStyle name="Followed Hyperlink" xfId="4687" builtinId="9" hidden="1"/>
    <cellStyle name="Followed Hyperlink" xfId="4683" builtinId="9" hidden="1"/>
    <cellStyle name="Followed Hyperlink" xfId="4679" builtinId="9" hidden="1"/>
    <cellStyle name="Followed Hyperlink" xfId="4675" builtinId="9" hidden="1"/>
    <cellStyle name="Followed Hyperlink" xfId="4666" builtinId="9" hidden="1"/>
    <cellStyle name="Followed Hyperlink" xfId="4669" builtinId="9" hidden="1"/>
    <cellStyle name="Followed Hyperlink" xfId="4653" builtinId="9" hidden="1"/>
    <cellStyle name="Followed Hyperlink" xfId="4645" builtinId="9" hidden="1"/>
    <cellStyle name="Followed Hyperlink" xfId="4637" builtinId="9" hidden="1"/>
    <cellStyle name="Followed Hyperlink" xfId="4627" builtinId="9" hidden="1"/>
    <cellStyle name="Followed Hyperlink" xfId="4619" builtinId="9" hidden="1"/>
    <cellStyle name="Followed Hyperlink" xfId="4611" builtinId="9" hidden="1"/>
    <cellStyle name="Followed Hyperlink" xfId="4603" builtinId="9" hidden="1"/>
    <cellStyle name="Followed Hyperlink" xfId="4595" builtinId="9" hidden="1"/>
    <cellStyle name="Followed Hyperlink" xfId="4590" builtinId="9" hidden="1"/>
    <cellStyle name="Followed Hyperlink" xfId="4608" builtinId="9" hidden="1"/>
    <cellStyle name="Followed Hyperlink" xfId="4624" builtinId="9" hidden="1"/>
    <cellStyle name="Followed Hyperlink" xfId="4586" builtinId="9" hidden="1"/>
    <cellStyle name="Followed Hyperlink" xfId="4578" builtinId="9" hidden="1"/>
    <cellStyle name="Followed Hyperlink" xfId="4570" builtinId="9" hidden="1"/>
    <cellStyle name="Followed Hyperlink" xfId="4565" builtinId="9" hidden="1"/>
    <cellStyle name="Followed Hyperlink" xfId="4561" builtinId="9" hidden="1"/>
    <cellStyle name="Followed Hyperlink" xfId="4557" builtinId="9" hidden="1"/>
    <cellStyle name="Followed Hyperlink" xfId="4553" builtinId="9" hidden="1"/>
    <cellStyle name="Followed Hyperlink" xfId="4549" builtinId="9" hidden="1"/>
    <cellStyle name="Followed Hyperlink" xfId="4540" builtinId="9" hidden="1"/>
    <cellStyle name="Followed Hyperlink" xfId="4543" builtinId="9" hidden="1"/>
    <cellStyle name="Followed Hyperlink" xfId="4527" builtinId="9" hidden="1"/>
    <cellStyle name="Followed Hyperlink" xfId="4519" builtinId="9" hidden="1"/>
    <cellStyle name="Followed Hyperlink" xfId="4511" builtinId="9" hidden="1"/>
    <cellStyle name="Followed Hyperlink" xfId="4501" builtinId="9" hidden="1"/>
    <cellStyle name="Followed Hyperlink" xfId="4493" builtinId="9" hidden="1"/>
    <cellStyle name="Followed Hyperlink" xfId="4485" builtinId="9" hidden="1"/>
    <cellStyle name="Followed Hyperlink" xfId="4477" builtinId="9" hidden="1"/>
    <cellStyle name="Followed Hyperlink" xfId="4469" builtinId="9" hidden="1"/>
    <cellStyle name="Followed Hyperlink" xfId="4464" builtinId="9" hidden="1"/>
    <cellStyle name="Followed Hyperlink" xfId="4482" builtinId="9" hidden="1"/>
    <cellStyle name="Followed Hyperlink" xfId="4498" builtinId="9" hidden="1"/>
    <cellStyle name="Followed Hyperlink" xfId="4460" builtinId="9" hidden="1"/>
    <cellStyle name="Followed Hyperlink" xfId="4452" builtinId="9" hidden="1"/>
    <cellStyle name="Followed Hyperlink" xfId="4444" builtinId="9" hidden="1"/>
    <cellStyle name="Followed Hyperlink" xfId="4439" builtinId="9" hidden="1"/>
    <cellStyle name="Followed Hyperlink" xfId="4435" builtinId="9" hidden="1"/>
    <cellStyle name="Followed Hyperlink" xfId="4431" builtinId="9" hidden="1"/>
    <cellStyle name="Followed Hyperlink" xfId="4427" builtinId="9" hidden="1"/>
    <cellStyle name="Followed Hyperlink" xfId="4423" builtinId="9" hidden="1"/>
    <cellStyle name="Followed Hyperlink" xfId="4414" builtinId="9" hidden="1"/>
    <cellStyle name="Followed Hyperlink" xfId="4417" builtinId="9" hidden="1"/>
    <cellStyle name="Followed Hyperlink" xfId="4401" builtinId="9" hidden="1"/>
    <cellStyle name="Followed Hyperlink" xfId="4393" builtinId="9" hidden="1"/>
    <cellStyle name="Followed Hyperlink" xfId="4385" builtinId="9" hidden="1"/>
    <cellStyle name="Followed Hyperlink" xfId="4375" builtinId="9" hidden="1"/>
    <cellStyle name="Followed Hyperlink" xfId="4367" builtinId="9" hidden="1"/>
    <cellStyle name="Followed Hyperlink" xfId="4359" builtinId="9" hidden="1"/>
    <cellStyle name="Followed Hyperlink" xfId="4351" builtinId="9" hidden="1"/>
    <cellStyle name="Followed Hyperlink" xfId="4343" builtinId="9" hidden="1"/>
    <cellStyle name="Followed Hyperlink" xfId="4338" builtinId="9" hidden="1"/>
    <cellStyle name="Followed Hyperlink" xfId="4356" builtinId="9" hidden="1"/>
    <cellStyle name="Followed Hyperlink" xfId="4372" builtinId="9" hidden="1"/>
    <cellStyle name="Followed Hyperlink" xfId="4334" builtinId="9" hidden="1"/>
    <cellStyle name="Followed Hyperlink" xfId="4326" builtinId="9" hidden="1"/>
    <cellStyle name="Followed Hyperlink" xfId="4318" builtinId="9" hidden="1"/>
    <cellStyle name="Followed Hyperlink" xfId="4313" builtinId="9" hidden="1"/>
    <cellStyle name="Followed Hyperlink" xfId="4309" builtinId="9" hidden="1"/>
    <cellStyle name="Followed Hyperlink" xfId="4305" builtinId="9" hidden="1"/>
    <cellStyle name="Followed Hyperlink" xfId="4301" builtinId="9" hidden="1"/>
    <cellStyle name="Followed Hyperlink" xfId="4297" builtinId="9" hidden="1"/>
    <cellStyle name="Followed Hyperlink" xfId="4288" builtinId="9" hidden="1"/>
    <cellStyle name="Followed Hyperlink" xfId="4291" builtinId="9" hidden="1"/>
    <cellStyle name="Followed Hyperlink" xfId="4275" builtinId="9" hidden="1"/>
    <cellStyle name="Followed Hyperlink" xfId="4267" builtinId="9" hidden="1"/>
    <cellStyle name="Followed Hyperlink" xfId="4259" builtinId="9" hidden="1"/>
    <cellStyle name="Followed Hyperlink" xfId="4249" builtinId="9" hidden="1"/>
    <cellStyle name="Followed Hyperlink" xfId="4241" builtinId="9" hidden="1"/>
    <cellStyle name="Followed Hyperlink" xfId="4233" builtinId="9" hidden="1"/>
    <cellStyle name="Followed Hyperlink" xfId="4225" builtinId="9" hidden="1"/>
    <cellStyle name="Followed Hyperlink" xfId="4217" builtinId="9" hidden="1"/>
    <cellStyle name="Followed Hyperlink" xfId="4212" builtinId="9" hidden="1"/>
    <cellStyle name="Followed Hyperlink" xfId="4230" builtinId="9" hidden="1"/>
    <cellStyle name="Followed Hyperlink" xfId="4246" builtinId="9" hidden="1"/>
    <cellStyle name="Followed Hyperlink" xfId="4208" builtinId="9" hidden="1"/>
    <cellStyle name="Followed Hyperlink" xfId="4200" builtinId="9" hidden="1"/>
    <cellStyle name="Followed Hyperlink" xfId="4192" builtinId="9" hidden="1"/>
    <cellStyle name="Followed Hyperlink" xfId="4187" builtinId="9" hidden="1"/>
    <cellStyle name="Followed Hyperlink" xfId="4183" builtinId="9" hidden="1"/>
    <cellStyle name="Followed Hyperlink" xfId="4179" builtinId="9" hidden="1"/>
    <cellStyle name="Followed Hyperlink" xfId="4175" builtinId="9" hidden="1"/>
    <cellStyle name="Followed Hyperlink" xfId="4171" builtinId="9" hidden="1"/>
    <cellStyle name="Followed Hyperlink" xfId="4162" builtinId="9" hidden="1"/>
    <cellStyle name="Followed Hyperlink" xfId="4165" builtinId="9" hidden="1"/>
    <cellStyle name="Followed Hyperlink" xfId="4149" builtinId="9" hidden="1"/>
    <cellStyle name="Followed Hyperlink" xfId="4141" builtinId="9" hidden="1"/>
    <cellStyle name="Followed Hyperlink" xfId="4133" builtinId="9" hidden="1"/>
    <cellStyle name="Followed Hyperlink" xfId="4123" builtinId="9" hidden="1"/>
    <cellStyle name="Followed Hyperlink" xfId="4115" builtinId="9" hidden="1"/>
    <cellStyle name="Followed Hyperlink" xfId="4107" builtinId="9" hidden="1"/>
    <cellStyle name="Followed Hyperlink" xfId="4099" builtinId="9" hidden="1"/>
    <cellStyle name="Followed Hyperlink" xfId="4091" builtinId="9" hidden="1"/>
    <cellStyle name="Followed Hyperlink" xfId="4086" builtinId="9" hidden="1"/>
    <cellStyle name="Followed Hyperlink" xfId="4104" builtinId="9" hidden="1"/>
    <cellStyle name="Followed Hyperlink" xfId="4120" builtinId="9" hidden="1"/>
    <cellStyle name="Followed Hyperlink" xfId="4082" builtinId="9" hidden="1"/>
    <cellStyle name="Followed Hyperlink" xfId="4074" builtinId="9" hidden="1"/>
    <cellStyle name="Followed Hyperlink" xfId="4066" builtinId="9" hidden="1"/>
    <cellStyle name="Followed Hyperlink" xfId="4061" builtinId="9" hidden="1"/>
    <cellStyle name="Followed Hyperlink" xfId="4057" builtinId="9" hidden="1"/>
    <cellStyle name="Followed Hyperlink" xfId="4053" builtinId="9" hidden="1"/>
    <cellStyle name="Followed Hyperlink" xfId="4049" builtinId="9" hidden="1"/>
    <cellStyle name="Followed Hyperlink" xfId="4045" builtinId="9" hidden="1"/>
    <cellStyle name="Followed Hyperlink" xfId="4036" builtinId="9" hidden="1"/>
    <cellStyle name="Followed Hyperlink" xfId="4039" builtinId="9" hidden="1"/>
    <cellStyle name="Followed Hyperlink" xfId="4023" builtinId="9" hidden="1"/>
    <cellStyle name="Followed Hyperlink" xfId="4015" builtinId="9" hidden="1"/>
    <cellStyle name="Followed Hyperlink" xfId="4007" builtinId="9" hidden="1"/>
    <cellStyle name="Followed Hyperlink" xfId="3997" builtinId="9" hidden="1"/>
    <cellStyle name="Followed Hyperlink" xfId="3989" builtinId="9" hidden="1"/>
    <cellStyle name="Followed Hyperlink" xfId="3981" builtinId="9" hidden="1"/>
    <cellStyle name="Followed Hyperlink" xfId="3973" builtinId="9" hidden="1"/>
    <cellStyle name="Followed Hyperlink" xfId="3965" builtinId="9" hidden="1"/>
    <cellStyle name="Followed Hyperlink" xfId="3960" builtinId="9" hidden="1"/>
    <cellStyle name="Followed Hyperlink" xfId="3978" builtinId="9" hidden="1"/>
    <cellStyle name="Followed Hyperlink" xfId="3994" builtinId="9" hidden="1"/>
    <cellStyle name="Followed Hyperlink" xfId="3956" builtinId="9" hidden="1"/>
    <cellStyle name="Followed Hyperlink" xfId="3948" builtinId="9" hidden="1"/>
    <cellStyle name="Followed Hyperlink" xfId="3940" builtinId="9" hidden="1"/>
    <cellStyle name="Followed Hyperlink" xfId="3935" builtinId="9" hidden="1"/>
    <cellStyle name="Followed Hyperlink" xfId="3931" builtinId="9" hidden="1"/>
    <cellStyle name="Followed Hyperlink" xfId="3927" builtinId="9" hidden="1"/>
    <cellStyle name="Followed Hyperlink" xfId="3923" builtinId="9" hidden="1"/>
    <cellStyle name="Followed Hyperlink" xfId="3919" builtinId="9" hidden="1"/>
    <cellStyle name="Followed Hyperlink" xfId="3910" builtinId="9" hidden="1"/>
    <cellStyle name="Followed Hyperlink" xfId="3913" builtinId="9" hidden="1"/>
    <cellStyle name="Followed Hyperlink" xfId="3897" builtinId="9" hidden="1"/>
    <cellStyle name="Followed Hyperlink" xfId="3889" builtinId="9" hidden="1"/>
    <cellStyle name="Followed Hyperlink" xfId="3881" builtinId="9" hidden="1"/>
    <cellStyle name="Followed Hyperlink" xfId="3871" builtinId="9" hidden="1"/>
    <cellStyle name="Followed Hyperlink" xfId="3863" builtinId="9" hidden="1"/>
    <cellStyle name="Followed Hyperlink" xfId="3855" builtinId="9" hidden="1"/>
    <cellStyle name="Followed Hyperlink" xfId="3847" builtinId="9" hidden="1"/>
    <cellStyle name="Followed Hyperlink" xfId="3839" builtinId="9" hidden="1"/>
    <cellStyle name="Followed Hyperlink" xfId="3834" builtinId="9" hidden="1"/>
    <cellStyle name="Followed Hyperlink" xfId="3852" builtinId="9" hidden="1"/>
    <cellStyle name="Followed Hyperlink" xfId="3868" builtinId="9" hidden="1"/>
    <cellStyle name="Followed Hyperlink" xfId="3830" builtinId="9" hidden="1"/>
    <cellStyle name="Followed Hyperlink" xfId="3822" builtinId="9" hidden="1"/>
    <cellStyle name="Followed Hyperlink" xfId="3814" builtinId="9" hidden="1"/>
    <cellStyle name="Followed Hyperlink" xfId="3809" builtinId="9" hidden="1"/>
    <cellStyle name="Followed Hyperlink" xfId="3805" builtinId="9" hidden="1"/>
    <cellStyle name="Followed Hyperlink" xfId="3801" builtinId="9" hidden="1"/>
    <cellStyle name="Followed Hyperlink" xfId="3797" builtinId="9" hidden="1"/>
    <cellStyle name="Followed Hyperlink" xfId="3793" builtinId="9" hidden="1"/>
    <cellStyle name="Followed Hyperlink" xfId="3784" builtinId="9" hidden="1"/>
    <cellStyle name="Followed Hyperlink" xfId="3787" builtinId="9" hidden="1"/>
    <cellStyle name="Followed Hyperlink" xfId="3771" builtinId="9" hidden="1"/>
    <cellStyle name="Followed Hyperlink" xfId="3763" builtinId="9" hidden="1"/>
    <cellStyle name="Followed Hyperlink" xfId="3755" builtinId="9" hidden="1"/>
    <cellStyle name="Followed Hyperlink" xfId="3745" builtinId="9" hidden="1"/>
    <cellStyle name="Followed Hyperlink" xfId="3737" builtinId="9" hidden="1"/>
    <cellStyle name="Followed Hyperlink" xfId="3729" builtinId="9" hidden="1"/>
    <cellStyle name="Followed Hyperlink" xfId="3721" builtinId="9" hidden="1"/>
    <cellStyle name="Followed Hyperlink" xfId="3713" builtinId="9" hidden="1"/>
    <cellStyle name="Followed Hyperlink" xfId="3708" builtinId="9" hidden="1"/>
    <cellStyle name="Followed Hyperlink" xfId="3726" builtinId="9" hidden="1"/>
    <cellStyle name="Followed Hyperlink" xfId="3742" builtinId="9" hidden="1"/>
    <cellStyle name="Followed Hyperlink" xfId="3704" builtinId="9" hidden="1"/>
    <cellStyle name="Followed Hyperlink" xfId="3696" builtinId="9" hidden="1"/>
    <cellStyle name="Followed Hyperlink" xfId="3688" builtinId="9" hidden="1"/>
    <cellStyle name="Followed Hyperlink" xfId="3683" builtinId="9" hidden="1"/>
    <cellStyle name="Followed Hyperlink" xfId="3679" builtinId="9" hidden="1"/>
    <cellStyle name="Followed Hyperlink" xfId="3675" builtinId="9" hidden="1"/>
    <cellStyle name="Followed Hyperlink" xfId="3671" builtinId="9" hidden="1"/>
    <cellStyle name="Followed Hyperlink" xfId="3667" builtinId="9" hidden="1"/>
    <cellStyle name="Followed Hyperlink" xfId="3658" builtinId="9" hidden="1"/>
    <cellStyle name="Followed Hyperlink" xfId="3661" builtinId="9" hidden="1"/>
    <cellStyle name="Followed Hyperlink" xfId="3645" builtinId="9" hidden="1"/>
    <cellStyle name="Followed Hyperlink" xfId="3637" builtinId="9" hidden="1"/>
    <cellStyle name="Followed Hyperlink" xfId="3629" builtinId="9" hidden="1"/>
    <cellStyle name="Followed Hyperlink" xfId="3619" builtinId="9" hidden="1"/>
    <cellStyle name="Followed Hyperlink" xfId="3611" builtinId="9" hidden="1"/>
    <cellStyle name="Followed Hyperlink" xfId="3603" builtinId="9" hidden="1"/>
    <cellStyle name="Followed Hyperlink" xfId="3595" builtinId="9" hidden="1"/>
    <cellStyle name="Followed Hyperlink" xfId="3587" builtinId="9" hidden="1"/>
    <cellStyle name="Followed Hyperlink" xfId="3582" builtinId="9" hidden="1"/>
    <cellStyle name="Followed Hyperlink" xfId="3600" builtinId="9" hidden="1"/>
    <cellStyle name="Followed Hyperlink" xfId="3616" builtinId="9" hidden="1"/>
    <cellStyle name="Followed Hyperlink" xfId="3578" builtinId="9" hidden="1"/>
    <cellStyle name="Followed Hyperlink" xfId="3570" builtinId="9" hidden="1"/>
    <cellStyle name="Followed Hyperlink" xfId="3562" builtinId="9" hidden="1"/>
    <cellStyle name="Followed Hyperlink" xfId="3557" builtinId="9" hidden="1"/>
    <cellStyle name="Followed Hyperlink" xfId="3553" builtinId="9" hidden="1"/>
    <cellStyle name="Followed Hyperlink" xfId="3549" builtinId="9" hidden="1"/>
    <cellStyle name="Followed Hyperlink" xfId="3545" builtinId="9" hidden="1"/>
    <cellStyle name="Followed Hyperlink" xfId="3541" builtinId="9" hidden="1"/>
    <cellStyle name="Followed Hyperlink" xfId="3532" builtinId="9" hidden="1"/>
    <cellStyle name="Followed Hyperlink" xfId="3535" builtinId="9" hidden="1"/>
    <cellStyle name="Followed Hyperlink" xfId="3519" builtinId="9" hidden="1"/>
    <cellStyle name="Followed Hyperlink" xfId="3511" builtinId="9" hidden="1"/>
    <cellStyle name="Followed Hyperlink" xfId="3503" builtinId="9" hidden="1"/>
    <cellStyle name="Followed Hyperlink" xfId="3493" builtinId="9" hidden="1"/>
    <cellStyle name="Followed Hyperlink" xfId="3485" builtinId="9" hidden="1"/>
    <cellStyle name="Followed Hyperlink" xfId="3477" builtinId="9" hidden="1"/>
    <cellStyle name="Followed Hyperlink" xfId="3469" builtinId="9" hidden="1"/>
    <cellStyle name="Followed Hyperlink" xfId="3461" builtinId="9" hidden="1"/>
    <cellStyle name="Followed Hyperlink" xfId="3456" builtinId="9" hidden="1"/>
    <cellStyle name="Followed Hyperlink" xfId="3474" builtinId="9" hidden="1"/>
    <cellStyle name="Followed Hyperlink" xfId="3490" builtinId="9" hidden="1"/>
    <cellStyle name="Followed Hyperlink" xfId="3452" builtinId="9" hidden="1"/>
    <cellStyle name="Followed Hyperlink" xfId="3444" builtinId="9" hidden="1"/>
    <cellStyle name="Followed Hyperlink" xfId="3436" builtinId="9" hidden="1"/>
    <cellStyle name="Followed Hyperlink" xfId="3431" builtinId="9" hidden="1"/>
    <cellStyle name="Followed Hyperlink" xfId="3427" builtinId="9" hidden="1"/>
    <cellStyle name="Followed Hyperlink" xfId="3423" builtinId="9" hidden="1"/>
    <cellStyle name="Followed Hyperlink" xfId="3419" builtinId="9" hidden="1"/>
    <cellStyle name="Followed Hyperlink" xfId="3415" builtinId="9" hidden="1"/>
    <cellStyle name="Followed Hyperlink" xfId="3406" builtinId="9" hidden="1"/>
    <cellStyle name="Followed Hyperlink" xfId="3409" builtinId="9" hidden="1"/>
    <cellStyle name="Followed Hyperlink" xfId="3393" builtinId="9" hidden="1"/>
    <cellStyle name="Followed Hyperlink" xfId="3385" builtinId="9" hidden="1"/>
    <cellStyle name="Followed Hyperlink" xfId="3377" builtinId="9" hidden="1"/>
    <cellStyle name="Followed Hyperlink" xfId="3367" builtinId="9" hidden="1"/>
    <cellStyle name="Followed Hyperlink" xfId="3359" builtinId="9" hidden="1"/>
    <cellStyle name="Followed Hyperlink" xfId="3351" builtinId="9" hidden="1"/>
    <cellStyle name="Followed Hyperlink" xfId="3343" builtinId="9" hidden="1"/>
    <cellStyle name="Followed Hyperlink" xfId="3335" builtinId="9" hidden="1"/>
    <cellStyle name="Followed Hyperlink" xfId="3330" builtinId="9" hidden="1"/>
    <cellStyle name="Followed Hyperlink" xfId="3348" builtinId="9" hidden="1"/>
    <cellStyle name="Followed Hyperlink" xfId="3364" builtinId="9" hidden="1"/>
    <cellStyle name="Followed Hyperlink" xfId="3326" builtinId="9" hidden="1"/>
    <cellStyle name="Followed Hyperlink" xfId="3318" builtinId="9" hidden="1"/>
    <cellStyle name="Followed Hyperlink" xfId="3310" builtinId="9" hidden="1"/>
    <cellStyle name="Followed Hyperlink" xfId="3305" builtinId="9" hidden="1"/>
    <cellStyle name="Followed Hyperlink" xfId="3301" builtinId="9" hidden="1"/>
    <cellStyle name="Followed Hyperlink" xfId="3297" builtinId="9" hidden="1"/>
    <cellStyle name="Followed Hyperlink" xfId="3293" builtinId="9" hidden="1"/>
    <cellStyle name="Followed Hyperlink" xfId="3289" builtinId="9" hidden="1"/>
    <cellStyle name="Followed Hyperlink" xfId="3280" builtinId="9" hidden="1"/>
    <cellStyle name="Followed Hyperlink" xfId="3283" builtinId="9" hidden="1"/>
    <cellStyle name="Followed Hyperlink" xfId="3267" builtinId="9" hidden="1"/>
    <cellStyle name="Followed Hyperlink" xfId="3259" builtinId="9" hidden="1"/>
    <cellStyle name="Followed Hyperlink" xfId="3251" builtinId="9" hidden="1"/>
    <cellStyle name="Followed Hyperlink" xfId="3241" builtinId="9" hidden="1"/>
    <cellStyle name="Followed Hyperlink" xfId="3233" builtinId="9" hidden="1"/>
    <cellStyle name="Followed Hyperlink" xfId="3225" builtinId="9" hidden="1"/>
    <cellStyle name="Followed Hyperlink" xfId="3217" builtinId="9" hidden="1"/>
    <cellStyle name="Followed Hyperlink" xfId="3209" builtinId="9" hidden="1"/>
    <cellStyle name="Followed Hyperlink" xfId="3204" builtinId="9" hidden="1"/>
    <cellStyle name="Followed Hyperlink" xfId="3222" builtinId="9" hidden="1"/>
    <cellStyle name="Followed Hyperlink" xfId="3238" builtinId="9" hidden="1"/>
    <cellStyle name="Followed Hyperlink" xfId="3200" builtinId="9" hidden="1"/>
    <cellStyle name="Followed Hyperlink" xfId="3192" builtinId="9" hidden="1"/>
    <cellStyle name="Followed Hyperlink" xfId="3184" builtinId="9" hidden="1"/>
    <cellStyle name="Followed Hyperlink" xfId="3179" builtinId="9" hidden="1"/>
    <cellStyle name="Followed Hyperlink" xfId="3175" builtinId="9" hidden="1"/>
    <cellStyle name="Followed Hyperlink" xfId="3171" builtinId="9" hidden="1"/>
    <cellStyle name="Followed Hyperlink" xfId="3167" builtinId="9" hidden="1"/>
    <cellStyle name="Followed Hyperlink" xfId="3163" builtinId="9" hidden="1"/>
    <cellStyle name="Followed Hyperlink" xfId="3154" builtinId="9" hidden="1"/>
    <cellStyle name="Followed Hyperlink" xfId="3157" builtinId="9" hidden="1"/>
    <cellStyle name="Followed Hyperlink" xfId="3141" builtinId="9" hidden="1"/>
    <cellStyle name="Followed Hyperlink" xfId="3133" builtinId="9" hidden="1"/>
    <cellStyle name="Followed Hyperlink" xfId="3125" builtinId="9" hidden="1"/>
    <cellStyle name="Followed Hyperlink" xfId="3115" builtinId="9" hidden="1"/>
    <cellStyle name="Followed Hyperlink" xfId="3107" builtinId="9" hidden="1"/>
    <cellStyle name="Followed Hyperlink" xfId="3099" builtinId="9" hidden="1"/>
    <cellStyle name="Followed Hyperlink" xfId="3091" builtinId="9" hidden="1"/>
    <cellStyle name="Followed Hyperlink" xfId="3083" builtinId="9" hidden="1"/>
    <cellStyle name="Followed Hyperlink" xfId="3078" builtinId="9" hidden="1"/>
    <cellStyle name="Followed Hyperlink" xfId="3096" builtinId="9" hidden="1"/>
    <cellStyle name="Followed Hyperlink" xfId="3112" builtinId="9" hidden="1"/>
    <cellStyle name="Followed Hyperlink" xfId="3074" builtinId="9" hidden="1"/>
    <cellStyle name="Followed Hyperlink" xfId="3066" builtinId="9" hidden="1"/>
    <cellStyle name="Followed Hyperlink" xfId="3058" builtinId="9" hidden="1"/>
    <cellStyle name="Followed Hyperlink" xfId="3053" builtinId="9" hidden="1"/>
    <cellStyle name="Followed Hyperlink" xfId="3049" builtinId="9" hidden="1"/>
    <cellStyle name="Followed Hyperlink" xfId="3045" builtinId="9" hidden="1"/>
    <cellStyle name="Followed Hyperlink" xfId="3041" builtinId="9" hidden="1"/>
    <cellStyle name="Followed Hyperlink" xfId="3037" builtinId="9" hidden="1"/>
    <cellStyle name="Followed Hyperlink" xfId="3028" builtinId="9" hidden="1"/>
    <cellStyle name="Followed Hyperlink" xfId="3031" builtinId="9" hidden="1"/>
    <cellStyle name="Followed Hyperlink" xfId="3015" builtinId="9" hidden="1"/>
    <cellStyle name="Followed Hyperlink" xfId="3007" builtinId="9" hidden="1"/>
    <cellStyle name="Followed Hyperlink" xfId="2999" builtinId="9" hidden="1"/>
    <cellStyle name="Followed Hyperlink" xfId="2989" builtinId="9" hidden="1"/>
    <cellStyle name="Followed Hyperlink" xfId="2981" builtinId="9" hidden="1"/>
    <cellStyle name="Followed Hyperlink" xfId="2973" builtinId="9" hidden="1"/>
    <cellStyle name="Followed Hyperlink" xfId="2965" builtinId="9" hidden="1"/>
    <cellStyle name="Followed Hyperlink" xfId="2957" builtinId="9" hidden="1"/>
    <cellStyle name="Followed Hyperlink" xfId="2952" builtinId="9" hidden="1"/>
    <cellStyle name="Followed Hyperlink" xfId="2970" builtinId="9" hidden="1"/>
    <cellStyle name="Followed Hyperlink" xfId="2986" builtinId="9" hidden="1"/>
    <cellStyle name="Followed Hyperlink" xfId="2948" builtinId="9" hidden="1"/>
    <cellStyle name="Followed Hyperlink" xfId="2940" builtinId="9" hidden="1"/>
    <cellStyle name="Followed Hyperlink" xfId="2932" builtinId="9" hidden="1"/>
    <cellStyle name="Followed Hyperlink" xfId="2927" builtinId="9" hidden="1"/>
    <cellStyle name="Followed Hyperlink" xfId="2923" builtinId="9" hidden="1"/>
    <cellStyle name="Followed Hyperlink" xfId="2919" builtinId="9" hidden="1"/>
    <cellStyle name="Followed Hyperlink" xfId="2915" builtinId="9" hidden="1"/>
    <cellStyle name="Followed Hyperlink" xfId="2911" builtinId="9" hidden="1"/>
    <cellStyle name="Followed Hyperlink" xfId="2902" builtinId="9" hidden="1"/>
    <cellStyle name="Followed Hyperlink" xfId="2905" builtinId="9" hidden="1"/>
    <cellStyle name="Followed Hyperlink" xfId="2889" builtinId="9" hidden="1"/>
    <cellStyle name="Followed Hyperlink" xfId="2881" builtinId="9" hidden="1"/>
    <cellStyle name="Followed Hyperlink" xfId="2873" builtinId="9" hidden="1"/>
    <cellStyle name="Followed Hyperlink" xfId="2863" builtinId="9" hidden="1"/>
    <cellStyle name="Followed Hyperlink" xfId="2855" builtinId="9" hidden="1"/>
    <cellStyle name="Followed Hyperlink" xfId="2847" builtinId="9" hidden="1"/>
    <cellStyle name="Followed Hyperlink" xfId="2839" builtinId="9" hidden="1"/>
    <cellStyle name="Followed Hyperlink" xfId="2831" builtinId="9" hidden="1"/>
    <cellStyle name="Followed Hyperlink" xfId="2826" builtinId="9" hidden="1"/>
    <cellStyle name="Followed Hyperlink" xfId="2844" builtinId="9" hidden="1"/>
    <cellStyle name="Followed Hyperlink" xfId="2860" builtinId="9" hidden="1"/>
    <cellStyle name="Followed Hyperlink" xfId="2822" builtinId="9" hidden="1"/>
    <cellStyle name="Followed Hyperlink" xfId="2814" builtinId="9" hidden="1"/>
    <cellStyle name="Followed Hyperlink" xfId="2806" builtinId="9" hidden="1"/>
    <cellStyle name="Followed Hyperlink" xfId="2801" builtinId="9" hidden="1"/>
    <cellStyle name="Followed Hyperlink" xfId="2797" builtinId="9" hidden="1"/>
    <cellStyle name="Followed Hyperlink" xfId="2793" builtinId="9" hidden="1"/>
    <cellStyle name="Followed Hyperlink" xfId="2789" builtinId="9" hidden="1"/>
    <cellStyle name="Followed Hyperlink" xfId="2785" builtinId="9" hidden="1"/>
    <cellStyle name="Followed Hyperlink" xfId="2776" builtinId="9" hidden="1"/>
    <cellStyle name="Followed Hyperlink" xfId="2779" builtinId="9" hidden="1"/>
    <cellStyle name="Followed Hyperlink" xfId="2763" builtinId="9" hidden="1"/>
    <cellStyle name="Followed Hyperlink" xfId="2755" builtinId="9" hidden="1"/>
    <cellStyle name="Followed Hyperlink" xfId="2747" builtinId="9" hidden="1"/>
    <cellStyle name="Followed Hyperlink" xfId="2737" builtinId="9" hidden="1"/>
    <cellStyle name="Followed Hyperlink" xfId="2729" builtinId="9" hidden="1"/>
    <cellStyle name="Followed Hyperlink" xfId="2721" builtinId="9" hidden="1"/>
    <cellStyle name="Followed Hyperlink" xfId="2713" builtinId="9" hidden="1"/>
    <cellStyle name="Followed Hyperlink" xfId="2705" builtinId="9" hidden="1"/>
    <cellStyle name="Followed Hyperlink" xfId="2700" builtinId="9" hidden="1"/>
    <cellStyle name="Followed Hyperlink" xfId="2718" builtinId="9" hidden="1"/>
    <cellStyle name="Followed Hyperlink" xfId="2734" builtinId="9" hidden="1"/>
    <cellStyle name="Followed Hyperlink" xfId="2696" builtinId="9" hidden="1"/>
    <cellStyle name="Followed Hyperlink" xfId="2688" builtinId="9" hidden="1"/>
    <cellStyle name="Followed Hyperlink" xfId="2680" builtinId="9" hidden="1"/>
    <cellStyle name="Followed Hyperlink" xfId="2675" builtinId="9" hidden="1"/>
    <cellStyle name="Followed Hyperlink" xfId="2671" builtinId="9" hidden="1"/>
    <cellStyle name="Followed Hyperlink" xfId="2667" builtinId="9" hidden="1"/>
    <cellStyle name="Followed Hyperlink" xfId="2663" builtinId="9" hidden="1"/>
    <cellStyle name="Followed Hyperlink" xfId="2659" builtinId="9" hidden="1"/>
    <cellStyle name="Followed Hyperlink" xfId="2650" builtinId="9" hidden="1"/>
    <cellStyle name="Followed Hyperlink" xfId="2653" builtinId="9" hidden="1"/>
    <cellStyle name="Followed Hyperlink" xfId="2637" builtinId="9" hidden="1"/>
    <cellStyle name="Followed Hyperlink" xfId="2629" builtinId="9" hidden="1"/>
    <cellStyle name="Followed Hyperlink" xfId="2621" builtinId="9" hidden="1"/>
    <cellStyle name="Followed Hyperlink" xfId="2611" builtinId="9" hidden="1"/>
    <cellStyle name="Followed Hyperlink" xfId="2603" builtinId="9" hidden="1"/>
    <cellStyle name="Followed Hyperlink" xfId="2595" builtinId="9" hidden="1"/>
    <cellStyle name="Followed Hyperlink" xfId="2587" builtinId="9" hidden="1"/>
    <cellStyle name="Followed Hyperlink" xfId="2579" builtinId="9" hidden="1"/>
    <cellStyle name="Followed Hyperlink" xfId="2574" builtinId="9" hidden="1"/>
    <cellStyle name="Followed Hyperlink" xfId="2592" builtinId="9" hidden="1"/>
    <cellStyle name="Followed Hyperlink" xfId="2608" builtinId="9" hidden="1"/>
    <cellStyle name="Followed Hyperlink" xfId="2570" builtinId="9" hidden="1"/>
    <cellStyle name="Followed Hyperlink" xfId="2562" builtinId="9" hidden="1"/>
    <cellStyle name="Followed Hyperlink" xfId="2554" builtinId="9" hidden="1"/>
    <cellStyle name="Followed Hyperlink" xfId="2549" builtinId="9" hidden="1"/>
    <cellStyle name="Followed Hyperlink" xfId="2545" builtinId="9" hidden="1"/>
    <cellStyle name="Followed Hyperlink" xfId="2541" builtinId="9" hidden="1"/>
    <cellStyle name="Followed Hyperlink" xfId="2537" builtinId="9" hidden="1"/>
    <cellStyle name="Followed Hyperlink" xfId="2533" builtinId="9" hidden="1"/>
    <cellStyle name="Followed Hyperlink" xfId="2524" builtinId="9" hidden="1"/>
    <cellStyle name="Followed Hyperlink" xfId="2527" builtinId="9" hidden="1"/>
    <cellStyle name="Followed Hyperlink" xfId="2511" builtinId="9" hidden="1"/>
    <cellStyle name="Followed Hyperlink" xfId="2503" builtinId="9" hidden="1"/>
    <cellStyle name="Followed Hyperlink" xfId="2495" builtinId="9" hidden="1"/>
    <cellStyle name="Followed Hyperlink" xfId="2485" builtinId="9" hidden="1"/>
    <cellStyle name="Followed Hyperlink" xfId="2477" builtinId="9" hidden="1"/>
    <cellStyle name="Followed Hyperlink" xfId="2469" builtinId="9" hidden="1"/>
    <cellStyle name="Followed Hyperlink" xfId="2461" builtinId="9" hidden="1"/>
    <cellStyle name="Followed Hyperlink" xfId="2453" builtinId="9" hidden="1"/>
    <cellStyle name="Followed Hyperlink" xfId="2448" builtinId="9" hidden="1"/>
    <cellStyle name="Followed Hyperlink" xfId="2466" builtinId="9" hidden="1"/>
    <cellStyle name="Followed Hyperlink" xfId="2482" builtinId="9" hidden="1"/>
    <cellStyle name="Followed Hyperlink" xfId="2444" builtinId="9" hidden="1"/>
    <cellStyle name="Followed Hyperlink" xfId="2436" builtinId="9" hidden="1"/>
    <cellStyle name="Followed Hyperlink" xfId="2428" builtinId="9" hidden="1"/>
    <cellStyle name="Followed Hyperlink" xfId="2423" builtinId="9" hidden="1"/>
    <cellStyle name="Followed Hyperlink" xfId="2419" builtinId="9" hidden="1"/>
    <cellStyle name="Followed Hyperlink" xfId="2415" builtinId="9" hidden="1"/>
    <cellStyle name="Followed Hyperlink" xfId="2411" builtinId="9" hidden="1"/>
    <cellStyle name="Followed Hyperlink" xfId="2407" builtinId="9" hidden="1"/>
    <cellStyle name="Followed Hyperlink" xfId="2398" builtinId="9" hidden="1"/>
    <cellStyle name="Followed Hyperlink" xfId="2401" builtinId="9" hidden="1"/>
    <cellStyle name="Followed Hyperlink" xfId="2385" builtinId="9" hidden="1"/>
    <cellStyle name="Followed Hyperlink" xfId="2377" builtinId="9" hidden="1"/>
    <cellStyle name="Followed Hyperlink" xfId="2369" builtinId="9" hidden="1"/>
    <cellStyle name="Followed Hyperlink" xfId="2359" builtinId="9" hidden="1"/>
    <cellStyle name="Followed Hyperlink" xfId="2351" builtinId="9" hidden="1"/>
    <cellStyle name="Followed Hyperlink" xfId="2343" builtinId="9" hidden="1"/>
    <cellStyle name="Followed Hyperlink" xfId="2335" builtinId="9" hidden="1"/>
    <cellStyle name="Followed Hyperlink" xfId="2327" builtinId="9" hidden="1"/>
    <cellStyle name="Followed Hyperlink" xfId="2322" builtinId="9" hidden="1"/>
    <cellStyle name="Followed Hyperlink" xfId="2340" builtinId="9" hidden="1"/>
    <cellStyle name="Followed Hyperlink" xfId="2356" builtinId="9" hidden="1"/>
    <cellStyle name="Followed Hyperlink" xfId="2318" builtinId="9" hidden="1"/>
    <cellStyle name="Followed Hyperlink" xfId="2310" builtinId="9" hidden="1"/>
    <cellStyle name="Followed Hyperlink" xfId="2302" builtinId="9" hidden="1"/>
    <cellStyle name="Followed Hyperlink" xfId="2297" builtinId="9" hidden="1"/>
    <cellStyle name="Followed Hyperlink" xfId="2293" builtinId="9" hidden="1"/>
    <cellStyle name="Followed Hyperlink" xfId="2289" builtinId="9" hidden="1"/>
    <cellStyle name="Followed Hyperlink" xfId="2285" builtinId="9" hidden="1"/>
    <cellStyle name="Followed Hyperlink" xfId="2281" builtinId="9" hidden="1"/>
    <cellStyle name="Followed Hyperlink" xfId="2272" builtinId="9" hidden="1"/>
    <cellStyle name="Followed Hyperlink" xfId="2275" builtinId="9" hidden="1"/>
    <cellStyle name="Followed Hyperlink" xfId="2259" builtinId="9" hidden="1"/>
    <cellStyle name="Followed Hyperlink" xfId="2251" builtinId="9" hidden="1"/>
    <cellStyle name="Followed Hyperlink" xfId="2243" builtinId="9" hidden="1"/>
    <cellStyle name="Followed Hyperlink" xfId="2233" builtinId="9" hidden="1"/>
    <cellStyle name="Followed Hyperlink" xfId="2225" builtinId="9" hidden="1"/>
    <cellStyle name="Followed Hyperlink" xfId="2217" builtinId="9" hidden="1"/>
    <cellStyle name="Followed Hyperlink" xfId="2209" builtinId="9" hidden="1"/>
    <cellStyle name="Followed Hyperlink" xfId="2201" builtinId="9" hidden="1"/>
    <cellStyle name="Followed Hyperlink" xfId="2196" builtinId="9" hidden="1"/>
    <cellStyle name="Followed Hyperlink" xfId="2214" builtinId="9" hidden="1"/>
    <cellStyle name="Followed Hyperlink" xfId="2230" builtinId="9" hidden="1"/>
    <cellStyle name="Followed Hyperlink" xfId="2192" builtinId="9" hidden="1"/>
    <cellStyle name="Followed Hyperlink" xfId="2184" builtinId="9" hidden="1"/>
    <cellStyle name="Followed Hyperlink" xfId="2176" builtinId="9" hidden="1"/>
    <cellStyle name="Followed Hyperlink" xfId="2171" builtinId="9" hidden="1"/>
    <cellStyle name="Followed Hyperlink" xfId="2167" builtinId="9" hidden="1"/>
    <cellStyle name="Followed Hyperlink" xfId="2163" builtinId="9" hidden="1"/>
    <cellStyle name="Followed Hyperlink" xfId="2159" builtinId="9" hidden="1"/>
    <cellStyle name="Followed Hyperlink" xfId="2155" builtinId="9" hidden="1"/>
    <cellStyle name="Followed Hyperlink" xfId="2146" builtinId="9" hidden="1"/>
    <cellStyle name="Followed Hyperlink" xfId="2149" builtinId="9" hidden="1"/>
    <cellStyle name="Followed Hyperlink" xfId="2133" builtinId="9" hidden="1"/>
    <cellStyle name="Followed Hyperlink" xfId="2125" builtinId="9" hidden="1"/>
    <cellStyle name="Followed Hyperlink" xfId="2117" builtinId="9" hidden="1"/>
    <cellStyle name="Followed Hyperlink" xfId="2107" builtinId="9" hidden="1"/>
    <cellStyle name="Followed Hyperlink" xfId="2099" builtinId="9" hidden="1"/>
    <cellStyle name="Followed Hyperlink" xfId="2091" builtinId="9" hidden="1"/>
    <cellStyle name="Followed Hyperlink" xfId="2083" builtinId="9" hidden="1"/>
    <cellStyle name="Followed Hyperlink" xfId="2075" builtinId="9" hidden="1"/>
    <cellStyle name="Followed Hyperlink" xfId="2070" builtinId="9" hidden="1"/>
    <cellStyle name="Followed Hyperlink" xfId="2088" builtinId="9" hidden="1"/>
    <cellStyle name="Followed Hyperlink" xfId="2104" builtinId="9" hidden="1"/>
    <cellStyle name="Followed Hyperlink" xfId="2066" builtinId="9" hidden="1"/>
    <cellStyle name="Followed Hyperlink" xfId="2058" builtinId="9" hidden="1"/>
    <cellStyle name="Followed Hyperlink" xfId="2050" builtinId="9" hidden="1"/>
    <cellStyle name="Followed Hyperlink" xfId="2045" builtinId="9" hidden="1"/>
    <cellStyle name="Followed Hyperlink" xfId="2041" builtinId="9" hidden="1"/>
    <cellStyle name="Followed Hyperlink" xfId="2037" builtinId="9" hidden="1"/>
    <cellStyle name="Followed Hyperlink" xfId="2033" builtinId="9" hidden="1"/>
    <cellStyle name="Followed Hyperlink" xfId="2029" builtinId="9" hidden="1"/>
    <cellStyle name="Followed Hyperlink" xfId="2020" builtinId="9" hidden="1"/>
    <cellStyle name="Followed Hyperlink" xfId="2023" builtinId="9" hidden="1"/>
    <cellStyle name="Followed Hyperlink" xfId="2007" builtinId="9" hidden="1"/>
    <cellStyle name="Followed Hyperlink" xfId="1999" builtinId="9" hidden="1"/>
    <cellStyle name="Followed Hyperlink" xfId="1991" builtinId="9" hidden="1"/>
    <cellStyle name="Followed Hyperlink" xfId="1981" builtinId="9" hidden="1"/>
    <cellStyle name="Followed Hyperlink" xfId="1973" builtinId="9" hidden="1"/>
    <cellStyle name="Followed Hyperlink" xfId="1965" builtinId="9" hidden="1"/>
    <cellStyle name="Followed Hyperlink" xfId="1957" builtinId="9" hidden="1"/>
    <cellStyle name="Followed Hyperlink" xfId="1949" builtinId="9" hidden="1"/>
    <cellStyle name="Followed Hyperlink" xfId="1944" builtinId="9" hidden="1"/>
    <cellStyle name="Followed Hyperlink" xfId="1962" builtinId="9" hidden="1"/>
    <cellStyle name="Followed Hyperlink" xfId="1978" builtinId="9" hidden="1"/>
    <cellStyle name="Followed Hyperlink" xfId="1940" builtinId="9" hidden="1"/>
    <cellStyle name="Followed Hyperlink" xfId="1932" builtinId="9" hidden="1"/>
    <cellStyle name="Followed Hyperlink" xfId="1924" builtinId="9" hidden="1"/>
    <cellStyle name="Followed Hyperlink" xfId="1919" builtinId="9" hidden="1"/>
    <cellStyle name="Followed Hyperlink" xfId="1915" builtinId="9" hidden="1"/>
    <cellStyle name="Followed Hyperlink" xfId="1911" builtinId="9" hidden="1"/>
    <cellStyle name="Followed Hyperlink" xfId="1907" builtinId="9" hidden="1"/>
    <cellStyle name="Followed Hyperlink" xfId="1903" builtinId="9" hidden="1"/>
    <cellStyle name="Followed Hyperlink" xfId="1894" builtinId="9" hidden="1"/>
    <cellStyle name="Followed Hyperlink" xfId="1897" builtinId="9" hidden="1"/>
    <cellStyle name="Followed Hyperlink" xfId="1881" builtinId="9" hidden="1"/>
    <cellStyle name="Followed Hyperlink" xfId="1873" builtinId="9" hidden="1"/>
    <cellStyle name="Followed Hyperlink" xfId="1865" builtinId="9" hidden="1"/>
    <cellStyle name="Followed Hyperlink" xfId="1855" builtinId="9" hidden="1"/>
    <cellStyle name="Followed Hyperlink" xfId="1847" builtinId="9" hidden="1"/>
    <cellStyle name="Followed Hyperlink" xfId="1839" builtinId="9" hidden="1"/>
    <cellStyle name="Followed Hyperlink" xfId="1831" builtinId="9" hidden="1"/>
    <cellStyle name="Followed Hyperlink" xfId="1823" builtinId="9" hidden="1"/>
    <cellStyle name="Followed Hyperlink" xfId="1818" builtinId="9" hidden="1"/>
    <cellStyle name="Followed Hyperlink" xfId="1836" builtinId="9" hidden="1"/>
    <cellStyle name="Followed Hyperlink" xfId="1852" builtinId="9" hidden="1"/>
    <cellStyle name="Followed Hyperlink" xfId="1814" builtinId="9" hidden="1"/>
    <cellStyle name="Followed Hyperlink" xfId="1806" builtinId="9" hidden="1"/>
    <cellStyle name="Followed Hyperlink" xfId="1798" builtinId="9" hidden="1"/>
    <cellStyle name="Followed Hyperlink" xfId="1793" builtinId="9" hidden="1"/>
    <cellStyle name="Followed Hyperlink" xfId="1789" builtinId="9" hidden="1"/>
    <cellStyle name="Followed Hyperlink" xfId="1785" builtinId="9" hidden="1"/>
    <cellStyle name="Followed Hyperlink" xfId="1781" builtinId="9" hidden="1"/>
    <cellStyle name="Followed Hyperlink" xfId="1777" builtinId="9" hidden="1"/>
    <cellStyle name="Followed Hyperlink" xfId="1768" builtinId="9" hidden="1"/>
    <cellStyle name="Followed Hyperlink" xfId="1771" builtinId="9" hidden="1"/>
    <cellStyle name="Followed Hyperlink" xfId="1755" builtinId="9" hidden="1"/>
    <cellStyle name="Followed Hyperlink" xfId="1747" builtinId="9" hidden="1"/>
    <cellStyle name="Followed Hyperlink" xfId="1739" builtinId="9" hidden="1"/>
    <cellStyle name="Followed Hyperlink" xfId="1729" builtinId="9" hidden="1"/>
    <cellStyle name="Followed Hyperlink" xfId="1721" builtinId="9" hidden="1"/>
    <cellStyle name="Followed Hyperlink" xfId="1713" builtinId="9" hidden="1"/>
    <cellStyle name="Followed Hyperlink" xfId="1705" builtinId="9" hidden="1"/>
    <cellStyle name="Followed Hyperlink" xfId="1697" builtinId="9" hidden="1"/>
    <cellStyle name="Followed Hyperlink" xfId="1692" builtinId="9" hidden="1"/>
    <cellStyle name="Followed Hyperlink" xfId="1710" builtinId="9" hidden="1"/>
    <cellStyle name="Followed Hyperlink" xfId="1726" builtinId="9" hidden="1"/>
    <cellStyle name="Followed Hyperlink" xfId="1688" builtinId="9" hidden="1"/>
    <cellStyle name="Followed Hyperlink" xfId="1680" builtinId="9" hidden="1"/>
    <cellStyle name="Followed Hyperlink" xfId="1672" builtinId="9" hidden="1"/>
    <cellStyle name="Followed Hyperlink" xfId="1667" builtinId="9" hidden="1"/>
    <cellStyle name="Followed Hyperlink" xfId="1663" builtinId="9" hidden="1"/>
    <cellStyle name="Followed Hyperlink" xfId="1659" builtinId="9" hidden="1"/>
    <cellStyle name="Followed Hyperlink" xfId="1655" builtinId="9" hidden="1"/>
    <cellStyle name="Followed Hyperlink" xfId="1651" builtinId="9" hidden="1"/>
    <cellStyle name="Followed Hyperlink" xfId="1642" builtinId="9" hidden="1"/>
    <cellStyle name="Followed Hyperlink" xfId="1645" builtinId="9" hidden="1"/>
    <cellStyle name="Followed Hyperlink" xfId="1629" builtinId="9" hidden="1"/>
    <cellStyle name="Followed Hyperlink" xfId="1621" builtinId="9" hidden="1"/>
    <cellStyle name="Followed Hyperlink" xfId="1613" builtinId="9" hidden="1"/>
    <cellStyle name="Followed Hyperlink" xfId="1603" builtinId="9" hidden="1"/>
    <cellStyle name="Followed Hyperlink" xfId="1595" builtinId="9" hidden="1"/>
    <cellStyle name="Followed Hyperlink" xfId="1587" builtinId="9" hidden="1"/>
    <cellStyle name="Followed Hyperlink" xfId="1579" builtinId="9" hidden="1"/>
    <cellStyle name="Followed Hyperlink" xfId="1571" builtinId="9" hidden="1"/>
    <cellStyle name="Followed Hyperlink" xfId="1566" builtinId="9" hidden="1"/>
    <cellStyle name="Followed Hyperlink" xfId="1584" builtinId="9" hidden="1"/>
    <cellStyle name="Followed Hyperlink" xfId="1600" builtinId="9" hidden="1"/>
    <cellStyle name="Followed Hyperlink" xfId="1562" builtinId="9" hidden="1"/>
    <cellStyle name="Followed Hyperlink" xfId="1554" builtinId="9" hidden="1"/>
    <cellStyle name="Followed Hyperlink" xfId="1546" builtinId="9" hidden="1"/>
    <cellStyle name="Followed Hyperlink" xfId="1541" builtinId="9" hidden="1"/>
    <cellStyle name="Followed Hyperlink" xfId="1537" builtinId="9" hidden="1"/>
    <cellStyle name="Followed Hyperlink" xfId="1533" builtinId="9" hidden="1"/>
    <cellStyle name="Followed Hyperlink" xfId="1529" builtinId="9" hidden="1"/>
    <cellStyle name="Followed Hyperlink" xfId="1525" builtinId="9" hidden="1"/>
    <cellStyle name="Followed Hyperlink" xfId="1516" builtinId="9" hidden="1"/>
    <cellStyle name="Followed Hyperlink" xfId="1519" builtinId="9" hidden="1"/>
    <cellStyle name="Followed Hyperlink" xfId="1503" builtinId="9" hidden="1"/>
    <cellStyle name="Followed Hyperlink" xfId="1495" builtinId="9" hidden="1"/>
    <cellStyle name="Followed Hyperlink" xfId="1487" builtinId="9" hidden="1"/>
    <cellStyle name="Followed Hyperlink" xfId="1477" builtinId="9" hidden="1"/>
    <cellStyle name="Followed Hyperlink" xfId="1469" builtinId="9" hidden="1"/>
    <cellStyle name="Followed Hyperlink" xfId="1461" builtinId="9" hidden="1"/>
    <cellStyle name="Followed Hyperlink" xfId="1453" builtinId="9" hidden="1"/>
    <cellStyle name="Followed Hyperlink" xfId="1445" builtinId="9" hidden="1"/>
    <cellStyle name="Followed Hyperlink" xfId="1440" builtinId="9" hidden="1"/>
    <cellStyle name="Followed Hyperlink" xfId="1458" builtinId="9" hidden="1"/>
    <cellStyle name="Followed Hyperlink" xfId="1474" builtinId="9" hidden="1"/>
    <cellStyle name="Followed Hyperlink" xfId="1436" builtinId="9" hidden="1"/>
    <cellStyle name="Followed Hyperlink" xfId="1428" builtinId="9" hidden="1"/>
    <cellStyle name="Followed Hyperlink" xfId="1420" builtinId="9" hidden="1"/>
    <cellStyle name="Followed Hyperlink" xfId="1415" builtinId="9" hidden="1"/>
    <cellStyle name="Followed Hyperlink" xfId="1411" builtinId="9" hidden="1"/>
    <cellStyle name="Followed Hyperlink" xfId="1407" builtinId="9" hidden="1"/>
    <cellStyle name="Followed Hyperlink" xfId="1403" builtinId="9" hidden="1"/>
    <cellStyle name="Followed Hyperlink" xfId="1399" builtinId="9" hidden="1"/>
    <cellStyle name="Followed Hyperlink" xfId="1390" builtinId="9" hidden="1"/>
    <cellStyle name="Followed Hyperlink" xfId="1393" builtinId="9" hidden="1"/>
    <cellStyle name="Followed Hyperlink" xfId="1377" builtinId="9" hidden="1"/>
    <cellStyle name="Followed Hyperlink" xfId="1369" builtinId="9" hidden="1"/>
    <cellStyle name="Followed Hyperlink" xfId="1361" builtinId="9" hidden="1"/>
    <cellStyle name="Followed Hyperlink" xfId="1351" builtinId="9" hidden="1"/>
    <cellStyle name="Followed Hyperlink" xfId="1343" builtinId="9" hidden="1"/>
    <cellStyle name="Followed Hyperlink" xfId="1335" builtinId="9" hidden="1"/>
    <cellStyle name="Followed Hyperlink" xfId="1327" builtinId="9" hidden="1"/>
    <cellStyle name="Followed Hyperlink" xfId="1319" builtinId="9" hidden="1"/>
    <cellStyle name="Followed Hyperlink" xfId="1314" builtinId="9" hidden="1"/>
    <cellStyle name="Followed Hyperlink" xfId="1332" builtinId="9" hidden="1"/>
    <cellStyle name="Followed Hyperlink" xfId="1348" builtinId="9" hidden="1"/>
    <cellStyle name="Followed Hyperlink" xfId="1310" builtinId="9" hidden="1"/>
    <cellStyle name="Followed Hyperlink" xfId="1302" builtinId="9" hidden="1"/>
    <cellStyle name="Followed Hyperlink" xfId="1294" builtinId="9" hidden="1"/>
    <cellStyle name="Followed Hyperlink" xfId="1289" builtinId="9" hidden="1"/>
    <cellStyle name="Followed Hyperlink" xfId="1285" builtinId="9" hidden="1"/>
    <cellStyle name="Followed Hyperlink" xfId="1281" builtinId="9" hidden="1"/>
    <cellStyle name="Followed Hyperlink" xfId="1277" builtinId="9" hidden="1"/>
    <cellStyle name="Followed Hyperlink" xfId="1273" builtinId="9" hidden="1"/>
    <cellStyle name="Followed Hyperlink" xfId="1264" builtinId="9" hidden="1"/>
    <cellStyle name="Followed Hyperlink" xfId="1267" builtinId="9" hidden="1"/>
    <cellStyle name="Followed Hyperlink" xfId="1251" builtinId="9" hidden="1"/>
    <cellStyle name="Followed Hyperlink" xfId="1243" builtinId="9" hidden="1"/>
    <cellStyle name="Followed Hyperlink" xfId="1235" builtinId="9" hidden="1"/>
    <cellStyle name="Followed Hyperlink" xfId="1225" builtinId="9" hidden="1"/>
    <cellStyle name="Followed Hyperlink" xfId="1217" builtinId="9" hidden="1"/>
    <cellStyle name="Followed Hyperlink" xfId="1209" builtinId="9" hidden="1"/>
    <cellStyle name="Followed Hyperlink" xfId="1201" builtinId="9" hidden="1"/>
    <cellStyle name="Followed Hyperlink" xfId="1193" builtinId="9" hidden="1"/>
    <cellStyle name="Followed Hyperlink" xfId="1188" builtinId="9" hidden="1"/>
    <cellStyle name="Followed Hyperlink" xfId="1206" builtinId="9" hidden="1"/>
    <cellStyle name="Followed Hyperlink" xfId="1222" builtinId="9" hidden="1"/>
    <cellStyle name="Followed Hyperlink" xfId="1184" builtinId="9" hidden="1"/>
    <cellStyle name="Followed Hyperlink" xfId="1176" builtinId="9" hidden="1"/>
    <cellStyle name="Followed Hyperlink" xfId="1168" builtinId="9" hidden="1"/>
    <cellStyle name="Followed Hyperlink" xfId="1163" builtinId="9" hidden="1"/>
    <cellStyle name="Followed Hyperlink" xfId="1159" builtinId="9" hidden="1"/>
    <cellStyle name="Followed Hyperlink" xfId="1155" builtinId="9" hidden="1"/>
    <cellStyle name="Followed Hyperlink" xfId="1151" builtinId="9" hidden="1"/>
    <cellStyle name="Followed Hyperlink" xfId="1147" builtinId="9" hidden="1"/>
    <cellStyle name="Followed Hyperlink" xfId="1138" builtinId="9" hidden="1"/>
    <cellStyle name="Followed Hyperlink" xfId="1141" builtinId="9" hidden="1"/>
    <cellStyle name="Followed Hyperlink" xfId="1125" builtinId="9" hidden="1"/>
    <cellStyle name="Followed Hyperlink" xfId="1117" builtinId="9" hidden="1"/>
    <cellStyle name="Followed Hyperlink" xfId="1109" builtinId="9" hidden="1"/>
    <cellStyle name="Followed Hyperlink" xfId="1099" builtinId="9" hidden="1"/>
    <cellStyle name="Followed Hyperlink" xfId="1091" builtinId="9" hidden="1"/>
    <cellStyle name="Followed Hyperlink" xfId="1083" builtinId="9" hidden="1"/>
    <cellStyle name="Followed Hyperlink" xfId="1075" builtinId="9" hidden="1"/>
    <cellStyle name="Followed Hyperlink" xfId="1067" builtinId="9" hidden="1"/>
    <cellStyle name="Followed Hyperlink" xfId="1062" builtinId="9" hidden="1"/>
    <cellStyle name="Followed Hyperlink" xfId="1080" builtinId="9" hidden="1"/>
    <cellStyle name="Followed Hyperlink" xfId="1096" builtinId="9" hidden="1"/>
    <cellStyle name="Followed Hyperlink" xfId="1058" builtinId="9" hidden="1"/>
    <cellStyle name="Followed Hyperlink" xfId="1050" builtinId="9" hidden="1"/>
    <cellStyle name="Followed Hyperlink" xfId="1042" builtinId="9" hidden="1"/>
    <cellStyle name="Followed Hyperlink" xfId="1037" builtinId="9" hidden="1"/>
    <cellStyle name="Followed Hyperlink" xfId="1033" builtinId="9" hidden="1"/>
    <cellStyle name="Followed Hyperlink" xfId="1029" builtinId="9" hidden="1"/>
    <cellStyle name="Followed Hyperlink" xfId="1025" builtinId="9" hidden="1"/>
    <cellStyle name="Followed Hyperlink" xfId="1021" builtinId="9" hidden="1"/>
    <cellStyle name="Followed Hyperlink" xfId="1012" builtinId="9" hidden="1"/>
    <cellStyle name="Followed Hyperlink" xfId="1015" builtinId="9" hidden="1"/>
    <cellStyle name="Followed Hyperlink" xfId="999" builtinId="9" hidden="1"/>
    <cellStyle name="Followed Hyperlink" xfId="991" builtinId="9" hidden="1"/>
    <cellStyle name="Followed Hyperlink" xfId="983" builtinId="9" hidden="1"/>
    <cellStyle name="Followed Hyperlink" xfId="973" builtinId="9" hidden="1"/>
    <cellStyle name="Followed Hyperlink" xfId="965" builtinId="9" hidden="1"/>
    <cellStyle name="Followed Hyperlink" xfId="957" builtinId="9" hidden="1"/>
    <cellStyle name="Followed Hyperlink" xfId="949" builtinId="9" hidden="1"/>
    <cellStyle name="Followed Hyperlink" xfId="941" builtinId="9" hidden="1"/>
    <cellStyle name="Followed Hyperlink" xfId="936" builtinId="9" hidden="1"/>
    <cellStyle name="Followed Hyperlink" xfId="954" builtinId="9" hidden="1"/>
    <cellStyle name="Followed Hyperlink" xfId="970" builtinId="9" hidden="1"/>
    <cellStyle name="Followed Hyperlink" xfId="932" builtinId="9" hidden="1"/>
    <cellStyle name="Followed Hyperlink" xfId="924" builtinId="9" hidden="1"/>
    <cellStyle name="Followed Hyperlink" xfId="916" builtinId="9" hidden="1"/>
    <cellStyle name="Followed Hyperlink" xfId="911" builtinId="9" hidden="1"/>
    <cellStyle name="Followed Hyperlink" xfId="907" builtinId="9" hidden="1"/>
    <cellStyle name="Followed Hyperlink" xfId="903" builtinId="9" hidden="1"/>
    <cellStyle name="Followed Hyperlink" xfId="899" builtinId="9" hidden="1"/>
    <cellStyle name="Followed Hyperlink" xfId="895" builtinId="9" hidden="1"/>
    <cellStyle name="Followed Hyperlink" xfId="886" builtinId="9" hidden="1"/>
    <cellStyle name="Followed Hyperlink" xfId="889" builtinId="9" hidden="1"/>
    <cellStyle name="Followed Hyperlink" xfId="873" builtinId="9" hidden="1"/>
    <cellStyle name="Followed Hyperlink" xfId="865" builtinId="9" hidden="1"/>
    <cellStyle name="Followed Hyperlink" xfId="857" builtinId="9" hidden="1"/>
    <cellStyle name="Followed Hyperlink" xfId="847" builtinId="9" hidden="1"/>
    <cellStyle name="Followed Hyperlink" xfId="839" builtinId="9" hidden="1"/>
    <cellStyle name="Followed Hyperlink" xfId="831" builtinId="9" hidden="1"/>
    <cellStyle name="Followed Hyperlink" xfId="823" builtinId="9" hidden="1"/>
    <cellStyle name="Followed Hyperlink" xfId="815" builtinId="9" hidden="1"/>
    <cellStyle name="Followed Hyperlink" xfId="810" builtinId="9" hidden="1"/>
    <cellStyle name="Followed Hyperlink" xfId="828" builtinId="9" hidden="1"/>
    <cellStyle name="Followed Hyperlink" xfId="844" builtinId="9" hidden="1"/>
    <cellStyle name="Followed Hyperlink" xfId="806" builtinId="9" hidden="1"/>
    <cellStyle name="Followed Hyperlink" xfId="798" builtinId="9" hidden="1"/>
    <cellStyle name="Followed Hyperlink" xfId="790" builtinId="9" hidden="1"/>
    <cellStyle name="Followed Hyperlink" xfId="785" builtinId="9" hidden="1"/>
    <cellStyle name="Followed Hyperlink" xfId="781" builtinId="9" hidden="1"/>
    <cellStyle name="Followed Hyperlink" xfId="777" builtinId="9" hidden="1"/>
    <cellStyle name="Followed Hyperlink" xfId="773" builtinId="9" hidden="1"/>
    <cellStyle name="Followed Hyperlink" xfId="769" builtinId="9" hidden="1"/>
    <cellStyle name="Followed Hyperlink" xfId="760" builtinId="9" hidden="1"/>
    <cellStyle name="Followed Hyperlink" xfId="763" builtinId="9" hidden="1"/>
    <cellStyle name="Followed Hyperlink" xfId="747" builtinId="9" hidden="1"/>
    <cellStyle name="Followed Hyperlink" xfId="739" builtinId="9" hidden="1"/>
    <cellStyle name="Followed Hyperlink" xfId="731" builtinId="9" hidden="1"/>
    <cellStyle name="Followed Hyperlink" xfId="721" builtinId="9" hidden="1"/>
    <cellStyle name="Followed Hyperlink" xfId="713" builtinId="9" hidden="1"/>
    <cellStyle name="Followed Hyperlink" xfId="705" builtinId="9" hidden="1"/>
    <cellStyle name="Followed Hyperlink" xfId="697" builtinId="9" hidden="1"/>
    <cellStyle name="Followed Hyperlink" xfId="689" builtinId="9" hidden="1"/>
    <cellStyle name="Followed Hyperlink" xfId="684" builtinId="9" hidden="1"/>
    <cellStyle name="Followed Hyperlink" xfId="702" builtinId="9" hidden="1"/>
    <cellStyle name="Followed Hyperlink" xfId="718" builtinId="9" hidden="1"/>
    <cellStyle name="Followed Hyperlink" xfId="680" builtinId="9" hidden="1"/>
    <cellStyle name="Followed Hyperlink" xfId="672" builtinId="9" hidden="1"/>
    <cellStyle name="Followed Hyperlink" xfId="664" builtinId="9" hidden="1"/>
    <cellStyle name="Followed Hyperlink" xfId="659" builtinId="9" hidden="1"/>
    <cellStyle name="Followed Hyperlink" xfId="655" builtinId="9" hidden="1"/>
    <cellStyle name="Followed Hyperlink" xfId="651" builtinId="9" hidden="1"/>
    <cellStyle name="Followed Hyperlink" xfId="647" builtinId="9" hidden="1"/>
    <cellStyle name="Followed Hyperlink" xfId="643" builtinId="9" hidden="1"/>
    <cellStyle name="Followed Hyperlink" xfId="634" builtinId="9" hidden="1"/>
    <cellStyle name="Followed Hyperlink" xfId="637" builtinId="9" hidden="1"/>
    <cellStyle name="Followed Hyperlink" xfId="621" builtinId="9" hidden="1"/>
    <cellStyle name="Followed Hyperlink" xfId="613" builtinId="9" hidden="1"/>
    <cellStyle name="Followed Hyperlink" xfId="605" builtinId="9" hidden="1"/>
    <cellStyle name="Followed Hyperlink" xfId="595" builtinId="9" hidden="1"/>
    <cellStyle name="Followed Hyperlink" xfId="587" builtinId="9" hidden="1"/>
    <cellStyle name="Followed Hyperlink" xfId="579" builtinId="9" hidden="1"/>
    <cellStyle name="Followed Hyperlink" xfId="571" builtinId="9" hidden="1"/>
    <cellStyle name="Followed Hyperlink" xfId="563" builtinId="9" hidden="1"/>
    <cellStyle name="Followed Hyperlink" xfId="558" builtinId="9" hidden="1"/>
    <cellStyle name="Followed Hyperlink" xfId="576" builtinId="9" hidden="1"/>
    <cellStyle name="Followed Hyperlink" xfId="592" builtinId="9" hidden="1"/>
    <cellStyle name="Followed Hyperlink" xfId="554" builtinId="9" hidden="1"/>
    <cellStyle name="Followed Hyperlink" xfId="546" builtinId="9" hidden="1"/>
    <cellStyle name="Followed Hyperlink" xfId="538" builtinId="9" hidden="1"/>
    <cellStyle name="Followed Hyperlink" xfId="533" builtinId="9" hidden="1"/>
    <cellStyle name="Followed Hyperlink" xfId="529" builtinId="9" hidden="1"/>
    <cellStyle name="Followed Hyperlink" xfId="525" builtinId="9" hidden="1"/>
    <cellStyle name="Followed Hyperlink" xfId="521" builtinId="9" hidden="1"/>
    <cellStyle name="Followed Hyperlink" xfId="517" builtinId="9" hidden="1"/>
    <cellStyle name="Followed Hyperlink" xfId="508" builtinId="9" hidden="1"/>
    <cellStyle name="Followed Hyperlink" xfId="511" builtinId="9" hidden="1"/>
    <cellStyle name="Followed Hyperlink" xfId="495" builtinId="9" hidden="1"/>
    <cellStyle name="Followed Hyperlink" xfId="487" builtinId="9" hidden="1"/>
    <cellStyle name="Followed Hyperlink" xfId="479" builtinId="9" hidden="1"/>
    <cellStyle name="Followed Hyperlink" xfId="469" builtinId="9" hidden="1"/>
    <cellStyle name="Followed Hyperlink" xfId="461" builtinId="9" hidden="1"/>
    <cellStyle name="Followed Hyperlink" xfId="453" builtinId="9" hidden="1"/>
    <cellStyle name="Followed Hyperlink" xfId="445" builtinId="9" hidden="1"/>
    <cellStyle name="Followed Hyperlink" xfId="437" builtinId="9" hidden="1"/>
    <cellStyle name="Followed Hyperlink" xfId="432" builtinId="9" hidden="1"/>
    <cellStyle name="Followed Hyperlink" xfId="450" builtinId="9" hidden="1"/>
    <cellStyle name="Followed Hyperlink" xfId="466" builtinId="9" hidden="1"/>
    <cellStyle name="Followed Hyperlink" xfId="428" builtinId="9" hidden="1"/>
    <cellStyle name="Followed Hyperlink" xfId="420" builtinId="9" hidden="1"/>
    <cellStyle name="Followed Hyperlink" xfId="412" builtinId="9" hidden="1"/>
    <cellStyle name="Followed Hyperlink" xfId="407" builtinId="9" hidden="1"/>
    <cellStyle name="Followed Hyperlink" xfId="403" builtinId="9" hidden="1"/>
    <cellStyle name="Followed Hyperlink" xfId="399" builtinId="9" hidden="1"/>
    <cellStyle name="Followed Hyperlink" xfId="395" builtinId="9" hidden="1"/>
    <cellStyle name="Followed Hyperlink" xfId="391" builtinId="9" hidden="1"/>
    <cellStyle name="Followed Hyperlink" xfId="382" builtinId="9" hidden="1"/>
    <cellStyle name="Followed Hyperlink" xfId="385" builtinId="9" hidden="1"/>
    <cellStyle name="Followed Hyperlink" xfId="369" builtinId="9" hidden="1"/>
    <cellStyle name="Followed Hyperlink" xfId="361" builtinId="9" hidden="1"/>
    <cellStyle name="Followed Hyperlink" xfId="353" builtinId="9" hidden="1"/>
    <cellStyle name="Followed Hyperlink" xfId="343" builtinId="9" hidden="1"/>
    <cellStyle name="Followed Hyperlink" xfId="335" builtinId="9" hidden="1"/>
    <cellStyle name="Followed Hyperlink" xfId="327" builtinId="9" hidden="1"/>
    <cellStyle name="Followed Hyperlink" xfId="319" builtinId="9" hidden="1"/>
    <cellStyle name="Followed Hyperlink" xfId="311" builtinId="9" hidden="1"/>
    <cellStyle name="Followed Hyperlink" xfId="306" builtinId="9" hidden="1"/>
    <cellStyle name="Followed Hyperlink" xfId="324" builtinId="9" hidden="1"/>
    <cellStyle name="Followed Hyperlink" xfId="340" builtinId="9" hidden="1"/>
    <cellStyle name="Followed Hyperlink" xfId="302" builtinId="9" hidden="1"/>
    <cellStyle name="Followed Hyperlink" xfId="294" builtinId="9" hidden="1"/>
    <cellStyle name="Followed Hyperlink" xfId="286" builtinId="9" hidden="1"/>
    <cellStyle name="Followed Hyperlink" xfId="281" builtinId="9" hidden="1"/>
    <cellStyle name="Followed Hyperlink" xfId="277" builtinId="9" hidden="1"/>
    <cellStyle name="Followed Hyperlink" xfId="273" builtinId="9" hidden="1"/>
    <cellStyle name="Followed Hyperlink" xfId="269" builtinId="9" hidden="1"/>
    <cellStyle name="Followed Hyperlink" xfId="265" builtinId="9" hidden="1"/>
    <cellStyle name="Followed Hyperlink" xfId="256" builtinId="9" hidden="1"/>
    <cellStyle name="Followed Hyperlink" xfId="259" builtinId="9" hidden="1"/>
    <cellStyle name="Followed Hyperlink" xfId="243" builtinId="9" hidden="1"/>
    <cellStyle name="Followed Hyperlink" xfId="235" builtinId="9" hidden="1"/>
    <cellStyle name="Followed Hyperlink" xfId="227" builtinId="9" hidden="1"/>
    <cellStyle name="Followed Hyperlink" xfId="217" builtinId="9" hidden="1"/>
    <cellStyle name="Followed Hyperlink" xfId="209" builtinId="9" hidden="1"/>
    <cellStyle name="Followed Hyperlink" xfId="201" builtinId="9" hidden="1"/>
    <cellStyle name="Followed Hyperlink" xfId="193" builtinId="9" hidden="1"/>
    <cellStyle name="Followed Hyperlink" xfId="185" builtinId="9" hidden="1"/>
    <cellStyle name="Followed Hyperlink" xfId="180" builtinId="9" hidden="1"/>
    <cellStyle name="Followed Hyperlink" xfId="198" builtinId="9" hidden="1"/>
    <cellStyle name="Followed Hyperlink" xfId="214" builtinId="9" hidden="1"/>
    <cellStyle name="Followed Hyperlink" xfId="176" builtinId="9" hidden="1"/>
    <cellStyle name="Followed Hyperlink" xfId="168" builtinId="9" hidden="1"/>
    <cellStyle name="Followed Hyperlink" xfId="160" builtinId="9" hidden="1"/>
    <cellStyle name="Followed Hyperlink" xfId="155" builtinId="9" hidden="1"/>
    <cellStyle name="Followed Hyperlink" xfId="151" builtinId="9" hidden="1"/>
    <cellStyle name="Followed Hyperlink" xfId="147" builtinId="9" hidden="1"/>
    <cellStyle name="Followed Hyperlink" xfId="143" builtinId="9" hidden="1"/>
    <cellStyle name="Followed Hyperlink" xfId="139" builtinId="9" hidden="1"/>
    <cellStyle name="Followed Hyperlink" xfId="130" builtinId="9" hidden="1"/>
    <cellStyle name="Followed Hyperlink" xfId="133" builtinId="9" hidden="1"/>
    <cellStyle name="Followed Hyperlink" xfId="117" builtinId="9" hidden="1"/>
    <cellStyle name="Followed Hyperlink" xfId="109" builtinId="9" hidden="1"/>
    <cellStyle name="Followed Hyperlink" xfId="101" builtinId="9" hidden="1"/>
    <cellStyle name="Followed Hyperlink" xfId="91" builtinId="9" hidden="1"/>
    <cellStyle name="Followed Hyperlink" xfId="83" builtinId="9" hidden="1"/>
    <cellStyle name="Followed Hyperlink" xfId="75" builtinId="9" hidden="1"/>
    <cellStyle name="Followed Hyperlink" xfId="67" builtinId="9" hidden="1"/>
    <cellStyle name="Followed Hyperlink" xfId="59" builtinId="9" hidden="1"/>
    <cellStyle name="Followed Hyperlink" xfId="54" builtinId="9" hidden="1"/>
    <cellStyle name="Followed Hyperlink" xfId="72" builtinId="9" hidden="1"/>
    <cellStyle name="Followed Hyperlink" xfId="88" builtinId="9" hidden="1"/>
    <cellStyle name="Followed Hyperlink" xfId="50" builtinId="9" hidden="1"/>
    <cellStyle name="Followed Hyperlink" xfId="42" builtinId="9" hidden="1"/>
    <cellStyle name="Followed Hyperlink" xfId="34" builtinId="9" hidden="1"/>
    <cellStyle name="Followed Hyperlink" xfId="29" builtinId="9" hidden="1"/>
    <cellStyle name="Followed Hyperlink" xfId="25" builtinId="9" hidden="1"/>
    <cellStyle name="Followed Hyperlink" xfId="21" builtinId="9" hidden="1"/>
    <cellStyle name="Followed Hyperlink" xfId="17" builtinId="9" hidden="1"/>
    <cellStyle name="Followed Hyperlink" xfId="13" builtinId="9" hidden="1"/>
    <cellStyle name="Followed Hyperlink" xfId="4" builtinId="9" hidden="1"/>
    <cellStyle name="Followed Hyperlink" xfId="7" builtinId="9" hidden="1"/>
    <cellStyle name="Followed Hyperlink" xfId="58165" builtinId="9" hidden="1"/>
    <cellStyle name="Followed Hyperlink" xfId="58173" builtinId="9" hidden="1"/>
    <cellStyle name="Followed Hyperlink" xfId="58181" builtinId="9" hidden="1"/>
    <cellStyle name="Followed Hyperlink" xfId="58191" builtinId="9" hidden="1"/>
    <cellStyle name="Followed Hyperlink" xfId="58199" builtinId="9" hidden="1"/>
    <cellStyle name="Followed Hyperlink" xfId="58207" builtinId="9" hidden="1"/>
    <cellStyle name="Followed Hyperlink" xfId="58215" builtinId="9" hidden="1"/>
    <cellStyle name="Followed Hyperlink" xfId="58223" builtinId="9" hidden="1"/>
    <cellStyle name="Followed Hyperlink" xfId="58228" builtinId="9" hidden="1"/>
    <cellStyle name="Followed Hyperlink" xfId="58210" builtinId="9" hidden="1"/>
    <cellStyle name="Followed Hyperlink" xfId="58194" builtinId="9" hidden="1"/>
    <cellStyle name="Followed Hyperlink" xfId="58232" builtinId="9" hidden="1"/>
    <cellStyle name="Followed Hyperlink" xfId="58240" builtinId="9" hidden="1"/>
    <cellStyle name="Followed Hyperlink" xfId="58248" builtinId="9" hidden="1"/>
    <cellStyle name="Followed Hyperlink" xfId="58253" builtinId="9" hidden="1"/>
    <cellStyle name="Followed Hyperlink" xfId="58257" builtinId="9" hidden="1"/>
    <cellStyle name="Followed Hyperlink" xfId="58261" builtinId="9" hidden="1"/>
    <cellStyle name="Followed Hyperlink" xfId="58265" builtinId="9" hidden="1"/>
    <cellStyle name="Followed Hyperlink" xfId="58269" builtinId="9" hidden="1"/>
    <cellStyle name="Followed Hyperlink" xfId="58270" builtinId="9" hidden="1"/>
    <cellStyle name="Followed Hyperlink" xfId="58266" builtinId="9" hidden="1"/>
    <cellStyle name="Followed Hyperlink" xfId="58262" builtinId="9" hidden="1"/>
    <cellStyle name="Followed Hyperlink" xfId="58258" builtinId="9" hidden="1"/>
    <cellStyle name="Followed Hyperlink" xfId="58254" builtinId="9" hidden="1"/>
    <cellStyle name="Followed Hyperlink" xfId="58250" builtinId="9" hidden="1"/>
    <cellStyle name="Followed Hyperlink" xfId="58242" builtinId="9" hidden="1"/>
    <cellStyle name="Followed Hyperlink" xfId="58234" builtinId="9" hidden="1"/>
    <cellStyle name="Followed Hyperlink" xfId="58190" builtinId="9" hidden="1"/>
    <cellStyle name="Followed Hyperlink" xfId="58206" builtinId="9" hidden="1"/>
    <cellStyle name="Followed Hyperlink" xfId="58222" builtinId="9" hidden="1"/>
    <cellStyle name="Followed Hyperlink" xfId="58224" builtinId="9" hidden="1"/>
    <cellStyle name="Followed Hyperlink" xfId="58217" builtinId="9" hidden="1"/>
    <cellStyle name="Followed Hyperlink" xfId="58209" builtinId="9" hidden="1"/>
    <cellStyle name="Followed Hyperlink" xfId="58201" builtinId="9" hidden="1"/>
    <cellStyle name="Followed Hyperlink" xfId="58193" builtinId="9" hidden="1"/>
    <cellStyle name="Followed Hyperlink" xfId="58183" builtinId="9" hidden="1"/>
    <cellStyle name="Followed Hyperlink" xfId="58175" builtinId="9" hidden="1"/>
    <cellStyle name="Followed Hyperlink" xfId="58167" builtinId="9" hidden="1"/>
    <cellStyle name="Followed Hyperlink" xfId="3" builtinId="9" hidden="1"/>
    <cellStyle name="Followed Hyperlink" xfId="9" builtinId="9" hidden="1"/>
    <cellStyle name="Followed Hyperlink" xfId="12" builtinId="9" hidden="1"/>
    <cellStyle name="Followed Hyperlink" xfId="16" builtinId="9" hidden="1"/>
    <cellStyle name="Followed Hyperlink" xfId="20" builtinId="9" hidden="1"/>
    <cellStyle name="Followed Hyperlink" xfId="24" builtinId="9" hidden="1"/>
    <cellStyle name="Followed Hyperlink" xfId="28" builtinId="9" hidden="1"/>
    <cellStyle name="Followed Hyperlink" xfId="32" builtinId="9" hidden="1"/>
    <cellStyle name="Followed Hyperlink" xfId="40" builtinId="9" hidden="1"/>
    <cellStyle name="Followed Hyperlink" xfId="48" builtinId="9" hidden="1"/>
    <cellStyle name="Followed Hyperlink" xfId="92" builtinId="9" hidden="1"/>
    <cellStyle name="Followed Hyperlink" xfId="76" builtinId="9" hidden="1"/>
    <cellStyle name="Followed Hyperlink" xfId="60" builtinId="9" hidden="1"/>
    <cellStyle name="Followed Hyperlink" xfId="58" builtinId="9" hidden="1"/>
    <cellStyle name="Followed Hyperlink" xfId="65" builtinId="9" hidden="1"/>
    <cellStyle name="Followed Hyperlink" xfId="73" builtinId="9" hidden="1"/>
    <cellStyle name="Followed Hyperlink" xfId="81" builtinId="9" hidden="1"/>
    <cellStyle name="Followed Hyperlink" xfId="89" builtinId="9" hidden="1"/>
    <cellStyle name="Followed Hyperlink" xfId="99" builtinId="9" hidden="1"/>
    <cellStyle name="Followed Hyperlink" xfId="107" builtinId="9" hidden="1"/>
    <cellStyle name="Followed Hyperlink" xfId="115" builtinId="9" hidden="1"/>
    <cellStyle name="Followed Hyperlink" xfId="129" builtinId="9" hidden="1"/>
    <cellStyle name="Followed Hyperlink" xfId="135" builtinId="9" hidden="1"/>
    <cellStyle name="Followed Hyperlink" xfId="138" builtinId="9" hidden="1"/>
    <cellStyle name="Followed Hyperlink" xfId="142" builtinId="9" hidden="1"/>
    <cellStyle name="Followed Hyperlink" xfId="146" builtinId="9" hidden="1"/>
    <cellStyle name="Followed Hyperlink" xfId="150" builtinId="9" hidden="1"/>
    <cellStyle name="Followed Hyperlink" xfId="154" builtinId="9" hidden="1"/>
    <cellStyle name="Followed Hyperlink" xfId="158" builtinId="9" hidden="1"/>
    <cellStyle name="Followed Hyperlink" xfId="166" builtinId="9" hidden="1"/>
    <cellStyle name="Followed Hyperlink" xfId="174" builtinId="9" hidden="1"/>
    <cellStyle name="Followed Hyperlink" xfId="218" builtinId="9" hidden="1"/>
    <cellStyle name="Followed Hyperlink" xfId="202" builtinId="9" hidden="1"/>
    <cellStyle name="Followed Hyperlink" xfId="186" builtinId="9" hidden="1"/>
    <cellStyle name="Followed Hyperlink" xfId="184" builtinId="9" hidden="1"/>
    <cellStyle name="Followed Hyperlink" xfId="191" builtinId="9" hidden="1"/>
    <cellStyle name="Followed Hyperlink" xfId="199" builtinId="9" hidden="1"/>
    <cellStyle name="Followed Hyperlink" xfId="207" builtinId="9" hidden="1"/>
    <cellStyle name="Followed Hyperlink" xfId="215" builtinId="9" hidden="1"/>
    <cellStyle name="Followed Hyperlink" xfId="225" builtinId="9" hidden="1"/>
    <cellStyle name="Followed Hyperlink" xfId="233" builtinId="9" hidden="1"/>
    <cellStyle name="Followed Hyperlink" xfId="241" builtinId="9" hidden="1"/>
    <cellStyle name="Followed Hyperlink" xfId="255" builtinId="9" hidden="1"/>
    <cellStyle name="Followed Hyperlink" xfId="261" builtinId="9" hidden="1"/>
    <cellStyle name="Followed Hyperlink" xfId="264" builtinId="9" hidden="1"/>
    <cellStyle name="Followed Hyperlink" xfId="268" builtinId="9" hidden="1"/>
    <cellStyle name="Followed Hyperlink" xfId="272" builtinId="9" hidden="1"/>
    <cellStyle name="Followed Hyperlink" xfId="276" builtinId="9" hidden="1"/>
    <cellStyle name="Followed Hyperlink" xfId="280" builtinId="9" hidden="1"/>
    <cellStyle name="Followed Hyperlink" xfId="284" builtinId="9" hidden="1"/>
    <cellStyle name="Followed Hyperlink" xfId="292" builtinId="9" hidden="1"/>
    <cellStyle name="Followed Hyperlink" xfId="300" builtinId="9" hidden="1"/>
    <cellStyle name="Followed Hyperlink" xfId="344" builtinId="9" hidden="1"/>
    <cellStyle name="Followed Hyperlink" xfId="328" builtinId="9" hidden="1"/>
    <cellStyle name="Followed Hyperlink" xfId="312" builtinId="9" hidden="1"/>
    <cellStyle name="Followed Hyperlink" xfId="310" builtinId="9" hidden="1"/>
    <cellStyle name="Followed Hyperlink" xfId="317" builtinId="9" hidden="1"/>
    <cellStyle name="Followed Hyperlink" xfId="325" builtinId="9" hidden="1"/>
    <cellStyle name="Followed Hyperlink" xfId="333" builtinId="9" hidden="1"/>
    <cellStyle name="Followed Hyperlink" xfId="341" builtinId="9" hidden="1"/>
    <cellStyle name="Followed Hyperlink" xfId="351" builtinId="9" hidden="1"/>
    <cellStyle name="Followed Hyperlink" xfId="359" builtinId="9" hidden="1"/>
    <cellStyle name="Followed Hyperlink" xfId="367" builtinId="9" hidden="1"/>
    <cellStyle name="Followed Hyperlink" xfId="381" builtinId="9" hidden="1"/>
    <cellStyle name="Followed Hyperlink" xfId="387" builtinId="9" hidden="1"/>
    <cellStyle name="Followed Hyperlink" xfId="390" builtinId="9" hidden="1"/>
    <cellStyle name="Followed Hyperlink" xfId="394" builtinId="9" hidden="1"/>
    <cellStyle name="Followed Hyperlink" xfId="398" builtinId="9" hidden="1"/>
    <cellStyle name="Followed Hyperlink" xfId="402" builtinId="9" hidden="1"/>
    <cellStyle name="Followed Hyperlink" xfId="406" builtinId="9" hidden="1"/>
    <cellStyle name="Followed Hyperlink" xfId="410" builtinId="9" hidden="1"/>
    <cellStyle name="Followed Hyperlink" xfId="418" builtinId="9" hidden="1"/>
    <cellStyle name="Followed Hyperlink" xfId="426" builtinId="9" hidden="1"/>
    <cellStyle name="Followed Hyperlink" xfId="470" builtinId="9" hidden="1"/>
    <cellStyle name="Followed Hyperlink" xfId="454" builtinId="9" hidden="1"/>
    <cellStyle name="Followed Hyperlink" xfId="438" builtinId="9" hidden="1"/>
    <cellStyle name="Followed Hyperlink" xfId="436" builtinId="9" hidden="1"/>
    <cellStyle name="Followed Hyperlink" xfId="443" builtinId="9" hidden="1"/>
    <cellStyle name="Followed Hyperlink" xfId="451" builtinId="9" hidden="1"/>
    <cellStyle name="Followed Hyperlink" xfId="459" builtinId="9" hidden="1"/>
    <cellStyle name="Followed Hyperlink" xfId="467" builtinId="9" hidden="1"/>
    <cellStyle name="Followed Hyperlink" xfId="477" builtinId="9" hidden="1"/>
    <cellStyle name="Followed Hyperlink" xfId="485" builtinId="9" hidden="1"/>
    <cellStyle name="Followed Hyperlink" xfId="493" builtinId="9" hidden="1"/>
    <cellStyle name="Followed Hyperlink" xfId="507" builtinId="9" hidden="1"/>
    <cellStyle name="Followed Hyperlink" xfId="513" builtinId="9" hidden="1"/>
    <cellStyle name="Followed Hyperlink" xfId="516" builtinId="9" hidden="1"/>
    <cellStyle name="Followed Hyperlink" xfId="520" builtinId="9" hidden="1"/>
    <cellStyle name="Followed Hyperlink" xfId="524" builtinId="9" hidden="1"/>
    <cellStyle name="Followed Hyperlink" xfId="528" builtinId="9" hidden="1"/>
    <cellStyle name="Followed Hyperlink" xfId="532" builtinId="9" hidden="1"/>
    <cellStyle name="Followed Hyperlink" xfId="536" builtinId="9" hidden="1"/>
    <cellStyle name="Followed Hyperlink" xfId="544" builtinId="9" hidden="1"/>
    <cellStyle name="Followed Hyperlink" xfId="552" builtinId="9" hidden="1"/>
    <cellStyle name="Followed Hyperlink" xfId="596" builtinId="9" hidden="1"/>
    <cellStyle name="Followed Hyperlink" xfId="580" builtinId="9" hidden="1"/>
    <cellStyle name="Followed Hyperlink" xfId="564" builtinId="9" hidden="1"/>
    <cellStyle name="Followed Hyperlink" xfId="562" builtinId="9" hidden="1"/>
    <cellStyle name="Followed Hyperlink" xfId="569" builtinId="9" hidden="1"/>
    <cellStyle name="Followed Hyperlink" xfId="577" builtinId="9" hidden="1"/>
    <cellStyle name="Followed Hyperlink" xfId="585" builtinId="9" hidden="1"/>
    <cellStyle name="Followed Hyperlink" xfId="593" builtinId="9" hidden="1"/>
    <cellStyle name="Followed Hyperlink" xfId="603" builtinId="9" hidden="1"/>
    <cellStyle name="Followed Hyperlink" xfId="611" builtinId="9" hidden="1"/>
    <cellStyle name="Followed Hyperlink" xfId="619" builtinId="9" hidden="1"/>
    <cellStyle name="Followed Hyperlink" xfId="633" builtinId="9" hidden="1"/>
    <cellStyle name="Followed Hyperlink" xfId="639" builtinId="9" hidden="1"/>
    <cellStyle name="Followed Hyperlink" xfId="642" builtinId="9" hidden="1"/>
    <cellStyle name="Followed Hyperlink" xfId="646" builtinId="9" hidden="1"/>
    <cellStyle name="Followed Hyperlink" xfId="650" builtinId="9" hidden="1"/>
    <cellStyle name="Followed Hyperlink" xfId="654" builtinId="9" hidden="1"/>
    <cellStyle name="Followed Hyperlink" xfId="658" builtinId="9" hidden="1"/>
    <cellStyle name="Followed Hyperlink" xfId="662" builtinId="9" hidden="1"/>
    <cellStyle name="Followed Hyperlink" xfId="670" builtinId="9" hidden="1"/>
    <cellStyle name="Followed Hyperlink" xfId="678" builtinId="9" hidden="1"/>
    <cellStyle name="Followed Hyperlink" xfId="722" builtinId="9" hidden="1"/>
    <cellStyle name="Followed Hyperlink" xfId="706" builtinId="9" hidden="1"/>
    <cellStyle name="Followed Hyperlink" xfId="690" builtinId="9" hidden="1"/>
    <cellStyle name="Followed Hyperlink" xfId="688" builtinId="9" hidden="1"/>
    <cellStyle name="Followed Hyperlink" xfId="695" builtinId="9" hidden="1"/>
    <cellStyle name="Followed Hyperlink" xfId="703" builtinId="9" hidden="1"/>
    <cellStyle name="Followed Hyperlink" xfId="711" builtinId="9" hidden="1"/>
    <cellStyle name="Followed Hyperlink" xfId="719" builtinId="9" hidden="1"/>
    <cellStyle name="Followed Hyperlink" xfId="729" builtinId="9" hidden="1"/>
    <cellStyle name="Followed Hyperlink" xfId="737" builtinId="9" hidden="1"/>
    <cellStyle name="Followed Hyperlink" xfId="745" builtinId="9" hidden="1"/>
    <cellStyle name="Followed Hyperlink" xfId="759" builtinId="9" hidden="1"/>
    <cellStyle name="Followed Hyperlink" xfId="765" builtinId="9" hidden="1"/>
    <cellStyle name="Followed Hyperlink" xfId="768" builtinId="9" hidden="1"/>
    <cellStyle name="Followed Hyperlink" xfId="772" builtinId="9" hidden="1"/>
    <cellStyle name="Followed Hyperlink" xfId="776" builtinId="9" hidden="1"/>
    <cellStyle name="Followed Hyperlink" xfId="780" builtinId="9" hidden="1"/>
    <cellStyle name="Followed Hyperlink" xfId="784" builtinId="9" hidden="1"/>
    <cellStyle name="Followed Hyperlink" xfId="788" builtinId="9" hidden="1"/>
    <cellStyle name="Followed Hyperlink" xfId="796" builtinId="9" hidden="1"/>
    <cellStyle name="Followed Hyperlink" xfId="804" builtinId="9" hidden="1"/>
    <cellStyle name="Followed Hyperlink" xfId="848" builtinId="9" hidden="1"/>
    <cellStyle name="Followed Hyperlink" xfId="832" builtinId="9" hidden="1"/>
    <cellStyle name="Followed Hyperlink" xfId="816" builtinId="9" hidden="1"/>
    <cellStyle name="Followed Hyperlink" xfId="814" builtinId="9" hidden="1"/>
    <cellStyle name="Followed Hyperlink" xfId="821" builtinId="9" hidden="1"/>
    <cellStyle name="Followed Hyperlink" xfId="829" builtinId="9" hidden="1"/>
    <cellStyle name="Followed Hyperlink" xfId="837" builtinId="9" hidden="1"/>
    <cellStyle name="Followed Hyperlink" xfId="845" builtinId="9" hidden="1"/>
    <cellStyle name="Followed Hyperlink" xfId="855" builtinId="9" hidden="1"/>
    <cellStyle name="Followed Hyperlink" xfId="863" builtinId="9" hidden="1"/>
    <cellStyle name="Followed Hyperlink" xfId="871" builtinId="9" hidden="1"/>
    <cellStyle name="Followed Hyperlink" xfId="885" builtinId="9" hidden="1"/>
    <cellStyle name="Followed Hyperlink" xfId="891" builtinId="9" hidden="1"/>
    <cellStyle name="Followed Hyperlink" xfId="894" builtinId="9" hidden="1"/>
    <cellStyle name="Followed Hyperlink" xfId="898" builtinId="9" hidden="1"/>
    <cellStyle name="Followed Hyperlink" xfId="902" builtinId="9" hidden="1"/>
    <cellStyle name="Followed Hyperlink" xfId="906" builtinId="9" hidden="1"/>
    <cellStyle name="Followed Hyperlink" xfId="910" builtinId="9" hidden="1"/>
    <cellStyle name="Followed Hyperlink" xfId="914" builtinId="9" hidden="1"/>
    <cellStyle name="Followed Hyperlink" xfId="922" builtinId="9" hidden="1"/>
    <cellStyle name="Followed Hyperlink" xfId="930" builtinId="9" hidden="1"/>
    <cellStyle name="Followed Hyperlink" xfId="974" builtinId="9" hidden="1"/>
    <cellStyle name="Followed Hyperlink" xfId="958" builtinId="9" hidden="1"/>
    <cellStyle name="Followed Hyperlink" xfId="942" builtinId="9" hidden="1"/>
    <cellStyle name="Followed Hyperlink" xfId="940" builtinId="9" hidden="1"/>
    <cellStyle name="Followed Hyperlink" xfId="947" builtinId="9" hidden="1"/>
    <cellStyle name="Followed Hyperlink" xfId="955" builtinId="9" hidden="1"/>
    <cellStyle name="Followed Hyperlink" xfId="963" builtinId="9" hidden="1"/>
    <cellStyle name="Followed Hyperlink" xfId="971" builtinId="9" hidden="1"/>
    <cellStyle name="Followed Hyperlink" xfId="981" builtinId="9" hidden="1"/>
    <cellStyle name="Followed Hyperlink" xfId="989" builtinId="9" hidden="1"/>
    <cellStyle name="Followed Hyperlink" xfId="997" builtinId="9" hidden="1"/>
    <cellStyle name="Followed Hyperlink" xfId="1011" builtinId="9" hidden="1"/>
    <cellStyle name="Followed Hyperlink" xfId="1017" builtinId="9" hidden="1"/>
    <cellStyle name="Followed Hyperlink" xfId="1020" builtinId="9" hidden="1"/>
    <cellStyle name="Followed Hyperlink" xfId="1024" builtinId="9" hidden="1"/>
    <cellStyle name="Followed Hyperlink" xfId="1028" builtinId="9" hidden="1"/>
    <cellStyle name="Followed Hyperlink" xfId="1032" builtinId="9" hidden="1"/>
    <cellStyle name="Followed Hyperlink" xfId="1036" builtinId="9" hidden="1"/>
    <cellStyle name="Followed Hyperlink" xfId="1040" builtinId="9" hidden="1"/>
    <cellStyle name="Followed Hyperlink" xfId="1048" builtinId="9" hidden="1"/>
    <cellStyle name="Followed Hyperlink" xfId="1056" builtinId="9" hidden="1"/>
    <cellStyle name="Followed Hyperlink" xfId="1100" builtinId="9" hidden="1"/>
    <cellStyle name="Followed Hyperlink" xfId="1084" builtinId="9" hidden="1"/>
    <cellStyle name="Followed Hyperlink" xfId="1068" builtinId="9" hidden="1"/>
    <cellStyle name="Followed Hyperlink" xfId="1066" builtinId="9" hidden="1"/>
    <cellStyle name="Followed Hyperlink" xfId="1073" builtinId="9" hidden="1"/>
    <cellStyle name="Followed Hyperlink" xfId="1081" builtinId="9" hidden="1"/>
    <cellStyle name="Followed Hyperlink" xfId="1089" builtinId="9" hidden="1"/>
    <cellStyle name="Followed Hyperlink" xfId="1097" builtinId="9" hidden="1"/>
    <cellStyle name="Followed Hyperlink" xfId="1107" builtinId="9" hidden="1"/>
    <cellStyle name="Followed Hyperlink" xfId="1115" builtinId="9" hidden="1"/>
    <cellStyle name="Followed Hyperlink" xfId="1123" builtinId="9" hidden="1"/>
    <cellStyle name="Followed Hyperlink" xfId="1137" builtinId="9" hidden="1"/>
    <cellStyle name="Followed Hyperlink" xfId="1143" builtinId="9" hidden="1"/>
    <cellStyle name="Followed Hyperlink" xfId="1146" builtinId="9" hidden="1"/>
    <cellStyle name="Followed Hyperlink" xfId="1150" builtinId="9" hidden="1"/>
    <cellStyle name="Followed Hyperlink" xfId="1154" builtinId="9" hidden="1"/>
    <cellStyle name="Followed Hyperlink" xfId="1158" builtinId="9" hidden="1"/>
    <cellStyle name="Followed Hyperlink" xfId="1162" builtinId="9" hidden="1"/>
    <cellStyle name="Followed Hyperlink" xfId="1166" builtinId="9" hidden="1"/>
    <cellStyle name="Followed Hyperlink" xfId="1174" builtinId="9" hidden="1"/>
    <cellStyle name="Followed Hyperlink" xfId="1182" builtinId="9" hidden="1"/>
    <cellStyle name="Followed Hyperlink" xfId="1226" builtinId="9" hidden="1"/>
    <cellStyle name="Followed Hyperlink" xfId="1210" builtinId="9" hidden="1"/>
    <cellStyle name="Followed Hyperlink" xfId="1194" builtinId="9" hidden="1"/>
    <cellStyle name="Followed Hyperlink" xfId="1192" builtinId="9" hidden="1"/>
    <cellStyle name="Followed Hyperlink" xfId="1199" builtinId="9" hidden="1"/>
    <cellStyle name="Followed Hyperlink" xfId="1207" builtinId="9" hidden="1"/>
    <cellStyle name="Followed Hyperlink" xfId="1215" builtinId="9" hidden="1"/>
    <cellStyle name="Followed Hyperlink" xfId="1223" builtinId="9" hidden="1"/>
    <cellStyle name="Followed Hyperlink" xfId="1233" builtinId="9" hidden="1"/>
    <cellStyle name="Followed Hyperlink" xfId="1241" builtinId="9" hidden="1"/>
    <cellStyle name="Followed Hyperlink" xfId="1249" builtinId="9" hidden="1"/>
    <cellStyle name="Followed Hyperlink" xfId="1263" builtinId="9" hidden="1"/>
    <cellStyle name="Followed Hyperlink" xfId="1269" builtinId="9" hidden="1"/>
    <cellStyle name="Followed Hyperlink" xfId="1272" builtinId="9" hidden="1"/>
    <cellStyle name="Followed Hyperlink" xfId="1276" builtinId="9" hidden="1"/>
    <cellStyle name="Followed Hyperlink" xfId="1280" builtinId="9" hidden="1"/>
    <cellStyle name="Followed Hyperlink" xfId="1284" builtinId="9" hidden="1"/>
    <cellStyle name="Followed Hyperlink" xfId="1288" builtinId="9" hidden="1"/>
    <cellStyle name="Followed Hyperlink" xfId="1292" builtinId="9" hidden="1"/>
    <cellStyle name="Followed Hyperlink" xfId="1300" builtinId="9" hidden="1"/>
    <cellStyle name="Followed Hyperlink" xfId="1308" builtinId="9" hidden="1"/>
    <cellStyle name="Followed Hyperlink" xfId="1352" builtinId="9" hidden="1"/>
    <cellStyle name="Followed Hyperlink" xfId="1336" builtinId="9" hidden="1"/>
    <cellStyle name="Followed Hyperlink" xfId="1320" builtinId="9" hidden="1"/>
    <cellStyle name="Followed Hyperlink" xfId="1318" builtinId="9" hidden="1"/>
    <cellStyle name="Followed Hyperlink" xfId="1325" builtinId="9" hidden="1"/>
    <cellStyle name="Followed Hyperlink" xfId="1333" builtinId="9" hidden="1"/>
    <cellStyle name="Followed Hyperlink" xfId="1341" builtinId="9" hidden="1"/>
    <cellStyle name="Followed Hyperlink" xfId="1349" builtinId="9" hidden="1"/>
    <cellStyle name="Followed Hyperlink" xfId="1359" builtinId="9" hidden="1"/>
    <cellStyle name="Followed Hyperlink" xfId="1367" builtinId="9" hidden="1"/>
    <cellStyle name="Followed Hyperlink" xfId="1375" builtinId="9" hidden="1"/>
    <cellStyle name="Followed Hyperlink" xfId="1389" builtinId="9" hidden="1"/>
    <cellStyle name="Followed Hyperlink" xfId="1395" builtinId="9" hidden="1"/>
    <cellStyle name="Followed Hyperlink" xfId="1398" builtinId="9" hidden="1"/>
    <cellStyle name="Followed Hyperlink" xfId="1402" builtinId="9" hidden="1"/>
    <cellStyle name="Followed Hyperlink" xfId="1406" builtinId="9" hidden="1"/>
    <cellStyle name="Followed Hyperlink" xfId="1410" builtinId="9" hidden="1"/>
    <cellStyle name="Followed Hyperlink" xfId="1414" builtinId="9" hidden="1"/>
    <cellStyle name="Followed Hyperlink" xfId="1418" builtinId="9" hidden="1"/>
    <cellStyle name="Followed Hyperlink" xfId="1426" builtinId="9" hidden="1"/>
    <cellStyle name="Followed Hyperlink" xfId="1434" builtinId="9" hidden="1"/>
    <cellStyle name="Followed Hyperlink" xfId="1478" builtinId="9" hidden="1"/>
    <cellStyle name="Followed Hyperlink" xfId="1462" builtinId="9" hidden="1"/>
    <cellStyle name="Followed Hyperlink" xfId="1446" builtinId="9" hidden="1"/>
    <cellStyle name="Followed Hyperlink" xfId="1444" builtinId="9" hidden="1"/>
    <cellStyle name="Followed Hyperlink" xfId="1451" builtinId="9" hidden="1"/>
    <cellStyle name="Followed Hyperlink" xfId="1459" builtinId="9" hidden="1"/>
    <cellStyle name="Followed Hyperlink" xfId="1467" builtinId="9" hidden="1"/>
    <cellStyle name="Followed Hyperlink" xfId="1475" builtinId="9" hidden="1"/>
    <cellStyle name="Followed Hyperlink" xfId="1485" builtinId="9" hidden="1"/>
    <cellStyle name="Followed Hyperlink" xfId="1493" builtinId="9" hidden="1"/>
    <cellStyle name="Followed Hyperlink" xfId="1501" builtinId="9" hidden="1"/>
    <cellStyle name="Followed Hyperlink" xfId="1515" builtinId="9" hidden="1"/>
    <cellStyle name="Followed Hyperlink" xfId="1521" builtinId="9" hidden="1"/>
    <cellStyle name="Followed Hyperlink" xfId="1524" builtinId="9" hidden="1"/>
    <cellStyle name="Followed Hyperlink" xfId="1528" builtinId="9" hidden="1"/>
    <cellStyle name="Followed Hyperlink" xfId="1532" builtinId="9" hidden="1"/>
    <cellStyle name="Followed Hyperlink" xfId="1536" builtinId="9" hidden="1"/>
    <cellStyle name="Followed Hyperlink" xfId="1540" builtinId="9" hidden="1"/>
    <cellStyle name="Followed Hyperlink" xfId="1544" builtinId="9" hidden="1"/>
    <cellStyle name="Followed Hyperlink" xfId="1552" builtinId="9" hidden="1"/>
    <cellStyle name="Followed Hyperlink" xfId="1560" builtinId="9" hidden="1"/>
    <cellStyle name="Followed Hyperlink" xfId="1604" builtinId="9" hidden="1"/>
    <cellStyle name="Followed Hyperlink" xfId="1588" builtinId="9" hidden="1"/>
    <cellStyle name="Followed Hyperlink" xfId="1572" builtinId="9" hidden="1"/>
    <cellStyle name="Followed Hyperlink" xfId="1570" builtinId="9" hidden="1"/>
    <cellStyle name="Followed Hyperlink" xfId="1577" builtinId="9" hidden="1"/>
    <cellStyle name="Followed Hyperlink" xfId="1585" builtinId="9" hidden="1"/>
    <cellStyle name="Followed Hyperlink" xfId="1593" builtinId="9" hidden="1"/>
    <cellStyle name="Followed Hyperlink" xfId="1601" builtinId="9" hidden="1"/>
    <cellStyle name="Followed Hyperlink" xfId="1611" builtinId="9" hidden="1"/>
    <cellStyle name="Followed Hyperlink" xfId="1619" builtinId="9" hidden="1"/>
    <cellStyle name="Followed Hyperlink" xfId="1627" builtinId="9" hidden="1"/>
    <cellStyle name="Followed Hyperlink" xfId="1641" builtinId="9" hidden="1"/>
    <cellStyle name="Followed Hyperlink" xfId="1647" builtinId="9" hidden="1"/>
    <cellStyle name="Followed Hyperlink" xfId="1650" builtinId="9" hidden="1"/>
    <cellStyle name="Followed Hyperlink" xfId="1654" builtinId="9" hidden="1"/>
    <cellStyle name="Followed Hyperlink" xfId="1658" builtinId="9" hidden="1"/>
    <cellStyle name="Followed Hyperlink" xfId="1662" builtinId="9" hidden="1"/>
    <cellStyle name="Followed Hyperlink" xfId="1666" builtinId="9" hidden="1"/>
    <cellStyle name="Followed Hyperlink" xfId="1670" builtinId="9" hidden="1"/>
    <cellStyle name="Followed Hyperlink" xfId="1678" builtinId="9" hidden="1"/>
    <cellStyle name="Followed Hyperlink" xfId="1686" builtinId="9" hidden="1"/>
    <cellStyle name="Followed Hyperlink" xfId="1730" builtinId="9" hidden="1"/>
    <cellStyle name="Followed Hyperlink" xfId="1714" builtinId="9" hidden="1"/>
    <cellStyle name="Followed Hyperlink" xfId="1698" builtinId="9" hidden="1"/>
    <cellStyle name="Followed Hyperlink" xfId="1696" builtinId="9" hidden="1"/>
    <cellStyle name="Followed Hyperlink" xfId="1703" builtinId="9" hidden="1"/>
    <cellStyle name="Followed Hyperlink" xfId="1711" builtinId="9" hidden="1"/>
    <cellStyle name="Followed Hyperlink" xfId="1719" builtinId="9" hidden="1"/>
    <cellStyle name="Followed Hyperlink" xfId="1727" builtinId="9" hidden="1"/>
    <cellStyle name="Followed Hyperlink" xfId="1737" builtinId="9" hidden="1"/>
    <cellStyle name="Followed Hyperlink" xfId="1745" builtinId="9" hidden="1"/>
    <cellStyle name="Followed Hyperlink" xfId="1753" builtinId="9" hidden="1"/>
    <cellStyle name="Followed Hyperlink" xfId="1767" builtinId="9" hidden="1"/>
    <cellStyle name="Followed Hyperlink" xfId="1773" builtinId="9" hidden="1"/>
    <cellStyle name="Followed Hyperlink" xfId="1776" builtinId="9" hidden="1"/>
    <cellStyle name="Followed Hyperlink" xfId="1780" builtinId="9" hidden="1"/>
    <cellStyle name="Followed Hyperlink" xfId="1784" builtinId="9" hidden="1"/>
    <cellStyle name="Followed Hyperlink" xfId="1788" builtinId="9" hidden="1"/>
    <cellStyle name="Followed Hyperlink" xfId="1792" builtinId="9" hidden="1"/>
    <cellStyle name="Followed Hyperlink" xfId="1796" builtinId="9" hidden="1"/>
    <cellStyle name="Followed Hyperlink" xfId="1804" builtinId="9" hidden="1"/>
    <cellStyle name="Followed Hyperlink" xfId="1812" builtinId="9" hidden="1"/>
    <cellStyle name="Followed Hyperlink" xfId="1856" builtinId="9" hidden="1"/>
    <cellStyle name="Followed Hyperlink" xfId="1840" builtinId="9" hidden="1"/>
    <cellStyle name="Followed Hyperlink" xfId="1824" builtinId="9" hidden="1"/>
    <cellStyle name="Followed Hyperlink" xfId="1822" builtinId="9" hidden="1"/>
    <cellStyle name="Followed Hyperlink" xfId="1829" builtinId="9" hidden="1"/>
    <cellStyle name="Followed Hyperlink" xfId="1837" builtinId="9" hidden="1"/>
    <cellStyle name="Followed Hyperlink" xfId="1845" builtinId="9" hidden="1"/>
    <cellStyle name="Followed Hyperlink" xfId="1853" builtinId="9" hidden="1"/>
    <cellStyle name="Followed Hyperlink" xfId="1863" builtinId="9" hidden="1"/>
    <cellStyle name="Followed Hyperlink" xfId="1871" builtinId="9" hidden="1"/>
    <cellStyle name="Followed Hyperlink" xfId="1879" builtinId="9" hidden="1"/>
    <cellStyle name="Followed Hyperlink" xfId="1893" builtinId="9" hidden="1"/>
    <cellStyle name="Followed Hyperlink" xfId="1899" builtinId="9" hidden="1"/>
    <cellStyle name="Followed Hyperlink" xfId="1902" builtinId="9" hidden="1"/>
    <cellStyle name="Followed Hyperlink" xfId="1906" builtinId="9" hidden="1"/>
    <cellStyle name="Followed Hyperlink" xfId="1910" builtinId="9" hidden="1"/>
    <cellStyle name="Followed Hyperlink" xfId="1914" builtinId="9" hidden="1"/>
    <cellStyle name="Followed Hyperlink" xfId="1918" builtinId="9" hidden="1"/>
    <cellStyle name="Followed Hyperlink" xfId="1922" builtinId="9" hidden="1"/>
    <cellStyle name="Followed Hyperlink" xfId="1930" builtinId="9" hidden="1"/>
    <cellStyle name="Followed Hyperlink" xfId="1938" builtinId="9" hidden="1"/>
    <cellStyle name="Followed Hyperlink" xfId="1982" builtinId="9" hidden="1"/>
    <cellStyle name="Followed Hyperlink" xfId="1966" builtinId="9" hidden="1"/>
    <cellStyle name="Followed Hyperlink" xfId="1950" builtinId="9" hidden="1"/>
    <cellStyle name="Followed Hyperlink" xfId="1948" builtinId="9" hidden="1"/>
    <cellStyle name="Followed Hyperlink" xfId="1955" builtinId="9" hidden="1"/>
    <cellStyle name="Followed Hyperlink" xfId="1963" builtinId="9" hidden="1"/>
    <cellStyle name="Followed Hyperlink" xfId="1971" builtinId="9" hidden="1"/>
    <cellStyle name="Followed Hyperlink" xfId="1979" builtinId="9" hidden="1"/>
    <cellStyle name="Followed Hyperlink" xfId="1989" builtinId="9" hidden="1"/>
    <cellStyle name="Followed Hyperlink" xfId="1997" builtinId="9" hidden="1"/>
    <cellStyle name="Followed Hyperlink" xfId="2005" builtinId="9" hidden="1"/>
    <cellStyle name="Followed Hyperlink" xfId="2019" builtinId="9" hidden="1"/>
    <cellStyle name="Followed Hyperlink" xfId="2025" builtinId="9" hidden="1"/>
    <cellStyle name="Followed Hyperlink" xfId="2028" builtinId="9" hidden="1"/>
    <cellStyle name="Followed Hyperlink" xfId="2032" builtinId="9" hidden="1"/>
    <cellStyle name="Followed Hyperlink" xfId="2036" builtinId="9" hidden="1"/>
    <cellStyle name="Followed Hyperlink" xfId="2040" builtinId="9" hidden="1"/>
    <cellStyle name="Followed Hyperlink" xfId="2044" builtinId="9" hidden="1"/>
    <cellStyle name="Followed Hyperlink" xfId="2048" builtinId="9" hidden="1"/>
    <cellStyle name="Followed Hyperlink" xfId="2056" builtinId="9" hidden="1"/>
    <cellStyle name="Followed Hyperlink" xfId="2064" builtinId="9" hidden="1"/>
    <cellStyle name="Followed Hyperlink" xfId="2108" builtinId="9" hidden="1"/>
    <cellStyle name="Followed Hyperlink" xfId="2092" builtinId="9" hidden="1"/>
    <cellStyle name="Followed Hyperlink" xfId="2076" builtinId="9" hidden="1"/>
    <cellStyle name="Followed Hyperlink" xfId="2074" builtinId="9" hidden="1"/>
    <cellStyle name="Followed Hyperlink" xfId="2081" builtinId="9" hidden="1"/>
    <cellStyle name="Followed Hyperlink" xfId="2089" builtinId="9" hidden="1"/>
    <cellStyle name="Followed Hyperlink" xfId="2097" builtinId="9" hidden="1"/>
    <cellStyle name="Followed Hyperlink" xfId="2105" builtinId="9" hidden="1"/>
    <cellStyle name="Followed Hyperlink" xfId="2115" builtinId="9" hidden="1"/>
    <cellStyle name="Followed Hyperlink" xfId="2123" builtinId="9" hidden="1"/>
    <cellStyle name="Followed Hyperlink" xfId="2131" builtinId="9" hidden="1"/>
    <cellStyle name="Followed Hyperlink" xfId="2145" builtinId="9" hidden="1"/>
    <cellStyle name="Followed Hyperlink" xfId="2151" builtinId="9" hidden="1"/>
    <cellStyle name="Followed Hyperlink" xfId="2154" builtinId="9" hidden="1"/>
    <cellStyle name="Followed Hyperlink" xfId="2158" builtinId="9" hidden="1"/>
    <cellStyle name="Followed Hyperlink" xfId="2162" builtinId="9" hidden="1"/>
    <cellStyle name="Followed Hyperlink" xfId="2166" builtinId="9" hidden="1"/>
    <cellStyle name="Followed Hyperlink" xfId="2170" builtinId="9" hidden="1"/>
    <cellStyle name="Followed Hyperlink" xfId="2174" builtinId="9" hidden="1"/>
    <cellStyle name="Followed Hyperlink" xfId="2182" builtinId="9" hidden="1"/>
    <cellStyle name="Followed Hyperlink" xfId="2190" builtinId="9" hidden="1"/>
    <cellStyle name="Followed Hyperlink" xfId="2234" builtinId="9" hidden="1"/>
    <cellStyle name="Followed Hyperlink" xfId="2218" builtinId="9" hidden="1"/>
    <cellStyle name="Followed Hyperlink" xfId="2202" builtinId="9" hidden="1"/>
    <cellStyle name="Followed Hyperlink" xfId="2200" builtinId="9" hidden="1"/>
    <cellStyle name="Followed Hyperlink" xfId="2207" builtinId="9" hidden="1"/>
    <cellStyle name="Followed Hyperlink" xfId="2215" builtinId="9" hidden="1"/>
    <cellStyle name="Followed Hyperlink" xfId="2223" builtinId="9" hidden="1"/>
    <cellStyle name="Followed Hyperlink" xfId="2231" builtinId="9" hidden="1"/>
    <cellStyle name="Followed Hyperlink" xfId="2241" builtinId="9" hidden="1"/>
    <cellStyle name="Followed Hyperlink" xfId="2249" builtinId="9" hidden="1"/>
    <cellStyle name="Followed Hyperlink" xfId="2257" builtinId="9" hidden="1"/>
    <cellStyle name="Followed Hyperlink" xfId="2271" builtinId="9" hidden="1"/>
    <cellStyle name="Followed Hyperlink" xfId="2277" builtinId="9" hidden="1"/>
    <cellStyle name="Followed Hyperlink" xfId="2280" builtinId="9" hidden="1"/>
    <cellStyle name="Followed Hyperlink" xfId="2284" builtinId="9" hidden="1"/>
    <cellStyle name="Followed Hyperlink" xfId="2288" builtinId="9" hidden="1"/>
    <cellStyle name="Followed Hyperlink" xfId="2292" builtinId="9" hidden="1"/>
    <cellStyle name="Followed Hyperlink" xfId="2296" builtinId="9" hidden="1"/>
    <cellStyle name="Followed Hyperlink" xfId="2300" builtinId="9" hidden="1"/>
    <cellStyle name="Followed Hyperlink" xfId="2308" builtinId="9" hidden="1"/>
    <cellStyle name="Followed Hyperlink" xfId="2316" builtinId="9" hidden="1"/>
    <cellStyle name="Followed Hyperlink" xfId="2360" builtinId="9" hidden="1"/>
    <cellStyle name="Followed Hyperlink" xfId="2344" builtinId="9" hidden="1"/>
    <cellStyle name="Followed Hyperlink" xfId="2328" builtinId="9" hidden="1"/>
    <cellStyle name="Followed Hyperlink" xfId="2326" builtinId="9" hidden="1"/>
    <cellStyle name="Followed Hyperlink" xfId="2333" builtinId="9" hidden="1"/>
    <cellStyle name="Followed Hyperlink" xfId="2341" builtinId="9" hidden="1"/>
    <cellStyle name="Followed Hyperlink" xfId="2349" builtinId="9" hidden="1"/>
    <cellStyle name="Followed Hyperlink" xfId="2357" builtinId="9" hidden="1"/>
    <cellStyle name="Followed Hyperlink" xfId="2367" builtinId="9" hidden="1"/>
    <cellStyle name="Followed Hyperlink" xfId="2375" builtinId="9" hidden="1"/>
    <cellStyle name="Followed Hyperlink" xfId="2383" builtinId="9" hidden="1"/>
    <cellStyle name="Followed Hyperlink" xfId="2397" builtinId="9" hidden="1"/>
    <cellStyle name="Followed Hyperlink" xfId="2403" builtinId="9" hidden="1"/>
    <cellStyle name="Followed Hyperlink" xfId="2406" builtinId="9" hidden="1"/>
    <cellStyle name="Followed Hyperlink" xfId="2410" builtinId="9" hidden="1"/>
    <cellStyle name="Followed Hyperlink" xfId="2414" builtinId="9" hidden="1"/>
    <cellStyle name="Followed Hyperlink" xfId="2418" builtinId="9" hidden="1"/>
    <cellStyle name="Followed Hyperlink" xfId="2422" builtinId="9" hidden="1"/>
    <cellStyle name="Followed Hyperlink" xfId="2426" builtinId="9" hidden="1"/>
    <cellStyle name="Followed Hyperlink" xfId="2434" builtinId="9" hidden="1"/>
    <cellStyle name="Followed Hyperlink" xfId="2442" builtinId="9" hidden="1"/>
    <cellStyle name="Followed Hyperlink" xfId="2486" builtinId="9" hidden="1"/>
    <cellStyle name="Followed Hyperlink" xfId="2470" builtinId="9" hidden="1"/>
    <cellStyle name="Followed Hyperlink" xfId="2454" builtinId="9" hidden="1"/>
    <cellStyle name="Followed Hyperlink" xfId="2452" builtinId="9" hidden="1"/>
    <cellStyle name="Followed Hyperlink" xfId="2459" builtinId="9" hidden="1"/>
    <cellStyle name="Followed Hyperlink" xfId="2467" builtinId="9" hidden="1"/>
    <cellStyle name="Followed Hyperlink" xfId="2475" builtinId="9" hidden="1"/>
    <cellStyle name="Followed Hyperlink" xfId="2483" builtinId="9" hidden="1"/>
    <cellStyle name="Followed Hyperlink" xfId="2493" builtinId="9" hidden="1"/>
    <cellStyle name="Followed Hyperlink" xfId="2501" builtinId="9" hidden="1"/>
    <cellStyle name="Followed Hyperlink" xfId="2509" builtinId="9" hidden="1"/>
    <cellStyle name="Followed Hyperlink" xfId="2523" builtinId="9" hidden="1"/>
    <cellStyle name="Followed Hyperlink" xfId="2529" builtinId="9" hidden="1"/>
    <cellStyle name="Followed Hyperlink" xfId="2532" builtinId="9" hidden="1"/>
    <cellStyle name="Followed Hyperlink" xfId="2536" builtinId="9" hidden="1"/>
    <cellStyle name="Followed Hyperlink" xfId="2540" builtinId="9" hidden="1"/>
    <cellStyle name="Followed Hyperlink" xfId="2544" builtinId="9" hidden="1"/>
    <cellStyle name="Followed Hyperlink" xfId="2548" builtinId="9" hidden="1"/>
    <cellStyle name="Followed Hyperlink" xfId="2552" builtinId="9" hidden="1"/>
    <cellStyle name="Followed Hyperlink" xfId="2560" builtinId="9" hidden="1"/>
    <cellStyle name="Followed Hyperlink" xfId="2568" builtinId="9" hidden="1"/>
    <cellStyle name="Followed Hyperlink" xfId="2612" builtinId="9" hidden="1"/>
    <cellStyle name="Followed Hyperlink" xfId="2596" builtinId="9" hidden="1"/>
    <cellStyle name="Followed Hyperlink" xfId="2580" builtinId="9" hidden="1"/>
    <cellStyle name="Followed Hyperlink" xfId="2578" builtinId="9" hidden="1"/>
    <cellStyle name="Followed Hyperlink" xfId="2585" builtinId="9" hidden="1"/>
    <cellStyle name="Followed Hyperlink" xfId="2593" builtinId="9" hidden="1"/>
    <cellStyle name="Followed Hyperlink" xfId="2601" builtinId="9" hidden="1"/>
    <cellStyle name="Followed Hyperlink" xfId="2609" builtinId="9" hidden="1"/>
    <cellStyle name="Followed Hyperlink" xfId="2619" builtinId="9" hidden="1"/>
    <cellStyle name="Followed Hyperlink" xfId="2627" builtinId="9" hidden="1"/>
    <cellStyle name="Followed Hyperlink" xfId="2635" builtinId="9" hidden="1"/>
    <cellStyle name="Followed Hyperlink" xfId="2649" builtinId="9" hidden="1"/>
    <cellStyle name="Followed Hyperlink" xfId="2655" builtinId="9" hidden="1"/>
    <cellStyle name="Followed Hyperlink" xfId="2658" builtinId="9" hidden="1"/>
    <cellStyle name="Followed Hyperlink" xfId="2662" builtinId="9" hidden="1"/>
    <cellStyle name="Followed Hyperlink" xfId="2666" builtinId="9" hidden="1"/>
    <cellStyle name="Followed Hyperlink" xfId="2670" builtinId="9" hidden="1"/>
    <cellStyle name="Followed Hyperlink" xfId="2674" builtinId="9" hidden="1"/>
    <cellStyle name="Followed Hyperlink" xfId="2678" builtinId="9" hidden="1"/>
    <cellStyle name="Followed Hyperlink" xfId="2686" builtinId="9" hidden="1"/>
    <cellStyle name="Followed Hyperlink" xfId="2694" builtinId="9" hidden="1"/>
    <cellStyle name="Followed Hyperlink" xfId="2738" builtinId="9" hidden="1"/>
    <cellStyle name="Followed Hyperlink" xfId="2722" builtinId="9" hidden="1"/>
    <cellStyle name="Followed Hyperlink" xfId="2706" builtinId="9" hidden="1"/>
    <cellStyle name="Followed Hyperlink" xfId="2704" builtinId="9" hidden="1"/>
    <cellStyle name="Followed Hyperlink" xfId="2711" builtinId="9" hidden="1"/>
    <cellStyle name="Followed Hyperlink" xfId="2719" builtinId="9" hidden="1"/>
    <cellStyle name="Followed Hyperlink" xfId="2727" builtinId="9" hidden="1"/>
    <cellStyle name="Followed Hyperlink" xfId="2735" builtinId="9" hidden="1"/>
    <cellStyle name="Followed Hyperlink" xfId="2745" builtinId="9" hidden="1"/>
    <cellStyle name="Followed Hyperlink" xfId="2753" builtinId="9" hidden="1"/>
    <cellStyle name="Followed Hyperlink" xfId="2761" builtinId="9" hidden="1"/>
    <cellStyle name="Followed Hyperlink" xfId="2775" builtinId="9" hidden="1"/>
    <cellStyle name="Followed Hyperlink" xfId="2781" builtinId="9" hidden="1"/>
    <cellStyle name="Followed Hyperlink" xfId="2784" builtinId="9" hidden="1"/>
    <cellStyle name="Followed Hyperlink" xfId="2788" builtinId="9" hidden="1"/>
    <cellStyle name="Followed Hyperlink" xfId="2792" builtinId="9" hidden="1"/>
    <cellStyle name="Followed Hyperlink" xfId="2796" builtinId="9" hidden="1"/>
    <cellStyle name="Followed Hyperlink" xfId="2800" builtinId="9" hidden="1"/>
    <cellStyle name="Followed Hyperlink" xfId="2804" builtinId="9" hidden="1"/>
    <cellStyle name="Followed Hyperlink" xfId="2812" builtinId="9" hidden="1"/>
    <cellStyle name="Followed Hyperlink" xfId="2820" builtinId="9" hidden="1"/>
    <cellStyle name="Followed Hyperlink" xfId="2864" builtinId="9" hidden="1"/>
    <cellStyle name="Followed Hyperlink" xfId="2848" builtinId="9" hidden="1"/>
    <cellStyle name="Followed Hyperlink" xfId="2832" builtinId="9" hidden="1"/>
    <cellStyle name="Followed Hyperlink" xfId="2830" builtinId="9" hidden="1"/>
    <cellStyle name="Followed Hyperlink" xfId="2837" builtinId="9" hidden="1"/>
    <cellStyle name="Followed Hyperlink" xfId="2845" builtinId="9" hidden="1"/>
    <cellStyle name="Followed Hyperlink" xfId="2853" builtinId="9" hidden="1"/>
    <cellStyle name="Followed Hyperlink" xfId="2861" builtinId="9" hidden="1"/>
    <cellStyle name="Followed Hyperlink" xfId="2871" builtinId="9" hidden="1"/>
    <cellStyle name="Followed Hyperlink" xfId="2879" builtinId="9" hidden="1"/>
    <cellStyle name="Followed Hyperlink" xfId="2887" builtinId="9" hidden="1"/>
    <cellStyle name="Followed Hyperlink" xfId="2901" builtinId="9" hidden="1"/>
    <cellStyle name="Followed Hyperlink" xfId="2907" builtinId="9" hidden="1"/>
    <cellStyle name="Followed Hyperlink" xfId="2910" builtinId="9" hidden="1"/>
    <cellStyle name="Followed Hyperlink" xfId="2914" builtinId="9" hidden="1"/>
    <cellStyle name="Followed Hyperlink" xfId="2918" builtinId="9" hidden="1"/>
    <cellStyle name="Followed Hyperlink" xfId="2922" builtinId="9" hidden="1"/>
    <cellStyle name="Followed Hyperlink" xfId="2926" builtinId="9" hidden="1"/>
    <cellStyle name="Followed Hyperlink" xfId="2930" builtinId="9" hidden="1"/>
    <cellStyle name="Followed Hyperlink" xfId="2938" builtinId="9" hidden="1"/>
    <cellStyle name="Followed Hyperlink" xfId="2946" builtinId="9" hidden="1"/>
    <cellStyle name="Followed Hyperlink" xfId="2990" builtinId="9" hidden="1"/>
    <cellStyle name="Followed Hyperlink" xfId="2974" builtinId="9" hidden="1"/>
    <cellStyle name="Followed Hyperlink" xfId="2958" builtinId="9" hidden="1"/>
    <cellStyle name="Followed Hyperlink" xfId="2956" builtinId="9" hidden="1"/>
    <cellStyle name="Followed Hyperlink" xfId="2963" builtinId="9" hidden="1"/>
    <cellStyle name="Followed Hyperlink" xfId="2971" builtinId="9" hidden="1"/>
    <cellStyle name="Followed Hyperlink" xfId="2979" builtinId="9" hidden="1"/>
    <cellStyle name="Followed Hyperlink" xfId="2987" builtinId="9" hidden="1"/>
    <cellStyle name="Followed Hyperlink" xfId="2997" builtinId="9" hidden="1"/>
    <cellStyle name="Followed Hyperlink" xfId="3005" builtinId="9" hidden="1"/>
    <cellStyle name="Followed Hyperlink" xfId="3013" builtinId="9" hidden="1"/>
    <cellStyle name="Followed Hyperlink" xfId="3027" builtinId="9" hidden="1"/>
    <cellStyle name="Followed Hyperlink" xfId="3033" builtinId="9" hidden="1"/>
    <cellStyle name="Followed Hyperlink" xfId="3036" builtinId="9" hidden="1"/>
    <cellStyle name="Followed Hyperlink" xfId="3040" builtinId="9" hidden="1"/>
    <cellStyle name="Followed Hyperlink" xfId="3044" builtinId="9" hidden="1"/>
    <cellStyle name="Followed Hyperlink" xfId="3048" builtinId="9" hidden="1"/>
    <cellStyle name="Followed Hyperlink" xfId="3052" builtinId="9" hidden="1"/>
    <cellStyle name="Followed Hyperlink" xfId="3056" builtinId="9" hidden="1"/>
    <cellStyle name="Followed Hyperlink" xfId="3064" builtinId="9" hidden="1"/>
    <cellStyle name="Followed Hyperlink" xfId="3072" builtinId="9" hidden="1"/>
    <cellStyle name="Followed Hyperlink" xfId="3116" builtinId="9" hidden="1"/>
    <cellStyle name="Followed Hyperlink" xfId="3100" builtinId="9" hidden="1"/>
    <cellStyle name="Followed Hyperlink" xfId="3084" builtinId="9" hidden="1"/>
    <cellStyle name="Followed Hyperlink" xfId="3082" builtinId="9" hidden="1"/>
    <cellStyle name="Followed Hyperlink" xfId="3089" builtinId="9" hidden="1"/>
    <cellStyle name="Followed Hyperlink" xfId="3097" builtinId="9" hidden="1"/>
    <cellStyle name="Followed Hyperlink" xfId="3105" builtinId="9" hidden="1"/>
    <cellStyle name="Followed Hyperlink" xfId="3113" builtinId="9" hidden="1"/>
    <cellStyle name="Followed Hyperlink" xfId="3123" builtinId="9" hidden="1"/>
    <cellStyle name="Followed Hyperlink" xfId="3131" builtinId="9" hidden="1"/>
    <cellStyle name="Followed Hyperlink" xfId="3139" builtinId="9" hidden="1"/>
    <cellStyle name="Followed Hyperlink" xfId="3153" builtinId="9" hidden="1"/>
    <cellStyle name="Followed Hyperlink" xfId="3159" builtinId="9" hidden="1"/>
    <cellStyle name="Followed Hyperlink" xfId="3162" builtinId="9" hidden="1"/>
    <cellStyle name="Followed Hyperlink" xfId="3166" builtinId="9" hidden="1"/>
    <cellStyle name="Followed Hyperlink" xfId="3170" builtinId="9" hidden="1"/>
    <cellStyle name="Followed Hyperlink" xfId="3174" builtinId="9" hidden="1"/>
    <cellStyle name="Followed Hyperlink" xfId="3178" builtinId="9" hidden="1"/>
    <cellStyle name="Followed Hyperlink" xfId="3182" builtinId="9" hidden="1"/>
    <cellStyle name="Followed Hyperlink" xfId="3190" builtinId="9" hidden="1"/>
    <cellStyle name="Followed Hyperlink" xfId="3198" builtinId="9" hidden="1"/>
    <cellStyle name="Followed Hyperlink" xfId="3242" builtinId="9" hidden="1"/>
    <cellStyle name="Followed Hyperlink" xfId="3226" builtinId="9" hidden="1"/>
    <cellStyle name="Followed Hyperlink" xfId="3210" builtinId="9" hidden="1"/>
    <cellStyle name="Followed Hyperlink" xfId="3208" builtinId="9" hidden="1"/>
    <cellStyle name="Followed Hyperlink" xfId="3215" builtinId="9" hidden="1"/>
    <cellStyle name="Followed Hyperlink" xfId="3223" builtinId="9" hidden="1"/>
    <cellStyle name="Followed Hyperlink" xfId="3231" builtinId="9" hidden="1"/>
    <cellStyle name="Followed Hyperlink" xfId="3239" builtinId="9" hidden="1"/>
    <cellStyle name="Followed Hyperlink" xfId="3249" builtinId="9" hidden="1"/>
    <cellStyle name="Followed Hyperlink" xfId="3257" builtinId="9" hidden="1"/>
    <cellStyle name="Followed Hyperlink" xfId="3265" builtinId="9" hidden="1"/>
    <cellStyle name="Followed Hyperlink" xfId="3279" builtinId="9" hidden="1"/>
    <cellStyle name="Followed Hyperlink" xfId="3285" builtinId="9" hidden="1"/>
    <cellStyle name="Followed Hyperlink" xfId="3288" builtinId="9" hidden="1"/>
    <cellStyle name="Followed Hyperlink" xfId="3292" builtinId="9" hidden="1"/>
    <cellStyle name="Followed Hyperlink" xfId="3296" builtinId="9" hidden="1"/>
    <cellStyle name="Followed Hyperlink" xfId="3300" builtinId="9" hidden="1"/>
    <cellStyle name="Followed Hyperlink" xfId="3304" builtinId="9" hidden="1"/>
    <cellStyle name="Followed Hyperlink" xfId="3308" builtinId="9" hidden="1"/>
    <cellStyle name="Followed Hyperlink" xfId="3316" builtinId="9" hidden="1"/>
    <cellStyle name="Followed Hyperlink" xfId="3324" builtinId="9" hidden="1"/>
    <cellStyle name="Followed Hyperlink" xfId="3368" builtinId="9" hidden="1"/>
    <cellStyle name="Followed Hyperlink" xfId="3352" builtinId="9" hidden="1"/>
    <cellStyle name="Followed Hyperlink" xfId="3336" builtinId="9" hidden="1"/>
    <cellStyle name="Followed Hyperlink" xfId="3334" builtinId="9" hidden="1"/>
    <cellStyle name="Followed Hyperlink" xfId="3341" builtinId="9" hidden="1"/>
    <cellStyle name="Followed Hyperlink" xfId="3349" builtinId="9" hidden="1"/>
    <cellStyle name="Followed Hyperlink" xfId="3357" builtinId="9" hidden="1"/>
    <cellStyle name="Followed Hyperlink" xfId="3365" builtinId="9" hidden="1"/>
    <cellStyle name="Followed Hyperlink" xfId="3375" builtinId="9" hidden="1"/>
    <cellStyle name="Followed Hyperlink" xfId="3383" builtinId="9" hidden="1"/>
    <cellStyle name="Followed Hyperlink" xfId="3391" builtinId="9" hidden="1"/>
    <cellStyle name="Followed Hyperlink" xfId="3405" builtinId="9" hidden="1"/>
    <cellStyle name="Followed Hyperlink" xfId="3411" builtinId="9" hidden="1"/>
    <cellStyle name="Followed Hyperlink" xfId="3414" builtinId="9" hidden="1"/>
    <cellStyle name="Followed Hyperlink" xfId="3418" builtinId="9" hidden="1"/>
    <cellStyle name="Followed Hyperlink" xfId="3422" builtinId="9" hidden="1"/>
    <cellStyle name="Followed Hyperlink" xfId="3426" builtinId="9" hidden="1"/>
    <cellStyle name="Followed Hyperlink" xfId="3430" builtinId="9" hidden="1"/>
    <cellStyle name="Followed Hyperlink" xfId="3434" builtinId="9" hidden="1"/>
    <cellStyle name="Followed Hyperlink" xfId="3442" builtinId="9" hidden="1"/>
    <cellStyle name="Followed Hyperlink" xfId="3450" builtinId="9" hidden="1"/>
    <cellStyle name="Followed Hyperlink" xfId="3494" builtinId="9" hidden="1"/>
    <cellStyle name="Followed Hyperlink" xfId="3478" builtinId="9" hidden="1"/>
    <cellStyle name="Followed Hyperlink" xfId="3462" builtinId="9" hidden="1"/>
    <cellStyle name="Followed Hyperlink" xfId="3460" builtinId="9" hidden="1"/>
    <cellStyle name="Followed Hyperlink" xfId="3467" builtinId="9" hidden="1"/>
    <cellStyle name="Followed Hyperlink" xfId="3475" builtinId="9" hidden="1"/>
    <cellStyle name="Followed Hyperlink" xfId="3483" builtinId="9" hidden="1"/>
    <cellStyle name="Followed Hyperlink" xfId="3491" builtinId="9" hidden="1"/>
    <cellStyle name="Followed Hyperlink" xfId="3501" builtinId="9" hidden="1"/>
    <cellStyle name="Followed Hyperlink" xfId="3509" builtinId="9" hidden="1"/>
    <cellStyle name="Followed Hyperlink" xfId="3517" builtinId="9" hidden="1"/>
    <cellStyle name="Followed Hyperlink" xfId="3531" builtinId="9" hidden="1"/>
    <cellStyle name="Followed Hyperlink" xfId="3537" builtinId="9" hidden="1"/>
    <cellStyle name="Followed Hyperlink" xfId="3540" builtinId="9" hidden="1"/>
    <cellStyle name="Followed Hyperlink" xfId="3544" builtinId="9" hidden="1"/>
    <cellStyle name="Followed Hyperlink" xfId="3548" builtinId="9" hidden="1"/>
    <cellStyle name="Followed Hyperlink" xfId="3552" builtinId="9" hidden="1"/>
    <cellStyle name="Followed Hyperlink" xfId="3556" builtinId="9" hidden="1"/>
    <cellStyle name="Followed Hyperlink" xfId="3560" builtinId="9" hidden="1"/>
    <cellStyle name="Followed Hyperlink" xfId="3568" builtinId="9" hidden="1"/>
    <cellStyle name="Followed Hyperlink" xfId="3576" builtinId="9" hidden="1"/>
    <cellStyle name="Followed Hyperlink" xfId="3620" builtinId="9" hidden="1"/>
    <cellStyle name="Followed Hyperlink" xfId="3604" builtinId="9" hidden="1"/>
    <cellStyle name="Followed Hyperlink" xfId="3588" builtinId="9" hidden="1"/>
    <cellStyle name="Followed Hyperlink" xfId="3586" builtinId="9" hidden="1"/>
    <cellStyle name="Followed Hyperlink" xfId="3593" builtinId="9" hidden="1"/>
    <cellStyle name="Followed Hyperlink" xfId="3601" builtinId="9" hidden="1"/>
    <cellStyle name="Followed Hyperlink" xfId="3609" builtinId="9" hidden="1"/>
    <cellStyle name="Followed Hyperlink" xfId="3617" builtinId="9" hidden="1"/>
    <cellStyle name="Followed Hyperlink" xfId="3627" builtinId="9" hidden="1"/>
    <cellStyle name="Followed Hyperlink" xfId="3635" builtinId="9" hidden="1"/>
    <cellStyle name="Followed Hyperlink" xfId="3643" builtinId="9" hidden="1"/>
    <cellStyle name="Followed Hyperlink" xfId="3657" builtinId="9" hidden="1"/>
    <cellStyle name="Followed Hyperlink" xfId="3663" builtinId="9" hidden="1"/>
    <cellStyle name="Followed Hyperlink" xfId="3666" builtinId="9" hidden="1"/>
    <cellStyle name="Followed Hyperlink" xfId="3670" builtinId="9" hidden="1"/>
    <cellStyle name="Followed Hyperlink" xfId="3674" builtinId="9" hidden="1"/>
    <cellStyle name="Followed Hyperlink" xfId="3678" builtinId="9" hidden="1"/>
    <cellStyle name="Followed Hyperlink" xfId="3682" builtinId="9" hidden="1"/>
    <cellStyle name="Followed Hyperlink" xfId="3686" builtinId="9" hidden="1"/>
    <cellStyle name="Followed Hyperlink" xfId="3694" builtinId="9" hidden="1"/>
    <cellStyle name="Followed Hyperlink" xfId="3702" builtinId="9" hidden="1"/>
    <cellStyle name="Followed Hyperlink" xfId="3746" builtinId="9" hidden="1"/>
    <cellStyle name="Followed Hyperlink" xfId="3730" builtinId="9" hidden="1"/>
    <cellStyle name="Followed Hyperlink" xfId="3714" builtinId="9" hidden="1"/>
    <cellStyle name="Followed Hyperlink" xfId="3712" builtinId="9" hidden="1"/>
    <cellStyle name="Followed Hyperlink" xfId="3719" builtinId="9" hidden="1"/>
    <cellStyle name="Followed Hyperlink" xfId="3727" builtinId="9" hidden="1"/>
    <cellStyle name="Followed Hyperlink" xfId="3735" builtinId="9" hidden="1"/>
    <cellStyle name="Followed Hyperlink" xfId="3743" builtinId="9" hidden="1"/>
    <cellStyle name="Followed Hyperlink" xfId="3753" builtinId="9" hidden="1"/>
    <cellStyle name="Followed Hyperlink" xfId="3761" builtinId="9" hidden="1"/>
    <cellStyle name="Followed Hyperlink" xfId="3769" builtinId="9" hidden="1"/>
    <cellStyle name="Followed Hyperlink" xfId="3783" builtinId="9" hidden="1"/>
    <cellStyle name="Followed Hyperlink" xfId="3789" builtinId="9" hidden="1"/>
    <cellStyle name="Followed Hyperlink" xfId="3792" builtinId="9" hidden="1"/>
    <cellStyle name="Followed Hyperlink" xfId="3796" builtinId="9" hidden="1"/>
    <cellStyle name="Followed Hyperlink" xfId="3800" builtinId="9" hidden="1"/>
    <cellStyle name="Followed Hyperlink" xfId="3804" builtinId="9" hidden="1"/>
    <cellStyle name="Followed Hyperlink" xfId="3808" builtinId="9" hidden="1"/>
    <cellStyle name="Followed Hyperlink" xfId="3812" builtinId="9" hidden="1"/>
    <cellStyle name="Followed Hyperlink" xfId="3820" builtinId="9" hidden="1"/>
    <cellStyle name="Followed Hyperlink" xfId="3828" builtinId="9" hidden="1"/>
    <cellStyle name="Followed Hyperlink" xfId="3872" builtinId="9" hidden="1"/>
    <cellStyle name="Followed Hyperlink" xfId="3856" builtinId="9" hidden="1"/>
    <cellStyle name="Followed Hyperlink" xfId="3840" builtinId="9" hidden="1"/>
    <cellStyle name="Followed Hyperlink" xfId="3838" builtinId="9" hidden="1"/>
    <cellStyle name="Followed Hyperlink" xfId="3845" builtinId="9" hidden="1"/>
    <cellStyle name="Followed Hyperlink" xfId="3853" builtinId="9" hidden="1"/>
    <cellStyle name="Followed Hyperlink" xfId="3861" builtinId="9" hidden="1"/>
    <cellStyle name="Followed Hyperlink" xfId="3869" builtinId="9" hidden="1"/>
    <cellStyle name="Followed Hyperlink" xfId="3879" builtinId="9" hidden="1"/>
    <cellStyle name="Followed Hyperlink" xfId="3887" builtinId="9" hidden="1"/>
    <cellStyle name="Followed Hyperlink" xfId="3895" builtinId="9" hidden="1"/>
    <cellStyle name="Followed Hyperlink" xfId="3909" builtinId="9" hidden="1"/>
    <cellStyle name="Followed Hyperlink" xfId="3915" builtinId="9" hidden="1"/>
    <cellStyle name="Followed Hyperlink" xfId="3918" builtinId="9" hidden="1"/>
    <cellStyle name="Followed Hyperlink" xfId="3922" builtinId="9" hidden="1"/>
    <cellStyle name="Followed Hyperlink" xfId="3926" builtinId="9" hidden="1"/>
    <cellStyle name="Followed Hyperlink" xfId="3930" builtinId="9" hidden="1"/>
    <cellStyle name="Followed Hyperlink" xfId="3934" builtinId="9" hidden="1"/>
    <cellStyle name="Followed Hyperlink" xfId="3938" builtinId="9" hidden="1"/>
    <cellStyle name="Followed Hyperlink" xfId="3946" builtinId="9" hidden="1"/>
    <cellStyle name="Followed Hyperlink" xfId="3954" builtinId="9" hidden="1"/>
    <cellStyle name="Followed Hyperlink" xfId="3998" builtinId="9" hidden="1"/>
    <cellStyle name="Followed Hyperlink" xfId="3982" builtinId="9" hidden="1"/>
    <cellStyle name="Followed Hyperlink" xfId="3966" builtinId="9" hidden="1"/>
    <cellStyle name="Followed Hyperlink" xfId="3964" builtinId="9" hidden="1"/>
    <cellStyle name="Followed Hyperlink" xfId="3971" builtinId="9" hidden="1"/>
    <cellStyle name="Followed Hyperlink" xfId="3979" builtinId="9" hidden="1"/>
    <cellStyle name="Followed Hyperlink" xfId="3987" builtinId="9" hidden="1"/>
    <cellStyle name="Followed Hyperlink" xfId="3995" builtinId="9" hidden="1"/>
    <cellStyle name="Followed Hyperlink" xfId="4005" builtinId="9" hidden="1"/>
    <cellStyle name="Followed Hyperlink" xfId="4013" builtinId="9" hidden="1"/>
    <cellStyle name="Followed Hyperlink" xfId="4021" builtinId="9" hidden="1"/>
    <cellStyle name="Followed Hyperlink" xfId="4035" builtinId="9" hidden="1"/>
    <cellStyle name="Followed Hyperlink" xfId="4041" builtinId="9" hidden="1"/>
    <cellStyle name="Followed Hyperlink" xfId="4044" builtinId="9" hidden="1"/>
    <cellStyle name="Followed Hyperlink" xfId="4048" builtinId="9" hidden="1"/>
    <cellStyle name="Followed Hyperlink" xfId="4052" builtinId="9" hidden="1"/>
    <cellStyle name="Followed Hyperlink" xfId="4056" builtinId="9" hidden="1"/>
    <cellStyle name="Followed Hyperlink" xfId="4060" builtinId="9" hidden="1"/>
    <cellStyle name="Followed Hyperlink" xfId="4064" builtinId="9" hidden="1"/>
    <cellStyle name="Followed Hyperlink" xfId="4072" builtinId="9" hidden="1"/>
    <cellStyle name="Followed Hyperlink" xfId="4080" builtinId="9" hidden="1"/>
    <cellStyle name="Followed Hyperlink" xfId="4124" builtinId="9" hidden="1"/>
    <cellStyle name="Followed Hyperlink" xfId="4108" builtinId="9" hidden="1"/>
    <cellStyle name="Followed Hyperlink" xfId="4092" builtinId="9" hidden="1"/>
    <cellStyle name="Followed Hyperlink" xfId="4090" builtinId="9" hidden="1"/>
    <cellStyle name="Followed Hyperlink" xfId="4097" builtinId="9" hidden="1"/>
    <cellStyle name="Followed Hyperlink" xfId="4105" builtinId="9" hidden="1"/>
    <cellStyle name="Followed Hyperlink" xfId="4113" builtinId="9" hidden="1"/>
    <cellStyle name="Followed Hyperlink" xfId="4121" builtinId="9" hidden="1"/>
    <cellStyle name="Followed Hyperlink" xfId="4131" builtinId="9" hidden="1"/>
    <cellStyle name="Followed Hyperlink" xfId="4139" builtinId="9" hidden="1"/>
    <cellStyle name="Followed Hyperlink" xfId="4147" builtinId="9" hidden="1"/>
    <cellStyle name="Followed Hyperlink" xfId="4161" builtinId="9" hidden="1"/>
    <cellStyle name="Followed Hyperlink" xfId="4167" builtinId="9" hidden="1"/>
    <cellStyle name="Followed Hyperlink" xfId="4170" builtinId="9" hidden="1"/>
    <cellStyle name="Followed Hyperlink" xfId="4174" builtinId="9" hidden="1"/>
    <cellStyle name="Followed Hyperlink" xfId="4178" builtinId="9" hidden="1"/>
    <cellStyle name="Followed Hyperlink" xfId="4182" builtinId="9" hidden="1"/>
    <cellStyle name="Followed Hyperlink" xfId="4186" builtinId="9" hidden="1"/>
    <cellStyle name="Followed Hyperlink" xfId="4190" builtinId="9" hidden="1"/>
    <cellStyle name="Followed Hyperlink" xfId="4198" builtinId="9" hidden="1"/>
    <cellStyle name="Followed Hyperlink" xfId="4206" builtinId="9" hidden="1"/>
    <cellStyle name="Followed Hyperlink" xfId="4250" builtinId="9" hidden="1"/>
    <cellStyle name="Followed Hyperlink" xfId="4234" builtinId="9" hidden="1"/>
    <cellStyle name="Followed Hyperlink" xfId="4218" builtinId="9" hidden="1"/>
    <cellStyle name="Followed Hyperlink" xfId="4216" builtinId="9" hidden="1"/>
    <cellStyle name="Followed Hyperlink" xfId="4223" builtinId="9" hidden="1"/>
    <cellStyle name="Followed Hyperlink" xfId="4231" builtinId="9" hidden="1"/>
    <cellStyle name="Followed Hyperlink" xfId="4239" builtinId="9" hidden="1"/>
    <cellStyle name="Followed Hyperlink" xfId="4247" builtinId="9" hidden="1"/>
    <cellStyle name="Followed Hyperlink" xfId="4257" builtinId="9" hidden="1"/>
    <cellStyle name="Followed Hyperlink" xfId="4265" builtinId="9" hidden="1"/>
    <cellStyle name="Followed Hyperlink" xfId="4273" builtinId="9" hidden="1"/>
    <cellStyle name="Followed Hyperlink" xfId="4287" builtinId="9" hidden="1"/>
    <cellStyle name="Followed Hyperlink" xfId="4293" builtinId="9" hidden="1"/>
    <cellStyle name="Followed Hyperlink" xfId="4296" builtinId="9" hidden="1"/>
    <cellStyle name="Followed Hyperlink" xfId="4300" builtinId="9" hidden="1"/>
    <cellStyle name="Followed Hyperlink" xfId="4304" builtinId="9" hidden="1"/>
    <cellStyle name="Followed Hyperlink" xfId="4308" builtinId="9" hidden="1"/>
    <cellStyle name="Followed Hyperlink" xfId="4312" builtinId="9" hidden="1"/>
    <cellStyle name="Followed Hyperlink" xfId="4316" builtinId="9" hidden="1"/>
    <cellStyle name="Followed Hyperlink" xfId="4324" builtinId="9" hidden="1"/>
    <cellStyle name="Followed Hyperlink" xfId="4332" builtinId="9" hidden="1"/>
    <cellStyle name="Followed Hyperlink" xfId="4376" builtinId="9" hidden="1"/>
    <cellStyle name="Followed Hyperlink" xfId="4360" builtinId="9" hidden="1"/>
    <cellStyle name="Followed Hyperlink" xfId="4344" builtinId="9" hidden="1"/>
    <cellStyle name="Followed Hyperlink" xfId="4342" builtinId="9" hidden="1"/>
    <cellStyle name="Followed Hyperlink" xfId="4349" builtinId="9" hidden="1"/>
    <cellStyle name="Followed Hyperlink" xfId="4357" builtinId="9" hidden="1"/>
    <cellStyle name="Followed Hyperlink" xfId="4365" builtinId="9" hidden="1"/>
    <cellStyle name="Followed Hyperlink" xfId="4373" builtinId="9" hidden="1"/>
    <cellStyle name="Followed Hyperlink" xfId="4383" builtinId="9" hidden="1"/>
    <cellStyle name="Followed Hyperlink" xfId="4391" builtinId="9" hidden="1"/>
    <cellStyle name="Followed Hyperlink" xfId="4399" builtinId="9" hidden="1"/>
    <cellStyle name="Followed Hyperlink" xfId="4413" builtinId="9" hidden="1"/>
    <cellStyle name="Followed Hyperlink" xfId="4419" builtinId="9" hidden="1"/>
    <cellStyle name="Followed Hyperlink" xfId="4422" builtinId="9" hidden="1"/>
    <cellStyle name="Followed Hyperlink" xfId="4426" builtinId="9" hidden="1"/>
    <cellStyle name="Followed Hyperlink" xfId="4430" builtinId="9" hidden="1"/>
    <cellStyle name="Followed Hyperlink" xfId="4434" builtinId="9" hidden="1"/>
    <cellStyle name="Followed Hyperlink" xfId="4438" builtinId="9" hidden="1"/>
    <cellStyle name="Followed Hyperlink" xfId="4442" builtinId="9" hidden="1"/>
    <cellStyle name="Followed Hyperlink" xfId="4450" builtinId="9" hidden="1"/>
    <cellStyle name="Followed Hyperlink" xfId="4458" builtinId="9" hidden="1"/>
    <cellStyle name="Followed Hyperlink" xfId="4502" builtinId="9" hidden="1"/>
    <cellStyle name="Followed Hyperlink" xfId="4486" builtinId="9" hidden="1"/>
    <cellStyle name="Followed Hyperlink" xfId="4470" builtinId="9" hidden="1"/>
    <cellStyle name="Followed Hyperlink" xfId="4468" builtinId="9" hidden="1"/>
    <cellStyle name="Followed Hyperlink" xfId="4475" builtinId="9" hidden="1"/>
    <cellStyle name="Followed Hyperlink" xfId="4483" builtinId="9" hidden="1"/>
    <cellStyle name="Followed Hyperlink" xfId="4491" builtinId="9" hidden="1"/>
    <cellStyle name="Followed Hyperlink" xfId="4499" builtinId="9" hidden="1"/>
    <cellStyle name="Followed Hyperlink" xfId="4509" builtinId="9" hidden="1"/>
    <cellStyle name="Followed Hyperlink" xfId="4517" builtinId="9" hidden="1"/>
    <cellStyle name="Followed Hyperlink" xfId="4525" builtinId="9" hidden="1"/>
    <cellStyle name="Followed Hyperlink" xfId="4539" builtinId="9" hidden="1"/>
    <cellStyle name="Followed Hyperlink" xfId="4545" builtinId="9" hidden="1"/>
    <cellStyle name="Followed Hyperlink" xfId="4548" builtinId="9" hidden="1"/>
    <cellStyle name="Followed Hyperlink" xfId="4552" builtinId="9" hidden="1"/>
    <cellStyle name="Followed Hyperlink" xfId="4556" builtinId="9" hidden="1"/>
    <cellStyle name="Followed Hyperlink" xfId="4560" builtinId="9" hidden="1"/>
    <cellStyle name="Followed Hyperlink" xfId="4564" builtinId="9" hidden="1"/>
    <cellStyle name="Followed Hyperlink" xfId="4568" builtinId="9" hidden="1"/>
    <cellStyle name="Followed Hyperlink" xfId="4576" builtinId="9" hidden="1"/>
    <cellStyle name="Followed Hyperlink" xfId="4584" builtinId="9" hidden="1"/>
    <cellStyle name="Followed Hyperlink" xfId="4628" builtinId="9" hidden="1"/>
    <cellStyle name="Followed Hyperlink" xfId="4612" builtinId="9" hidden="1"/>
    <cellStyle name="Followed Hyperlink" xfId="4596" builtinId="9" hidden="1"/>
    <cellStyle name="Followed Hyperlink" xfId="4594" builtinId="9" hidden="1"/>
    <cellStyle name="Followed Hyperlink" xfId="4601" builtinId="9" hidden="1"/>
    <cellStyle name="Followed Hyperlink" xfId="4609" builtinId="9" hidden="1"/>
    <cellStyle name="Followed Hyperlink" xfId="4617" builtinId="9" hidden="1"/>
    <cellStyle name="Followed Hyperlink" xfId="4625" builtinId="9" hidden="1"/>
    <cellStyle name="Followed Hyperlink" xfId="4635" builtinId="9" hidden="1"/>
    <cellStyle name="Followed Hyperlink" xfId="4643" builtinId="9" hidden="1"/>
    <cellStyle name="Followed Hyperlink" xfId="4651" builtinId="9" hidden="1"/>
    <cellStyle name="Followed Hyperlink" xfId="4665" builtinId="9" hidden="1"/>
    <cellStyle name="Followed Hyperlink" xfId="4671" builtinId="9" hidden="1"/>
    <cellStyle name="Followed Hyperlink" xfId="4674" builtinId="9" hidden="1"/>
    <cellStyle name="Followed Hyperlink" xfId="4678" builtinId="9" hidden="1"/>
    <cellStyle name="Followed Hyperlink" xfId="4682" builtinId="9" hidden="1"/>
    <cellStyle name="Followed Hyperlink" xfId="4686" builtinId="9" hidden="1"/>
    <cellStyle name="Followed Hyperlink" xfId="4690" builtinId="9" hidden="1"/>
    <cellStyle name="Followed Hyperlink" xfId="4694" builtinId="9" hidden="1"/>
    <cellStyle name="Followed Hyperlink" xfId="4702" builtinId="9" hidden="1"/>
    <cellStyle name="Followed Hyperlink" xfId="4710" builtinId="9" hidden="1"/>
    <cellStyle name="Followed Hyperlink" xfId="4754" builtinId="9" hidden="1"/>
    <cellStyle name="Followed Hyperlink" xfId="4738" builtinId="9" hidden="1"/>
    <cellStyle name="Followed Hyperlink" xfId="4722" builtinId="9" hidden="1"/>
    <cellStyle name="Followed Hyperlink" xfId="4720" builtinId="9" hidden="1"/>
    <cellStyle name="Followed Hyperlink" xfId="4727" builtinId="9" hidden="1"/>
    <cellStyle name="Followed Hyperlink" xfId="4735" builtinId="9" hidden="1"/>
    <cellStyle name="Followed Hyperlink" xfId="4743" builtinId="9" hidden="1"/>
    <cellStyle name="Followed Hyperlink" xfId="4751" builtinId="9" hidden="1"/>
    <cellStyle name="Followed Hyperlink" xfId="4761" builtinId="9" hidden="1"/>
    <cellStyle name="Followed Hyperlink" xfId="4769" builtinId="9" hidden="1"/>
    <cellStyle name="Followed Hyperlink" xfId="4777" builtinId="9" hidden="1"/>
    <cellStyle name="Followed Hyperlink" xfId="4791" builtinId="9" hidden="1"/>
    <cellStyle name="Followed Hyperlink" xfId="4797" builtinId="9" hidden="1"/>
    <cellStyle name="Followed Hyperlink" xfId="4800" builtinId="9" hidden="1"/>
    <cellStyle name="Followed Hyperlink" xfId="4804" builtinId="9" hidden="1"/>
    <cellStyle name="Followed Hyperlink" xfId="4808" builtinId="9" hidden="1"/>
    <cellStyle name="Followed Hyperlink" xfId="4812" builtinId="9" hidden="1"/>
    <cellStyle name="Followed Hyperlink" xfId="4816" builtinId="9" hidden="1"/>
    <cellStyle name="Followed Hyperlink" xfId="4820" builtinId="9" hidden="1"/>
    <cellStyle name="Followed Hyperlink" xfId="4828" builtinId="9" hidden="1"/>
    <cellStyle name="Followed Hyperlink" xfId="4836" builtinId="9" hidden="1"/>
    <cellStyle name="Followed Hyperlink" xfId="4880" builtinId="9" hidden="1"/>
    <cellStyle name="Followed Hyperlink" xfId="4864" builtinId="9" hidden="1"/>
    <cellStyle name="Followed Hyperlink" xfId="4848" builtinId="9" hidden="1"/>
    <cellStyle name="Followed Hyperlink" xfId="4846" builtinId="9" hidden="1"/>
    <cellStyle name="Followed Hyperlink" xfId="4853" builtinId="9" hidden="1"/>
    <cellStyle name="Followed Hyperlink" xfId="4861" builtinId="9" hidden="1"/>
    <cellStyle name="Followed Hyperlink" xfId="4869" builtinId="9" hidden="1"/>
    <cellStyle name="Followed Hyperlink" xfId="4877" builtinId="9" hidden="1"/>
    <cellStyle name="Followed Hyperlink" xfId="4887" builtinId="9" hidden="1"/>
    <cellStyle name="Followed Hyperlink" xfId="4895" builtinId="9" hidden="1"/>
    <cellStyle name="Followed Hyperlink" xfId="4903" builtinId="9" hidden="1"/>
    <cellStyle name="Followed Hyperlink" xfId="4917" builtinId="9" hidden="1"/>
    <cellStyle name="Followed Hyperlink" xfId="4923" builtinId="9" hidden="1"/>
    <cellStyle name="Followed Hyperlink" xfId="4926" builtinId="9" hidden="1"/>
    <cellStyle name="Followed Hyperlink" xfId="4930" builtinId="9" hidden="1"/>
    <cellStyle name="Followed Hyperlink" xfId="4934" builtinId="9" hidden="1"/>
    <cellStyle name="Followed Hyperlink" xfId="4938" builtinId="9" hidden="1"/>
    <cellStyle name="Followed Hyperlink" xfId="4942" builtinId="9" hidden="1"/>
    <cellStyle name="Followed Hyperlink" xfId="4946" builtinId="9" hidden="1"/>
    <cellStyle name="Followed Hyperlink" xfId="4954" builtinId="9" hidden="1"/>
    <cellStyle name="Followed Hyperlink" xfId="4962" builtinId="9" hidden="1"/>
    <cellStyle name="Followed Hyperlink" xfId="5006" builtinId="9" hidden="1"/>
    <cellStyle name="Followed Hyperlink" xfId="4990" builtinId="9" hidden="1"/>
    <cellStyle name="Followed Hyperlink" xfId="4974" builtinId="9" hidden="1"/>
    <cellStyle name="Followed Hyperlink" xfId="4972" builtinId="9" hidden="1"/>
    <cellStyle name="Followed Hyperlink" xfId="4979" builtinId="9" hidden="1"/>
    <cellStyle name="Followed Hyperlink" xfId="4987" builtinId="9" hidden="1"/>
    <cellStyle name="Followed Hyperlink" xfId="4995" builtinId="9" hidden="1"/>
    <cellStyle name="Followed Hyperlink" xfId="5003" builtinId="9" hidden="1"/>
    <cellStyle name="Followed Hyperlink" xfId="5013" builtinId="9" hidden="1"/>
    <cellStyle name="Followed Hyperlink" xfId="5021" builtinId="9" hidden="1"/>
    <cellStyle name="Followed Hyperlink" xfId="5029" builtinId="9" hidden="1"/>
    <cellStyle name="Followed Hyperlink" xfId="5043" builtinId="9" hidden="1"/>
    <cellStyle name="Followed Hyperlink" xfId="5049" builtinId="9" hidden="1"/>
    <cellStyle name="Followed Hyperlink" xfId="5052" builtinId="9" hidden="1"/>
    <cellStyle name="Followed Hyperlink" xfId="5056" builtinId="9" hidden="1"/>
    <cellStyle name="Followed Hyperlink" xfId="5060" builtinId="9" hidden="1"/>
    <cellStyle name="Followed Hyperlink" xfId="5064" builtinId="9" hidden="1"/>
    <cellStyle name="Followed Hyperlink" xfId="5068" builtinId="9" hidden="1"/>
    <cellStyle name="Followed Hyperlink" xfId="5072" builtinId="9" hidden="1"/>
    <cellStyle name="Followed Hyperlink" xfId="5080" builtinId="9" hidden="1"/>
    <cellStyle name="Followed Hyperlink" xfId="5088" builtinId="9" hidden="1"/>
    <cellStyle name="Followed Hyperlink" xfId="5132" builtinId="9" hidden="1"/>
    <cellStyle name="Followed Hyperlink" xfId="5116" builtinId="9" hidden="1"/>
    <cellStyle name="Followed Hyperlink" xfId="5100" builtinId="9" hidden="1"/>
    <cellStyle name="Followed Hyperlink" xfId="5098" builtinId="9" hidden="1"/>
    <cellStyle name="Followed Hyperlink" xfId="5105" builtinId="9" hidden="1"/>
    <cellStyle name="Followed Hyperlink" xfId="5113" builtinId="9" hidden="1"/>
    <cellStyle name="Followed Hyperlink" xfId="5121" builtinId="9" hidden="1"/>
    <cellStyle name="Followed Hyperlink" xfId="5129" builtinId="9" hidden="1"/>
    <cellStyle name="Followed Hyperlink" xfId="5139" builtinId="9" hidden="1"/>
    <cellStyle name="Followed Hyperlink" xfId="5147" builtinId="9" hidden="1"/>
    <cellStyle name="Followed Hyperlink" xfId="5155" builtinId="9" hidden="1"/>
    <cellStyle name="Followed Hyperlink" xfId="5169" builtinId="9" hidden="1"/>
    <cellStyle name="Followed Hyperlink" xfId="5175" builtinId="9" hidden="1"/>
    <cellStyle name="Followed Hyperlink" xfId="5178" builtinId="9" hidden="1"/>
    <cellStyle name="Followed Hyperlink" xfId="5182" builtinId="9" hidden="1"/>
    <cellStyle name="Followed Hyperlink" xfId="5186" builtinId="9" hidden="1"/>
    <cellStyle name="Followed Hyperlink" xfId="5190" builtinId="9" hidden="1"/>
    <cellStyle name="Followed Hyperlink" xfId="5194" builtinId="9" hidden="1"/>
    <cellStyle name="Followed Hyperlink" xfId="5198" builtinId="9" hidden="1"/>
    <cellStyle name="Followed Hyperlink" xfId="5206" builtinId="9" hidden="1"/>
    <cellStyle name="Followed Hyperlink" xfId="5214" builtinId="9" hidden="1"/>
    <cellStyle name="Followed Hyperlink" xfId="5258" builtinId="9" hidden="1"/>
    <cellStyle name="Followed Hyperlink" xfId="5242" builtinId="9" hidden="1"/>
    <cellStyle name="Followed Hyperlink" xfId="5226" builtinId="9" hidden="1"/>
    <cellStyle name="Followed Hyperlink" xfId="5224" builtinId="9" hidden="1"/>
    <cellStyle name="Followed Hyperlink" xfId="5231" builtinId="9" hidden="1"/>
    <cellStyle name="Followed Hyperlink" xfId="5239" builtinId="9" hidden="1"/>
    <cellStyle name="Followed Hyperlink" xfId="5247" builtinId="9" hidden="1"/>
    <cellStyle name="Followed Hyperlink" xfId="5255" builtinId="9" hidden="1"/>
    <cellStyle name="Followed Hyperlink" xfId="5265" builtinId="9" hidden="1"/>
    <cellStyle name="Followed Hyperlink" xfId="5273" builtinId="9" hidden="1"/>
    <cellStyle name="Followed Hyperlink" xfId="5281" builtinId="9" hidden="1"/>
    <cellStyle name="Followed Hyperlink" xfId="5295" builtinId="9" hidden="1"/>
    <cellStyle name="Followed Hyperlink" xfId="5301" builtinId="9" hidden="1"/>
    <cellStyle name="Followed Hyperlink" xfId="5304" builtinId="9" hidden="1"/>
    <cellStyle name="Followed Hyperlink" xfId="5308" builtinId="9" hidden="1"/>
    <cellStyle name="Followed Hyperlink" xfId="5312" builtinId="9" hidden="1"/>
    <cellStyle name="Followed Hyperlink" xfId="5316" builtinId="9" hidden="1"/>
    <cellStyle name="Followed Hyperlink" xfId="5320" builtinId="9" hidden="1"/>
    <cellStyle name="Followed Hyperlink" xfId="5324" builtinId="9" hidden="1"/>
    <cellStyle name="Followed Hyperlink" xfId="5332" builtinId="9" hidden="1"/>
    <cellStyle name="Followed Hyperlink" xfId="5340" builtinId="9" hidden="1"/>
    <cellStyle name="Followed Hyperlink" xfId="5384" builtinId="9" hidden="1"/>
    <cellStyle name="Followed Hyperlink" xfId="5368" builtinId="9" hidden="1"/>
    <cellStyle name="Followed Hyperlink" xfId="5352" builtinId="9" hidden="1"/>
    <cellStyle name="Followed Hyperlink" xfId="5350" builtinId="9" hidden="1"/>
    <cellStyle name="Followed Hyperlink" xfId="5357" builtinId="9" hidden="1"/>
    <cellStyle name="Followed Hyperlink" xfId="5365" builtinId="9" hidden="1"/>
    <cellStyle name="Followed Hyperlink" xfId="5373" builtinId="9" hidden="1"/>
    <cellStyle name="Followed Hyperlink" xfId="5381" builtinId="9" hidden="1"/>
    <cellStyle name="Followed Hyperlink" xfId="5391" builtinId="9" hidden="1"/>
    <cellStyle name="Followed Hyperlink" xfId="5399" builtinId="9" hidden="1"/>
    <cellStyle name="Followed Hyperlink" xfId="5407" builtinId="9" hidden="1"/>
    <cellStyle name="Followed Hyperlink" xfId="5421" builtinId="9" hidden="1"/>
    <cellStyle name="Followed Hyperlink" xfId="5427" builtinId="9" hidden="1"/>
    <cellStyle name="Followed Hyperlink" xfId="5430" builtinId="9" hidden="1"/>
    <cellStyle name="Followed Hyperlink" xfId="5434" builtinId="9" hidden="1"/>
    <cellStyle name="Followed Hyperlink" xfId="5438" builtinId="9" hidden="1"/>
    <cellStyle name="Followed Hyperlink" xfId="5442" builtinId="9" hidden="1"/>
    <cellStyle name="Followed Hyperlink" xfId="5446" builtinId="9" hidden="1"/>
    <cellStyle name="Followed Hyperlink" xfId="5450" builtinId="9" hidden="1"/>
    <cellStyle name="Followed Hyperlink" xfId="5458" builtinId="9" hidden="1"/>
    <cellStyle name="Followed Hyperlink" xfId="5466" builtinId="9" hidden="1"/>
    <cellStyle name="Followed Hyperlink" xfId="5510" builtinId="9" hidden="1"/>
    <cellStyle name="Followed Hyperlink" xfId="5494" builtinId="9" hidden="1"/>
    <cellStyle name="Followed Hyperlink" xfId="5478" builtinId="9" hidden="1"/>
    <cellStyle name="Followed Hyperlink" xfId="5476" builtinId="9" hidden="1"/>
    <cellStyle name="Followed Hyperlink" xfId="5483" builtinId="9" hidden="1"/>
    <cellStyle name="Followed Hyperlink" xfId="5491" builtinId="9" hidden="1"/>
    <cellStyle name="Followed Hyperlink" xfId="5499" builtinId="9" hidden="1"/>
    <cellStyle name="Followed Hyperlink" xfId="5507" builtinId="9" hidden="1"/>
    <cellStyle name="Followed Hyperlink" xfId="5517" builtinId="9" hidden="1"/>
    <cellStyle name="Followed Hyperlink" xfId="5525" builtinId="9" hidden="1"/>
    <cellStyle name="Followed Hyperlink" xfId="5533" builtinId="9" hidden="1"/>
    <cellStyle name="Followed Hyperlink" xfId="5547" builtinId="9" hidden="1"/>
    <cellStyle name="Followed Hyperlink" xfId="5553" builtinId="9" hidden="1"/>
    <cellStyle name="Followed Hyperlink" xfId="5556" builtinId="9" hidden="1"/>
    <cellStyle name="Followed Hyperlink" xfId="5560" builtinId="9" hidden="1"/>
    <cellStyle name="Followed Hyperlink" xfId="5564" builtinId="9" hidden="1"/>
    <cellStyle name="Followed Hyperlink" xfId="5568" builtinId="9" hidden="1"/>
    <cellStyle name="Followed Hyperlink" xfId="5572" builtinId="9" hidden="1"/>
    <cellStyle name="Followed Hyperlink" xfId="5576" builtinId="9" hidden="1"/>
    <cellStyle name="Followed Hyperlink" xfId="5584" builtinId="9" hidden="1"/>
    <cellStyle name="Followed Hyperlink" xfId="5592" builtinId="9" hidden="1"/>
    <cellStyle name="Followed Hyperlink" xfId="5636" builtinId="9" hidden="1"/>
    <cellStyle name="Followed Hyperlink" xfId="5620" builtinId="9" hidden="1"/>
    <cellStyle name="Followed Hyperlink" xfId="5604" builtinId="9" hidden="1"/>
    <cellStyle name="Followed Hyperlink" xfId="5602" builtinId="9" hidden="1"/>
    <cellStyle name="Followed Hyperlink" xfId="5609" builtinId="9" hidden="1"/>
    <cellStyle name="Followed Hyperlink" xfId="5617" builtinId="9" hidden="1"/>
    <cellStyle name="Followed Hyperlink" xfId="5625" builtinId="9" hidden="1"/>
    <cellStyle name="Followed Hyperlink" xfId="5633" builtinId="9" hidden="1"/>
    <cellStyle name="Followed Hyperlink" xfId="5643" builtinId="9" hidden="1"/>
    <cellStyle name="Followed Hyperlink" xfId="5651" builtinId="9" hidden="1"/>
    <cellStyle name="Followed Hyperlink" xfId="5659" builtinId="9" hidden="1"/>
    <cellStyle name="Followed Hyperlink" xfId="5673" builtinId="9" hidden="1"/>
    <cellStyle name="Followed Hyperlink" xfId="5679" builtinId="9" hidden="1"/>
    <cellStyle name="Followed Hyperlink" xfId="5682" builtinId="9" hidden="1"/>
    <cellStyle name="Followed Hyperlink" xfId="5686" builtinId="9" hidden="1"/>
    <cellStyle name="Followed Hyperlink" xfId="5690" builtinId="9" hidden="1"/>
    <cellStyle name="Followed Hyperlink" xfId="5694" builtinId="9" hidden="1"/>
    <cellStyle name="Followed Hyperlink" xfId="5698" builtinId="9" hidden="1"/>
    <cellStyle name="Followed Hyperlink" xfId="5702" builtinId="9" hidden="1"/>
    <cellStyle name="Followed Hyperlink" xfId="5710" builtinId="9" hidden="1"/>
    <cellStyle name="Followed Hyperlink" xfId="5718" builtinId="9" hidden="1"/>
    <cellStyle name="Followed Hyperlink" xfId="5762" builtinId="9" hidden="1"/>
    <cellStyle name="Followed Hyperlink" xfId="5746" builtinId="9" hidden="1"/>
    <cellStyle name="Followed Hyperlink" xfId="5730" builtinId="9" hidden="1"/>
    <cellStyle name="Followed Hyperlink" xfId="5728" builtinId="9" hidden="1"/>
    <cellStyle name="Followed Hyperlink" xfId="5735" builtinId="9" hidden="1"/>
    <cellStyle name="Followed Hyperlink" xfId="5743" builtinId="9" hidden="1"/>
    <cellStyle name="Followed Hyperlink" xfId="5751" builtinId="9" hidden="1"/>
    <cellStyle name="Followed Hyperlink" xfId="5759" builtinId="9" hidden="1"/>
    <cellStyle name="Followed Hyperlink" xfId="5769" builtinId="9" hidden="1"/>
    <cellStyle name="Followed Hyperlink" xfId="5777" builtinId="9" hidden="1"/>
    <cellStyle name="Followed Hyperlink" xfId="5785" builtinId="9" hidden="1"/>
    <cellStyle name="Followed Hyperlink" xfId="5799" builtinId="9" hidden="1"/>
    <cellStyle name="Followed Hyperlink" xfId="5805" builtinId="9" hidden="1"/>
    <cellStyle name="Followed Hyperlink" xfId="5808" builtinId="9" hidden="1"/>
    <cellStyle name="Followed Hyperlink" xfId="5812" builtinId="9" hidden="1"/>
    <cellStyle name="Followed Hyperlink" xfId="5816" builtinId="9" hidden="1"/>
    <cellStyle name="Followed Hyperlink" xfId="5820" builtinId="9" hidden="1"/>
    <cellStyle name="Followed Hyperlink" xfId="5824" builtinId="9" hidden="1"/>
    <cellStyle name="Followed Hyperlink" xfId="5828" builtinId="9" hidden="1"/>
    <cellStyle name="Followed Hyperlink" xfId="5836" builtinId="9" hidden="1"/>
    <cellStyle name="Followed Hyperlink" xfId="5844" builtinId="9" hidden="1"/>
    <cellStyle name="Followed Hyperlink" xfId="5888" builtinId="9" hidden="1"/>
    <cellStyle name="Followed Hyperlink" xfId="5872" builtinId="9" hidden="1"/>
    <cellStyle name="Followed Hyperlink" xfId="5856" builtinId="9" hidden="1"/>
    <cellStyle name="Followed Hyperlink" xfId="5854" builtinId="9" hidden="1"/>
    <cellStyle name="Followed Hyperlink" xfId="5861" builtinId="9" hidden="1"/>
    <cellStyle name="Followed Hyperlink" xfId="5869" builtinId="9" hidden="1"/>
    <cellStyle name="Followed Hyperlink" xfId="5877" builtinId="9" hidden="1"/>
    <cellStyle name="Followed Hyperlink" xfId="5885" builtinId="9" hidden="1"/>
    <cellStyle name="Followed Hyperlink" xfId="5895" builtinId="9" hidden="1"/>
    <cellStyle name="Followed Hyperlink" xfId="5903" builtinId="9" hidden="1"/>
    <cellStyle name="Followed Hyperlink" xfId="5911" builtinId="9" hidden="1"/>
    <cellStyle name="Followed Hyperlink" xfId="5925" builtinId="9" hidden="1"/>
    <cellStyle name="Followed Hyperlink" xfId="5931" builtinId="9" hidden="1"/>
    <cellStyle name="Followed Hyperlink" xfId="5934" builtinId="9" hidden="1"/>
    <cellStyle name="Followed Hyperlink" xfId="5938" builtinId="9" hidden="1"/>
    <cellStyle name="Followed Hyperlink" xfId="5942" builtinId="9" hidden="1"/>
    <cellStyle name="Followed Hyperlink" xfId="5946" builtinId="9" hidden="1"/>
    <cellStyle name="Followed Hyperlink" xfId="5950" builtinId="9" hidden="1"/>
    <cellStyle name="Followed Hyperlink" xfId="5954" builtinId="9" hidden="1"/>
    <cellStyle name="Followed Hyperlink" xfId="5962" builtinId="9" hidden="1"/>
    <cellStyle name="Followed Hyperlink" xfId="5970" builtinId="9" hidden="1"/>
    <cellStyle name="Followed Hyperlink" xfId="6014" builtinId="9" hidden="1"/>
    <cellStyle name="Followed Hyperlink" xfId="5998" builtinId="9" hidden="1"/>
    <cellStyle name="Followed Hyperlink" xfId="5982" builtinId="9" hidden="1"/>
    <cellStyle name="Followed Hyperlink" xfId="5980" builtinId="9" hidden="1"/>
    <cellStyle name="Followed Hyperlink" xfId="5987" builtinId="9" hidden="1"/>
    <cellStyle name="Followed Hyperlink" xfId="5995" builtinId="9" hidden="1"/>
    <cellStyle name="Followed Hyperlink" xfId="6003" builtinId="9" hidden="1"/>
    <cellStyle name="Followed Hyperlink" xfId="6011" builtinId="9" hidden="1"/>
    <cellStyle name="Followed Hyperlink" xfId="6021" builtinId="9" hidden="1"/>
    <cellStyle name="Followed Hyperlink" xfId="6029" builtinId="9" hidden="1"/>
    <cellStyle name="Followed Hyperlink" xfId="6037" builtinId="9" hidden="1"/>
    <cellStyle name="Followed Hyperlink" xfId="6051" builtinId="9" hidden="1"/>
    <cellStyle name="Followed Hyperlink" xfId="6057" builtinId="9" hidden="1"/>
    <cellStyle name="Followed Hyperlink" xfId="6060" builtinId="9" hidden="1"/>
    <cellStyle name="Followed Hyperlink" xfId="6064" builtinId="9" hidden="1"/>
    <cellStyle name="Followed Hyperlink" xfId="6068" builtinId="9" hidden="1"/>
    <cellStyle name="Followed Hyperlink" xfId="6072" builtinId="9" hidden="1"/>
    <cellStyle name="Followed Hyperlink" xfId="6076" builtinId="9" hidden="1"/>
    <cellStyle name="Followed Hyperlink" xfId="6080" builtinId="9" hidden="1"/>
    <cellStyle name="Followed Hyperlink" xfId="6088" builtinId="9" hidden="1"/>
    <cellStyle name="Followed Hyperlink" xfId="6096" builtinId="9" hidden="1"/>
    <cellStyle name="Followed Hyperlink" xfId="6140" builtinId="9" hidden="1"/>
    <cellStyle name="Followed Hyperlink" xfId="6124" builtinId="9" hidden="1"/>
    <cellStyle name="Followed Hyperlink" xfId="6108" builtinId="9" hidden="1"/>
    <cellStyle name="Followed Hyperlink" xfId="6106" builtinId="9" hidden="1"/>
    <cellStyle name="Followed Hyperlink" xfId="6113" builtinId="9" hidden="1"/>
    <cellStyle name="Followed Hyperlink" xfId="6121" builtinId="9" hidden="1"/>
    <cellStyle name="Followed Hyperlink" xfId="6129" builtinId="9" hidden="1"/>
    <cellStyle name="Followed Hyperlink" xfId="6137" builtinId="9" hidden="1"/>
    <cellStyle name="Followed Hyperlink" xfId="6147" builtinId="9" hidden="1"/>
    <cellStyle name="Followed Hyperlink" xfId="6155" builtinId="9" hidden="1"/>
    <cellStyle name="Followed Hyperlink" xfId="6163" builtinId="9" hidden="1"/>
    <cellStyle name="Followed Hyperlink" xfId="6177" builtinId="9" hidden="1"/>
    <cellStyle name="Followed Hyperlink" xfId="6183" builtinId="9" hidden="1"/>
    <cellStyle name="Followed Hyperlink" xfId="6186" builtinId="9" hidden="1"/>
    <cellStyle name="Followed Hyperlink" xfId="6190" builtinId="9" hidden="1"/>
    <cellStyle name="Followed Hyperlink" xfId="6194" builtinId="9" hidden="1"/>
    <cellStyle name="Followed Hyperlink" xfId="6198" builtinId="9" hidden="1"/>
    <cellStyle name="Followed Hyperlink" xfId="6202" builtinId="9" hidden="1"/>
    <cellStyle name="Followed Hyperlink" xfId="6206" builtinId="9" hidden="1"/>
    <cellStyle name="Followed Hyperlink" xfId="6214" builtinId="9" hidden="1"/>
    <cellStyle name="Followed Hyperlink" xfId="6222" builtinId="9" hidden="1"/>
    <cellStyle name="Followed Hyperlink" xfId="6266" builtinId="9" hidden="1"/>
    <cellStyle name="Followed Hyperlink" xfId="6250" builtinId="9" hidden="1"/>
    <cellStyle name="Followed Hyperlink" xfId="6234" builtinId="9" hidden="1"/>
    <cellStyle name="Followed Hyperlink" xfId="6232" builtinId="9" hidden="1"/>
    <cellStyle name="Followed Hyperlink" xfId="6239" builtinId="9" hidden="1"/>
    <cellStyle name="Followed Hyperlink" xfId="6247" builtinId="9" hidden="1"/>
    <cellStyle name="Followed Hyperlink" xfId="6255" builtinId="9" hidden="1"/>
    <cellStyle name="Followed Hyperlink" xfId="6263" builtinId="9" hidden="1"/>
    <cellStyle name="Followed Hyperlink" xfId="6273" builtinId="9" hidden="1"/>
    <cellStyle name="Followed Hyperlink" xfId="6281" builtinId="9" hidden="1"/>
    <cellStyle name="Followed Hyperlink" xfId="6289" builtinId="9" hidden="1"/>
    <cellStyle name="Followed Hyperlink" xfId="6303" builtinId="9" hidden="1"/>
    <cellStyle name="Followed Hyperlink" xfId="6309" builtinId="9" hidden="1"/>
    <cellStyle name="Followed Hyperlink" xfId="6312" builtinId="9" hidden="1"/>
    <cellStyle name="Followed Hyperlink" xfId="6316" builtinId="9" hidden="1"/>
    <cellStyle name="Followed Hyperlink" xfId="6320" builtinId="9" hidden="1"/>
    <cellStyle name="Followed Hyperlink" xfId="6324" builtinId="9" hidden="1"/>
    <cellStyle name="Followed Hyperlink" xfId="6328" builtinId="9" hidden="1"/>
    <cellStyle name="Followed Hyperlink" xfId="6332" builtinId="9" hidden="1"/>
    <cellStyle name="Followed Hyperlink" xfId="6340" builtinId="9" hidden="1"/>
    <cellStyle name="Followed Hyperlink" xfId="6348" builtinId="9" hidden="1"/>
    <cellStyle name="Followed Hyperlink" xfId="6392" builtinId="9" hidden="1"/>
    <cellStyle name="Followed Hyperlink" xfId="6376" builtinId="9" hidden="1"/>
    <cellStyle name="Followed Hyperlink" xfId="6360" builtinId="9" hidden="1"/>
    <cellStyle name="Followed Hyperlink" xfId="6358" builtinId="9" hidden="1"/>
    <cellStyle name="Followed Hyperlink" xfId="6365" builtinId="9" hidden="1"/>
    <cellStyle name="Followed Hyperlink" xfId="6373" builtinId="9" hidden="1"/>
    <cellStyle name="Followed Hyperlink" xfId="6381" builtinId="9" hidden="1"/>
    <cellStyle name="Followed Hyperlink" xfId="6389" builtinId="9" hidden="1"/>
    <cellStyle name="Followed Hyperlink" xfId="6399" builtinId="9" hidden="1"/>
    <cellStyle name="Followed Hyperlink" xfId="6407" builtinId="9" hidden="1"/>
    <cellStyle name="Followed Hyperlink" xfId="6415" builtinId="9" hidden="1"/>
    <cellStyle name="Followed Hyperlink" xfId="6429" builtinId="9" hidden="1"/>
    <cellStyle name="Followed Hyperlink" xfId="6435" builtinId="9" hidden="1"/>
    <cellStyle name="Followed Hyperlink" xfId="6438" builtinId="9" hidden="1"/>
    <cellStyle name="Followed Hyperlink" xfId="6442" builtinId="9" hidden="1"/>
    <cellStyle name="Followed Hyperlink" xfId="6446" builtinId="9" hidden="1"/>
    <cellStyle name="Followed Hyperlink" xfId="6450" builtinId="9" hidden="1"/>
    <cellStyle name="Followed Hyperlink" xfId="6454" builtinId="9" hidden="1"/>
    <cellStyle name="Followed Hyperlink" xfId="6458" builtinId="9" hidden="1"/>
    <cellStyle name="Followed Hyperlink" xfId="6466" builtinId="9" hidden="1"/>
    <cellStyle name="Followed Hyperlink" xfId="6474" builtinId="9" hidden="1"/>
    <cellStyle name="Followed Hyperlink" xfId="6518" builtinId="9" hidden="1"/>
    <cellStyle name="Followed Hyperlink" xfId="6502" builtinId="9" hidden="1"/>
    <cellStyle name="Followed Hyperlink" xfId="6486" builtinId="9" hidden="1"/>
    <cellStyle name="Followed Hyperlink" xfId="6484" builtinId="9" hidden="1"/>
    <cellStyle name="Followed Hyperlink" xfId="6491" builtinId="9" hidden="1"/>
    <cellStyle name="Followed Hyperlink" xfId="6499" builtinId="9" hidden="1"/>
    <cellStyle name="Followed Hyperlink" xfId="6507" builtinId="9" hidden="1"/>
    <cellStyle name="Followed Hyperlink" xfId="6515" builtinId="9" hidden="1"/>
    <cellStyle name="Followed Hyperlink" xfId="6525" builtinId="9" hidden="1"/>
    <cellStyle name="Followed Hyperlink" xfId="6533" builtinId="9" hidden="1"/>
    <cellStyle name="Followed Hyperlink" xfId="6541" builtinId="9" hidden="1"/>
    <cellStyle name="Followed Hyperlink" xfId="6555" builtinId="9" hidden="1"/>
    <cellStyle name="Followed Hyperlink" xfId="6561" builtinId="9" hidden="1"/>
    <cellStyle name="Followed Hyperlink" xfId="6564" builtinId="9" hidden="1"/>
    <cellStyle name="Followed Hyperlink" xfId="6568" builtinId="9" hidden="1"/>
    <cellStyle name="Followed Hyperlink" xfId="6572" builtinId="9" hidden="1"/>
    <cellStyle name="Followed Hyperlink" xfId="6576" builtinId="9" hidden="1"/>
    <cellStyle name="Followed Hyperlink" xfId="6580" builtinId="9" hidden="1"/>
    <cellStyle name="Followed Hyperlink" xfId="6584" builtinId="9" hidden="1"/>
    <cellStyle name="Followed Hyperlink" xfId="6592" builtinId="9" hidden="1"/>
    <cellStyle name="Followed Hyperlink" xfId="6600" builtinId="9" hidden="1"/>
    <cellStyle name="Followed Hyperlink" xfId="6644" builtinId="9" hidden="1"/>
    <cellStyle name="Followed Hyperlink" xfId="6628" builtinId="9" hidden="1"/>
    <cellStyle name="Followed Hyperlink" xfId="6612" builtinId="9" hidden="1"/>
    <cellStyle name="Followed Hyperlink" xfId="6610" builtinId="9" hidden="1"/>
    <cellStyle name="Followed Hyperlink" xfId="6617" builtinId="9" hidden="1"/>
    <cellStyle name="Followed Hyperlink" xfId="6625" builtinId="9" hidden="1"/>
    <cellStyle name="Followed Hyperlink" xfId="6633" builtinId="9" hidden="1"/>
    <cellStyle name="Followed Hyperlink" xfId="6641" builtinId="9" hidden="1"/>
    <cellStyle name="Followed Hyperlink" xfId="6651" builtinId="9" hidden="1"/>
    <cellStyle name="Followed Hyperlink" xfId="6659" builtinId="9" hidden="1"/>
    <cellStyle name="Followed Hyperlink" xfId="6667" builtinId="9" hidden="1"/>
    <cellStyle name="Followed Hyperlink" xfId="6681" builtinId="9" hidden="1"/>
    <cellStyle name="Followed Hyperlink" xfId="6687" builtinId="9" hidden="1"/>
    <cellStyle name="Followed Hyperlink" xfId="6690" builtinId="9" hidden="1"/>
    <cellStyle name="Followed Hyperlink" xfId="6694" builtinId="9" hidden="1"/>
    <cellStyle name="Followed Hyperlink" xfId="6698" builtinId="9" hidden="1"/>
    <cellStyle name="Followed Hyperlink" xfId="6702" builtinId="9" hidden="1"/>
    <cellStyle name="Followed Hyperlink" xfId="6706" builtinId="9" hidden="1"/>
    <cellStyle name="Followed Hyperlink" xfId="6710" builtinId="9" hidden="1"/>
    <cellStyle name="Followed Hyperlink" xfId="6718" builtinId="9" hidden="1"/>
    <cellStyle name="Followed Hyperlink" xfId="6726" builtinId="9" hidden="1"/>
    <cellStyle name="Followed Hyperlink" xfId="6770" builtinId="9" hidden="1"/>
    <cellStyle name="Followed Hyperlink" xfId="6754" builtinId="9" hidden="1"/>
    <cellStyle name="Followed Hyperlink" xfId="6738" builtinId="9" hidden="1"/>
    <cellStyle name="Followed Hyperlink" xfId="6736" builtinId="9" hidden="1"/>
    <cellStyle name="Followed Hyperlink" xfId="6743" builtinId="9" hidden="1"/>
    <cellStyle name="Followed Hyperlink" xfId="6751" builtinId="9" hidden="1"/>
    <cellStyle name="Followed Hyperlink" xfId="6759" builtinId="9" hidden="1"/>
    <cellStyle name="Followed Hyperlink" xfId="6767" builtinId="9" hidden="1"/>
    <cellStyle name="Followed Hyperlink" xfId="6777" builtinId="9" hidden="1"/>
    <cellStyle name="Followed Hyperlink" xfId="6785" builtinId="9" hidden="1"/>
    <cellStyle name="Followed Hyperlink" xfId="6793" builtinId="9" hidden="1"/>
    <cellStyle name="Followed Hyperlink" xfId="6807" builtinId="9" hidden="1"/>
    <cellStyle name="Followed Hyperlink" xfId="6813" builtinId="9" hidden="1"/>
    <cellStyle name="Followed Hyperlink" xfId="6816" builtinId="9" hidden="1"/>
    <cellStyle name="Followed Hyperlink" xfId="6820" builtinId="9" hidden="1"/>
    <cellStyle name="Followed Hyperlink" xfId="6824" builtinId="9" hidden="1"/>
    <cellStyle name="Followed Hyperlink" xfId="6828" builtinId="9" hidden="1"/>
    <cellStyle name="Followed Hyperlink" xfId="6832" builtinId="9" hidden="1"/>
    <cellStyle name="Followed Hyperlink" xfId="6836" builtinId="9" hidden="1"/>
    <cellStyle name="Followed Hyperlink" xfId="6844" builtinId="9" hidden="1"/>
    <cellStyle name="Followed Hyperlink" xfId="6852" builtinId="9" hidden="1"/>
    <cellStyle name="Followed Hyperlink" xfId="6896" builtinId="9" hidden="1"/>
    <cellStyle name="Followed Hyperlink" xfId="6880" builtinId="9" hidden="1"/>
    <cellStyle name="Followed Hyperlink" xfId="6864" builtinId="9" hidden="1"/>
    <cellStyle name="Followed Hyperlink" xfId="6862" builtinId="9" hidden="1"/>
    <cellStyle name="Followed Hyperlink" xfId="6869" builtinId="9" hidden="1"/>
    <cellStyle name="Followed Hyperlink" xfId="6877" builtinId="9" hidden="1"/>
    <cellStyle name="Followed Hyperlink" xfId="6885" builtinId="9" hidden="1"/>
    <cellStyle name="Followed Hyperlink" xfId="6893" builtinId="9" hidden="1"/>
    <cellStyle name="Followed Hyperlink" xfId="6903" builtinId="9" hidden="1"/>
    <cellStyle name="Followed Hyperlink" xfId="6911" builtinId="9" hidden="1"/>
    <cellStyle name="Followed Hyperlink" xfId="6919" builtinId="9" hidden="1"/>
    <cellStyle name="Followed Hyperlink" xfId="6933" builtinId="9" hidden="1"/>
    <cellStyle name="Followed Hyperlink" xfId="6939" builtinId="9" hidden="1"/>
    <cellStyle name="Followed Hyperlink" xfId="6942" builtinId="9" hidden="1"/>
    <cellStyle name="Followed Hyperlink" xfId="6946" builtinId="9" hidden="1"/>
    <cellStyle name="Followed Hyperlink" xfId="6950" builtinId="9" hidden="1"/>
    <cellStyle name="Followed Hyperlink" xfId="6954" builtinId="9" hidden="1"/>
    <cellStyle name="Followed Hyperlink" xfId="6958" builtinId="9" hidden="1"/>
    <cellStyle name="Followed Hyperlink" xfId="6962" builtinId="9" hidden="1"/>
    <cellStyle name="Followed Hyperlink" xfId="6970" builtinId="9" hidden="1"/>
    <cellStyle name="Followed Hyperlink" xfId="6978" builtinId="9" hidden="1"/>
    <cellStyle name="Followed Hyperlink" xfId="7022" builtinId="9" hidden="1"/>
    <cellStyle name="Followed Hyperlink" xfId="7006" builtinId="9" hidden="1"/>
    <cellStyle name="Followed Hyperlink" xfId="6990" builtinId="9" hidden="1"/>
    <cellStyle name="Followed Hyperlink" xfId="6988" builtinId="9" hidden="1"/>
    <cellStyle name="Followed Hyperlink" xfId="6995" builtinId="9" hidden="1"/>
    <cellStyle name="Followed Hyperlink" xfId="7003" builtinId="9" hidden="1"/>
    <cellStyle name="Followed Hyperlink" xfId="7011" builtinId="9" hidden="1"/>
    <cellStyle name="Followed Hyperlink" xfId="7019" builtinId="9" hidden="1"/>
    <cellStyle name="Followed Hyperlink" xfId="7029" builtinId="9" hidden="1"/>
    <cellStyle name="Followed Hyperlink" xfId="7037" builtinId="9" hidden="1"/>
    <cellStyle name="Followed Hyperlink" xfId="7045" builtinId="9" hidden="1"/>
    <cellStyle name="Followed Hyperlink" xfId="7059" builtinId="9" hidden="1"/>
    <cellStyle name="Followed Hyperlink" xfId="7065" builtinId="9" hidden="1"/>
    <cellStyle name="Followed Hyperlink" xfId="7068" builtinId="9" hidden="1"/>
    <cellStyle name="Followed Hyperlink" xfId="7072" builtinId="9" hidden="1"/>
    <cellStyle name="Followed Hyperlink" xfId="7076" builtinId="9" hidden="1"/>
    <cellStyle name="Followed Hyperlink" xfId="7080" builtinId="9" hidden="1"/>
    <cellStyle name="Followed Hyperlink" xfId="7084" builtinId="9" hidden="1"/>
    <cellStyle name="Followed Hyperlink" xfId="7088" builtinId="9" hidden="1"/>
    <cellStyle name="Followed Hyperlink" xfId="7096" builtinId="9" hidden="1"/>
    <cellStyle name="Followed Hyperlink" xfId="7104" builtinId="9" hidden="1"/>
    <cellStyle name="Followed Hyperlink" xfId="7148" builtinId="9" hidden="1"/>
    <cellStyle name="Followed Hyperlink" xfId="7132" builtinId="9" hidden="1"/>
    <cellStyle name="Followed Hyperlink" xfId="7116" builtinId="9" hidden="1"/>
    <cellStyle name="Followed Hyperlink" xfId="7114" builtinId="9" hidden="1"/>
    <cellStyle name="Followed Hyperlink" xfId="7121" builtinId="9" hidden="1"/>
    <cellStyle name="Followed Hyperlink" xfId="7129" builtinId="9" hidden="1"/>
    <cellStyle name="Followed Hyperlink" xfId="7137" builtinId="9" hidden="1"/>
    <cellStyle name="Followed Hyperlink" xfId="7145" builtinId="9" hidden="1"/>
    <cellStyle name="Followed Hyperlink" xfId="7155" builtinId="9" hidden="1"/>
    <cellStyle name="Followed Hyperlink" xfId="7163" builtinId="9" hidden="1"/>
    <cellStyle name="Followed Hyperlink" xfId="7171" builtinId="9" hidden="1"/>
    <cellStyle name="Followed Hyperlink" xfId="7185" builtinId="9" hidden="1"/>
    <cellStyle name="Followed Hyperlink" xfId="7191" builtinId="9" hidden="1"/>
    <cellStyle name="Followed Hyperlink" xfId="7194" builtinId="9" hidden="1"/>
    <cellStyle name="Followed Hyperlink" xfId="7198" builtinId="9" hidden="1"/>
    <cellStyle name="Followed Hyperlink" xfId="7202" builtinId="9" hidden="1"/>
    <cellStyle name="Followed Hyperlink" xfId="7206" builtinId="9" hidden="1"/>
    <cellStyle name="Followed Hyperlink" xfId="7210" builtinId="9" hidden="1"/>
    <cellStyle name="Followed Hyperlink" xfId="7214" builtinId="9" hidden="1"/>
    <cellStyle name="Followed Hyperlink" xfId="7222" builtinId="9" hidden="1"/>
    <cellStyle name="Followed Hyperlink" xfId="7230" builtinId="9" hidden="1"/>
    <cellStyle name="Followed Hyperlink" xfId="7274" builtinId="9" hidden="1"/>
    <cellStyle name="Followed Hyperlink" xfId="7258" builtinId="9" hidden="1"/>
    <cellStyle name="Followed Hyperlink" xfId="7242" builtinId="9" hidden="1"/>
    <cellStyle name="Followed Hyperlink" xfId="7240" builtinId="9" hidden="1"/>
    <cellStyle name="Followed Hyperlink" xfId="7247" builtinId="9" hidden="1"/>
    <cellStyle name="Followed Hyperlink" xfId="7255" builtinId="9" hidden="1"/>
    <cellStyle name="Followed Hyperlink" xfId="7263" builtinId="9" hidden="1"/>
    <cellStyle name="Followed Hyperlink" xfId="7271" builtinId="9" hidden="1"/>
    <cellStyle name="Followed Hyperlink" xfId="7281" builtinId="9" hidden="1"/>
    <cellStyle name="Followed Hyperlink" xfId="7289" builtinId="9" hidden="1"/>
    <cellStyle name="Followed Hyperlink" xfId="7297" builtinId="9" hidden="1"/>
    <cellStyle name="Followed Hyperlink" xfId="7311" builtinId="9" hidden="1"/>
    <cellStyle name="Followed Hyperlink" xfId="7317" builtinId="9" hidden="1"/>
    <cellStyle name="Followed Hyperlink" xfId="7320" builtinId="9" hidden="1"/>
    <cellStyle name="Followed Hyperlink" xfId="7324" builtinId="9" hidden="1"/>
    <cellStyle name="Followed Hyperlink" xfId="7328" builtinId="9" hidden="1"/>
    <cellStyle name="Followed Hyperlink" xfId="7332" builtinId="9" hidden="1"/>
    <cellStyle name="Followed Hyperlink" xfId="7336" builtinId="9" hidden="1"/>
    <cellStyle name="Followed Hyperlink" xfId="7340" builtinId="9" hidden="1"/>
    <cellStyle name="Followed Hyperlink" xfId="7348" builtinId="9" hidden="1"/>
    <cellStyle name="Followed Hyperlink" xfId="7356" builtinId="9" hidden="1"/>
    <cellStyle name="Followed Hyperlink" xfId="7400" builtinId="9" hidden="1"/>
    <cellStyle name="Followed Hyperlink" xfId="7384" builtinId="9" hidden="1"/>
    <cellStyle name="Followed Hyperlink" xfId="7368" builtinId="9" hidden="1"/>
    <cellStyle name="Followed Hyperlink" xfId="7366" builtinId="9" hidden="1"/>
    <cellStyle name="Followed Hyperlink" xfId="7373" builtinId="9" hidden="1"/>
    <cellStyle name="Followed Hyperlink" xfId="7381" builtinId="9" hidden="1"/>
    <cellStyle name="Followed Hyperlink" xfId="7389" builtinId="9" hidden="1"/>
    <cellStyle name="Followed Hyperlink" xfId="7397" builtinId="9" hidden="1"/>
    <cellStyle name="Followed Hyperlink" xfId="7407" builtinId="9" hidden="1"/>
    <cellStyle name="Followed Hyperlink" xfId="7415" builtinId="9" hidden="1"/>
    <cellStyle name="Followed Hyperlink" xfId="7423" builtinId="9" hidden="1"/>
    <cellStyle name="Followed Hyperlink" xfId="7437" builtinId="9" hidden="1"/>
    <cellStyle name="Followed Hyperlink" xfId="7443" builtinId="9" hidden="1"/>
    <cellStyle name="Followed Hyperlink" xfId="7446" builtinId="9" hidden="1"/>
    <cellStyle name="Followed Hyperlink" xfId="7450" builtinId="9" hidden="1"/>
    <cellStyle name="Followed Hyperlink" xfId="7454" builtinId="9" hidden="1"/>
    <cellStyle name="Followed Hyperlink" xfId="7458" builtinId="9" hidden="1"/>
    <cellStyle name="Followed Hyperlink" xfId="7462" builtinId="9" hidden="1"/>
    <cellStyle name="Followed Hyperlink" xfId="7466" builtinId="9" hidden="1"/>
    <cellStyle name="Followed Hyperlink" xfId="7474" builtinId="9" hidden="1"/>
    <cellStyle name="Followed Hyperlink" xfId="7482" builtinId="9" hidden="1"/>
    <cellStyle name="Followed Hyperlink" xfId="7526" builtinId="9" hidden="1"/>
    <cellStyle name="Followed Hyperlink" xfId="7510" builtinId="9" hidden="1"/>
    <cellStyle name="Followed Hyperlink" xfId="7494" builtinId="9" hidden="1"/>
    <cellStyle name="Followed Hyperlink" xfId="7492" builtinId="9" hidden="1"/>
    <cellStyle name="Followed Hyperlink" xfId="7499" builtinId="9" hidden="1"/>
    <cellStyle name="Followed Hyperlink" xfId="7507" builtinId="9" hidden="1"/>
    <cellStyle name="Followed Hyperlink" xfId="7515" builtinId="9" hidden="1"/>
    <cellStyle name="Followed Hyperlink" xfId="7523" builtinId="9" hidden="1"/>
    <cellStyle name="Followed Hyperlink" xfId="7533" builtinId="9" hidden="1"/>
    <cellStyle name="Followed Hyperlink" xfId="7541" builtinId="9" hidden="1"/>
    <cellStyle name="Followed Hyperlink" xfId="7549" builtinId="9" hidden="1"/>
    <cellStyle name="Followed Hyperlink" xfId="7563" builtinId="9" hidden="1"/>
    <cellStyle name="Followed Hyperlink" xfId="7569" builtinId="9" hidden="1"/>
    <cellStyle name="Followed Hyperlink" xfId="7572" builtinId="9" hidden="1"/>
    <cellStyle name="Followed Hyperlink" xfId="7576" builtinId="9" hidden="1"/>
    <cellStyle name="Followed Hyperlink" xfId="7580" builtinId="9" hidden="1"/>
    <cellStyle name="Followed Hyperlink" xfId="7584" builtinId="9" hidden="1"/>
    <cellStyle name="Followed Hyperlink" xfId="7588" builtinId="9" hidden="1"/>
    <cellStyle name="Followed Hyperlink" xfId="7592" builtinId="9" hidden="1"/>
    <cellStyle name="Followed Hyperlink" xfId="7600" builtinId="9" hidden="1"/>
    <cellStyle name="Followed Hyperlink" xfId="7608" builtinId="9" hidden="1"/>
    <cellStyle name="Followed Hyperlink" xfId="7652" builtinId="9" hidden="1"/>
    <cellStyle name="Followed Hyperlink" xfId="7636" builtinId="9" hidden="1"/>
    <cellStyle name="Followed Hyperlink" xfId="7620" builtinId="9" hidden="1"/>
    <cellStyle name="Followed Hyperlink" xfId="7618" builtinId="9" hidden="1"/>
    <cellStyle name="Followed Hyperlink" xfId="7625" builtinId="9" hidden="1"/>
    <cellStyle name="Followed Hyperlink" xfId="7633" builtinId="9" hidden="1"/>
    <cellStyle name="Followed Hyperlink" xfId="7641" builtinId="9" hidden="1"/>
    <cellStyle name="Followed Hyperlink" xfId="7649" builtinId="9" hidden="1"/>
    <cellStyle name="Followed Hyperlink" xfId="7659" builtinId="9" hidden="1"/>
    <cellStyle name="Followed Hyperlink" xfId="7667" builtinId="9" hidden="1"/>
    <cellStyle name="Followed Hyperlink" xfId="7675" builtinId="9" hidden="1"/>
    <cellStyle name="Followed Hyperlink" xfId="7689" builtinId="9" hidden="1"/>
    <cellStyle name="Followed Hyperlink" xfId="7695" builtinId="9" hidden="1"/>
    <cellStyle name="Followed Hyperlink" xfId="7698" builtinId="9" hidden="1"/>
    <cellStyle name="Followed Hyperlink" xfId="7702" builtinId="9" hidden="1"/>
    <cellStyle name="Followed Hyperlink" xfId="7706" builtinId="9" hidden="1"/>
    <cellStyle name="Followed Hyperlink" xfId="7710" builtinId="9" hidden="1"/>
    <cellStyle name="Followed Hyperlink" xfId="7714" builtinId="9" hidden="1"/>
    <cellStyle name="Followed Hyperlink" xfId="7718" builtinId="9" hidden="1"/>
    <cellStyle name="Followed Hyperlink" xfId="7726" builtinId="9" hidden="1"/>
    <cellStyle name="Followed Hyperlink" xfId="7734" builtinId="9" hidden="1"/>
    <cellStyle name="Followed Hyperlink" xfId="7778" builtinId="9" hidden="1"/>
    <cellStyle name="Followed Hyperlink" xfId="7762" builtinId="9" hidden="1"/>
    <cellStyle name="Followed Hyperlink" xfId="7746" builtinId="9" hidden="1"/>
    <cellStyle name="Followed Hyperlink" xfId="7744" builtinId="9" hidden="1"/>
    <cellStyle name="Followed Hyperlink" xfId="7751" builtinId="9" hidden="1"/>
    <cellStyle name="Followed Hyperlink" xfId="7759" builtinId="9" hidden="1"/>
    <cellStyle name="Followed Hyperlink" xfId="7767" builtinId="9" hidden="1"/>
    <cellStyle name="Followed Hyperlink" xfId="7775" builtinId="9" hidden="1"/>
    <cellStyle name="Followed Hyperlink" xfId="7785" builtinId="9" hidden="1"/>
    <cellStyle name="Followed Hyperlink" xfId="7793" builtinId="9" hidden="1"/>
    <cellStyle name="Followed Hyperlink" xfId="7801" builtinId="9" hidden="1"/>
    <cellStyle name="Followed Hyperlink" xfId="7815" builtinId="9" hidden="1"/>
    <cellStyle name="Followed Hyperlink" xfId="7821" builtinId="9" hidden="1"/>
    <cellStyle name="Followed Hyperlink" xfId="7824" builtinId="9" hidden="1"/>
    <cellStyle name="Followed Hyperlink" xfId="7828" builtinId="9" hidden="1"/>
    <cellStyle name="Followed Hyperlink" xfId="7832" builtinId="9" hidden="1"/>
    <cellStyle name="Followed Hyperlink" xfId="7836" builtinId="9" hidden="1"/>
    <cellStyle name="Followed Hyperlink" xfId="7840" builtinId="9" hidden="1"/>
    <cellStyle name="Followed Hyperlink" xfId="7844" builtinId="9" hidden="1"/>
    <cellStyle name="Followed Hyperlink" xfId="7852" builtinId="9" hidden="1"/>
    <cellStyle name="Followed Hyperlink" xfId="7860" builtinId="9" hidden="1"/>
    <cellStyle name="Followed Hyperlink" xfId="7904" builtinId="9" hidden="1"/>
    <cellStyle name="Followed Hyperlink" xfId="7888" builtinId="9" hidden="1"/>
    <cellStyle name="Followed Hyperlink" xfId="7872" builtinId="9" hidden="1"/>
    <cellStyle name="Followed Hyperlink" xfId="7870" builtinId="9" hidden="1"/>
    <cellStyle name="Followed Hyperlink" xfId="7877" builtinId="9" hidden="1"/>
    <cellStyle name="Followed Hyperlink" xfId="7885" builtinId="9" hidden="1"/>
    <cellStyle name="Followed Hyperlink" xfId="7893" builtinId="9" hidden="1"/>
    <cellStyle name="Followed Hyperlink" xfId="7901" builtinId="9" hidden="1"/>
    <cellStyle name="Followed Hyperlink" xfId="7911" builtinId="9" hidden="1"/>
    <cellStyle name="Followed Hyperlink" xfId="7919" builtinId="9" hidden="1"/>
    <cellStyle name="Followed Hyperlink" xfId="7927" builtinId="9" hidden="1"/>
    <cellStyle name="Followed Hyperlink" xfId="7941" builtinId="9" hidden="1"/>
    <cellStyle name="Followed Hyperlink" xfId="7947" builtinId="9" hidden="1"/>
    <cellStyle name="Followed Hyperlink" xfId="7950" builtinId="9" hidden="1"/>
    <cellStyle name="Followed Hyperlink" xfId="7954" builtinId="9" hidden="1"/>
    <cellStyle name="Followed Hyperlink" xfId="7958" builtinId="9" hidden="1"/>
    <cellStyle name="Followed Hyperlink" xfId="7962" builtinId="9" hidden="1"/>
    <cellStyle name="Followed Hyperlink" xfId="7966" builtinId="9" hidden="1"/>
    <cellStyle name="Followed Hyperlink" xfId="7970" builtinId="9" hidden="1"/>
    <cellStyle name="Followed Hyperlink" xfId="7978" builtinId="9" hidden="1"/>
    <cellStyle name="Followed Hyperlink" xfId="7986" builtinId="9" hidden="1"/>
    <cellStyle name="Followed Hyperlink" xfId="8030" builtinId="9" hidden="1"/>
    <cellStyle name="Followed Hyperlink" xfId="8014" builtinId="9" hidden="1"/>
    <cellStyle name="Followed Hyperlink" xfId="7998" builtinId="9" hidden="1"/>
    <cellStyle name="Followed Hyperlink" xfId="7996" builtinId="9" hidden="1"/>
    <cellStyle name="Followed Hyperlink" xfId="8003" builtinId="9" hidden="1"/>
    <cellStyle name="Followed Hyperlink" xfId="8011" builtinId="9" hidden="1"/>
    <cellStyle name="Followed Hyperlink" xfId="8019" builtinId="9" hidden="1"/>
    <cellStyle name="Followed Hyperlink" xfId="8027" builtinId="9" hidden="1"/>
    <cellStyle name="Followed Hyperlink" xfId="8037" builtinId="9" hidden="1"/>
    <cellStyle name="Followed Hyperlink" xfId="8045" builtinId="9" hidden="1"/>
    <cellStyle name="Followed Hyperlink" xfId="8053" builtinId="9" hidden="1"/>
    <cellStyle name="Followed Hyperlink" xfId="8067" builtinId="9" hidden="1"/>
    <cellStyle name="Followed Hyperlink" xfId="8073" builtinId="9" hidden="1"/>
    <cellStyle name="Followed Hyperlink" xfId="8076" builtinId="9" hidden="1"/>
    <cellStyle name="Followed Hyperlink" xfId="8080" builtinId="9" hidden="1"/>
    <cellStyle name="Followed Hyperlink" xfId="8084" builtinId="9" hidden="1"/>
    <cellStyle name="Followed Hyperlink" xfId="8088" builtinId="9" hidden="1"/>
    <cellStyle name="Followed Hyperlink" xfId="8092" builtinId="9" hidden="1"/>
    <cellStyle name="Followed Hyperlink" xfId="8096" builtinId="9" hidden="1"/>
    <cellStyle name="Followed Hyperlink" xfId="8104" builtinId="9" hidden="1"/>
    <cellStyle name="Followed Hyperlink" xfId="8112" builtinId="9" hidden="1"/>
    <cellStyle name="Followed Hyperlink" xfId="8156" builtinId="9" hidden="1"/>
    <cellStyle name="Followed Hyperlink" xfId="8140" builtinId="9" hidden="1"/>
    <cellStyle name="Followed Hyperlink" xfId="8124" builtinId="9" hidden="1"/>
    <cellStyle name="Followed Hyperlink" xfId="8122" builtinId="9" hidden="1"/>
    <cellStyle name="Followed Hyperlink" xfId="8129" builtinId="9" hidden="1"/>
    <cellStyle name="Followed Hyperlink" xfId="8137" builtinId="9" hidden="1"/>
    <cellStyle name="Followed Hyperlink" xfId="8145" builtinId="9" hidden="1"/>
    <cellStyle name="Followed Hyperlink" xfId="8153" builtinId="9" hidden="1"/>
    <cellStyle name="Followed Hyperlink" xfId="8163" builtinId="9" hidden="1"/>
    <cellStyle name="Followed Hyperlink" xfId="8171" builtinId="9" hidden="1"/>
    <cellStyle name="Followed Hyperlink" xfId="8179" builtinId="9" hidden="1"/>
    <cellStyle name="Followed Hyperlink" xfId="8193" builtinId="9" hidden="1"/>
    <cellStyle name="Followed Hyperlink" xfId="8199" builtinId="9" hidden="1"/>
    <cellStyle name="Followed Hyperlink" xfId="8202" builtinId="9" hidden="1"/>
    <cellStyle name="Followed Hyperlink" xfId="8206" builtinId="9" hidden="1"/>
    <cellStyle name="Followed Hyperlink" xfId="8210" builtinId="9" hidden="1"/>
    <cellStyle name="Followed Hyperlink" xfId="8214" builtinId="9" hidden="1"/>
    <cellStyle name="Followed Hyperlink" xfId="8218" builtinId="9" hidden="1"/>
    <cellStyle name="Followed Hyperlink" xfId="8222" builtinId="9" hidden="1"/>
    <cellStyle name="Followed Hyperlink" xfId="8230" builtinId="9" hidden="1"/>
    <cellStyle name="Followed Hyperlink" xfId="8238" builtinId="9" hidden="1"/>
    <cellStyle name="Followed Hyperlink" xfId="8282" builtinId="9" hidden="1"/>
    <cellStyle name="Followed Hyperlink" xfId="8266" builtinId="9" hidden="1"/>
    <cellStyle name="Followed Hyperlink" xfId="8250" builtinId="9" hidden="1"/>
    <cellStyle name="Followed Hyperlink" xfId="8248" builtinId="9" hidden="1"/>
    <cellStyle name="Followed Hyperlink" xfId="8255" builtinId="9" hidden="1"/>
    <cellStyle name="Followed Hyperlink" xfId="8263" builtinId="9" hidden="1"/>
    <cellStyle name="Followed Hyperlink" xfId="8271" builtinId="9" hidden="1"/>
    <cellStyle name="Followed Hyperlink" xfId="8279" builtinId="9" hidden="1"/>
    <cellStyle name="Followed Hyperlink" xfId="8289" builtinId="9" hidden="1"/>
    <cellStyle name="Followed Hyperlink" xfId="8297" builtinId="9" hidden="1"/>
    <cellStyle name="Followed Hyperlink" xfId="8305" builtinId="9" hidden="1"/>
    <cellStyle name="Followed Hyperlink" xfId="8319" builtinId="9" hidden="1"/>
    <cellStyle name="Followed Hyperlink" xfId="8325" builtinId="9" hidden="1"/>
    <cellStyle name="Followed Hyperlink" xfId="8328" builtinId="9" hidden="1"/>
    <cellStyle name="Followed Hyperlink" xfId="8332" builtinId="9" hidden="1"/>
    <cellStyle name="Followed Hyperlink" xfId="8336" builtinId="9" hidden="1"/>
    <cellStyle name="Followed Hyperlink" xfId="8340" builtinId="9" hidden="1"/>
    <cellStyle name="Followed Hyperlink" xfId="8344" builtinId="9" hidden="1"/>
    <cellStyle name="Followed Hyperlink" xfId="8348" builtinId="9" hidden="1"/>
    <cellStyle name="Followed Hyperlink" xfId="8356" builtinId="9" hidden="1"/>
    <cellStyle name="Followed Hyperlink" xfId="8364" builtinId="9" hidden="1"/>
    <cellStyle name="Followed Hyperlink" xfId="8408" builtinId="9" hidden="1"/>
    <cellStyle name="Followed Hyperlink" xfId="8392" builtinId="9" hidden="1"/>
    <cellStyle name="Followed Hyperlink" xfId="8376" builtinId="9" hidden="1"/>
    <cellStyle name="Followed Hyperlink" xfId="8374" builtinId="9" hidden="1"/>
    <cellStyle name="Followed Hyperlink" xfId="8381" builtinId="9" hidden="1"/>
    <cellStyle name="Followed Hyperlink" xfId="8389" builtinId="9" hidden="1"/>
    <cellStyle name="Followed Hyperlink" xfId="8397" builtinId="9" hidden="1"/>
    <cellStyle name="Followed Hyperlink" xfId="8405" builtinId="9" hidden="1"/>
    <cellStyle name="Followed Hyperlink" xfId="8415" builtinId="9" hidden="1"/>
    <cellStyle name="Followed Hyperlink" xfId="8423" builtinId="9" hidden="1"/>
    <cellStyle name="Followed Hyperlink" xfId="8431" builtinId="9" hidden="1"/>
    <cellStyle name="Followed Hyperlink" xfId="8445" builtinId="9" hidden="1"/>
    <cellStyle name="Followed Hyperlink" xfId="8451" builtinId="9" hidden="1"/>
    <cellStyle name="Followed Hyperlink" xfId="8454" builtinId="9" hidden="1"/>
    <cellStyle name="Followed Hyperlink" xfId="8458" builtinId="9" hidden="1"/>
    <cellStyle name="Followed Hyperlink" xfId="8462" builtinId="9" hidden="1"/>
    <cellStyle name="Followed Hyperlink" xfId="8466" builtinId="9" hidden="1"/>
    <cellStyle name="Followed Hyperlink" xfId="8470" builtinId="9" hidden="1"/>
    <cellStyle name="Followed Hyperlink" xfId="8474" builtinId="9" hidden="1"/>
    <cellStyle name="Followed Hyperlink" xfId="8482" builtinId="9" hidden="1"/>
    <cellStyle name="Followed Hyperlink" xfId="8490" builtinId="9" hidden="1"/>
    <cellStyle name="Followed Hyperlink" xfId="8534" builtinId="9" hidden="1"/>
    <cellStyle name="Followed Hyperlink" xfId="8518" builtinId="9" hidden="1"/>
    <cellStyle name="Followed Hyperlink" xfId="8502" builtinId="9" hidden="1"/>
    <cellStyle name="Followed Hyperlink" xfId="8500" builtinId="9" hidden="1"/>
    <cellStyle name="Followed Hyperlink" xfId="8507" builtinId="9" hidden="1"/>
    <cellStyle name="Followed Hyperlink" xfId="8515" builtinId="9" hidden="1"/>
    <cellStyle name="Followed Hyperlink" xfId="8523" builtinId="9" hidden="1"/>
    <cellStyle name="Followed Hyperlink" xfId="8531" builtinId="9" hidden="1"/>
    <cellStyle name="Followed Hyperlink" xfId="8541" builtinId="9" hidden="1"/>
    <cellStyle name="Followed Hyperlink" xfId="8549" builtinId="9" hidden="1"/>
    <cellStyle name="Followed Hyperlink" xfId="8557" builtinId="9" hidden="1"/>
    <cellStyle name="Followed Hyperlink" xfId="8571" builtinId="9" hidden="1"/>
    <cellStyle name="Followed Hyperlink" xfId="8577" builtinId="9" hidden="1"/>
    <cellStyle name="Followed Hyperlink" xfId="8580" builtinId="9" hidden="1"/>
    <cellStyle name="Followed Hyperlink" xfId="8584" builtinId="9" hidden="1"/>
    <cellStyle name="Followed Hyperlink" xfId="8588" builtinId="9" hidden="1"/>
    <cellStyle name="Followed Hyperlink" xfId="8592" builtinId="9" hidden="1"/>
    <cellStyle name="Followed Hyperlink" xfId="8596" builtinId="9" hidden="1"/>
    <cellStyle name="Followed Hyperlink" xfId="8600" builtinId="9" hidden="1"/>
    <cellStyle name="Followed Hyperlink" xfId="8608" builtinId="9" hidden="1"/>
    <cellStyle name="Followed Hyperlink" xfId="8616" builtinId="9" hidden="1"/>
    <cellStyle name="Followed Hyperlink" xfId="8660" builtinId="9" hidden="1"/>
    <cellStyle name="Followed Hyperlink" xfId="8644" builtinId="9" hidden="1"/>
    <cellStyle name="Followed Hyperlink" xfId="8628" builtinId="9" hidden="1"/>
    <cellStyle name="Followed Hyperlink" xfId="8626" builtinId="9" hidden="1"/>
    <cellStyle name="Followed Hyperlink" xfId="8633" builtinId="9" hidden="1"/>
    <cellStyle name="Followed Hyperlink" xfId="8641" builtinId="9" hidden="1"/>
    <cellStyle name="Followed Hyperlink" xfId="8649" builtinId="9" hidden="1"/>
    <cellStyle name="Followed Hyperlink" xfId="8657" builtinId="9" hidden="1"/>
    <cellStyle name="Followed Hyperlink" xfId="8667" builtinId="9" hidden="1"/>
    <cellStyle name="Followed Hyperlink" xfId="8675" builtinId="9" hidden="1"/>
    <cellStyle name="Followed Hyperlink" xfId="8683" builtinId="9" hidden="1"/>
    <cellStyle name="Followed Hyperlink" xfId="8697" builtinId="9" hidden="1"/>
    <cellStyle name="Followed Hyperlink" xfId="8703" builtinId="9" hidden="1"/>
    <cellStyle name="Followed Hyperlink" xfId="8706" builtinId="9" hidden="1"/>
    <cellStyle name="Followed Hyperlink" xfId="8710" builtinId="9" hidden="1"/>
    <cellStyle name="Followed Hyperlink" xfId="8714" builtinId="9" hidden="1"/>
    <cellStyle name="Followed Hyperlink" xfId="8718" builtinId="9" hidden="1"/>
    <cellStyle name="Followed Hyperlink" xfId="8722" builtinId="9" hidden="1"/>
    <cellStyle name="Followed Hyperlink" xfId="8726" builtinId="9" hidden="1"/>
    <cellStyle name="Followed Hyperlink" xfId="8734" builtinId="9" hidden="1"/>
    <cellStyle name="Followed Hyperlink" xfId="8742" builtinId="9" hidden="1"/>
    <cellStyle name="Followed Hyperlink" xfId="8786" builtinId="9" hidden="1"/>
    <cellStyle name="Followed Hyperlink" xfId="8770" builtinId="9" hidden="1"/>
    <cellStyle name="Followed Hyperlink" xfId="8754" builtinId="9" hidden="1"/>
    <cellStyle name="Followed Hyperlink" xfId="8752" builtinId="9" hidden="1"/>
    <cellStyle name="Followed Hyperlink" xfId="8759" builtinId="9" hidden="1"/>
    <cellStyle name="Followed Hyperlink" xfId="8767" builtinId="9" hidden="1"/>
    <cellStyle name="Followed Hyperlink" xfId="8775" builtinId="9" hidden="1"/>
    <cellStyle name="Followed Hyperlink" xfId="8783" builtinId="9" hidden="1"/>
    <cellStyle name="Followed Hyperlink" xfId="8793" builtinId="9" hidden="1"/>
    <cellStyle name="Followed Hyperlink" xfId="8801" builtinId="9" hidden="1"/>
    <cellStyle name="Followed Hyperlink" xfId="8809" builtinId="9" hidden="1"/>
    <cellStyle name="Followed Hyperlink" xfId="8823" builtinId="9" hidden="1"/>
    <cellStyle name="Followed Hyperlink" xfId="8829" builtinId="9" hidden="1"/>
    <cellStyle name="Followed Hyperlink" xfId="8832" builtinId="9" hidden="1"/>
    <cellStyle name="Followed Hyperlink" xfId="8836" builtinId="9" hidden="1"/>
    <cellStyle name="Followed Hyperlink" xfId="8840" builtinId="9" hidden="1"/>
    <cellStyle name="Followed Hyperlink" xfId="8844" builtinId="9" hidden="1"/>
    <cellStyle name="Followed Hyperlink" xfId="8848" builtinId="9" hidden="1"/>
    <cellStyle name="Followed Hyperlink" xfId="8852" builtinId="9" hidden="1"/>
    <cellStyle name="Followed Hyperlink" xfId="8860" builtinId="9" hidden="1"/>
    <cellStyle name="Followed Hyperlink" xfId="8868" builtinId="9" hidden="1"/>
    <cellStyle name="Followed Hyperlink" xfId="8912" builtinId="9" hidden="1"/>
    <cellStyle name="Followed Hyperlink" xfId="8896" builtinId="9" hidden="1"/>
    <cellStyle name="Followed Hyperlink" xfId="8880" builtinId="9" hidden="1"/>
    <cellStyle name="Followed Hyperlink" xfId="8878" builtinId="9" hidden="1"/>
    <cellStyle name="Followed Hyperlink" xfId="8885" builtinId="9" hidden="1"/>
    <cellStyle name="Followed Hyperlink" xfId="8893" builtinId="9" hidden="1"/>
    <cellStyle name="Followed Hyperlink" xfId="8901" builtinId="9" hidden="1"/>
    <cellStyle name="Followed Hyperlink" xfId="8909" builtinId="9" hidden="1"/>
    <cellStyle name="Followed Hyperlink" xfId="8919" builtinId="9" hidden="1"/>
    <cellStyle name="Followed Hyperlink" xfId="8927" builtinId="9" hidden="1"/>
    <cellStyle name="Followed Hyperlink" xfId="8935" builtinId="9" hidden="1"/>
    <cellStyle name="Followed Hyperlink" xfId="8949" builtinId="9" hidden="1"/>
    <cellStyle name="Followed Hyperlink" xfId="8955" builtinId="9" hidden="1"/>
    <cellStyle name="Followed Hyperlink" xfId="8958" builtinId="9" hidden="1"/>
    <cellStyle name="Followed Hyperlink" xfId="8962" builtinId="9" hidden="1"/>
    <cellStyle name="Followed Hyperlink" xfId="8966" builtinId="9" hidden="1"/>
    <cellStyle name="Followed Hyperlink" xfId="8970" builtinId="9" hidden="1"/>
    <cellStyle name="Followed Hyperlink" xfId="8974" builtinId="9" hidden="1"/>
    <cellStyle name="Followed Hyperlink" xfId="8978" builtinId="9" hidden="1"/>
    <cellStyle name="Followed Hyperlink" xfId="8986" builtinId="9" hidden="1"/>
    <cellStyle name="Followed Hyperlink" xfId="8994" builtinId="9" hidden="1"/>
    <cellStyle name="Followed Hyperlink" xfId="9038" builtinId="9" hidden="1"/>
    <cellStyle name="Followed Hyperlink" xfId="9022" builtinId="9" hidden="1"/>
    <cellStyle name="Followed Hyperlink" xfId="9006" builtinId="9" hidden="1"/>
    <cellStyle name="Followed Hyperlink" xfId="9004" builtinId="9" hidden="1"/>
    <cellStyle name="Followed Hyperlink" xfId="9011" builtinId="9" hidden="1"/>
    <cellStyle name="Followed Hyperlink" xfId="9019" builtinId="9" hidden="1"/>
    <cellStyle name="Followed Hyperlink" xfId="9027" builtinId="9" hidden="1"/>
    <cellStyle name="Followed Hyperlink" xfId="9035" builtinId="9" hidden="1"/>
    <cellStyle name="Followed Hyperlink" xfId="9045" builtinId="9" hidden="1"/>
    <cellStyle name="Followed Hyperlink" xfId="9053" builtinId="9" hidden="1"/>
    <cellStyle name="Followed Hyperlink" xfId="9061" builtinId="9" hidden="1"/>
    <cellStyle name="Followed Hyperlink" xfId="9075" builtinId="9" hidden="1"/>
    <cellStyle name="Followed Hyperlink" xfId="9081" builtinId="9" hidden="1"/>
    <cellStyle name="Followed Hyperlink" xfId="9084" builtinId="9" hidden="1"/>
    <cellStyle name="Followed Hyperlink" xfId="9088" builtinId="9" hidden="1"/>
    <cellStyle name="Followed Hyperlink" xfId="9092" builtinId="9" hidden="1"/>
    <cellStyle name="Followed Hyperlink" xfId="9096" builtinId="9" hidden="1"/>
    <cellStyle name="Followed Hyperlink" xfId="9100" builtinId="9" hidden="1"/>
    <cellStyle name="Followed Hyperlink" xfId="9104" builtinId="9" hidden="1"/>
    <cellStyle name="Followed Hyperlink" xfId="9112" builtinId="9" hidden="1"/>
    <cellStyle name="Followed Hyperlink" xfId="9120" builtinId="9" hidden="1"/>
    <cellStyle name="Followed Hyperlink" xfId="9164" builtinId="9" hidden="1"/>
    <cellStyle name="Followed Hyperlink" xfId="9148" builtinId="9" hidden="1"/>
    <cellStyle name="Followed Hyperlink" xfId="9132" builtinId="9" hidden="1"/>
    <cellStyle name="Followed Hyperlink" xfId="9130" builtinId="9" hidden="1"/>
    <cellStyle name="Followed Hyperlink" xfId="9137" builtinId="9" hidden="1"/>
    <cellStyle name="Followed Hyperlink" xfId="9145" builtinId="9" hidden="1"/>
    <cellStyle name="Followed Hyperlink" xfId="9153" builtinId="9" hidden="1"/>
    <cellStyle name="Followed Hyperlink" xfId="9161" builtinId="9" hidden="1"/>
    <cellStyle name="Followed Hyperlink" xfId="9171" builtinId="9" hidden="1"/>
    <cellStyle name="Followed Hyperlink" xfId="9179" builtinId="9" hidden="1"/>
    <cellStyle name="Followed Hyperlink" xfId="9187" builtinId="9" hidden="1"/>
    <cellStyle name="Followed Hyperlink" xfId="9201" builtinId="9" hidden="1"/>
    <cellStyle name="Followed Hyperlink" xfId="9207" builtinId="9" hidden="1"/>
    <cellStyle name="Followed Hyperlink" xfId="9210" builtinId="9" hidden="1"/>
    <cellStyle name="Followed Hyperlink" xfId="9214" builtinId="9" hidden="1"/>
    <cellStyle name="Followed Hyperlink" xfId="9218" builtinId="9" hidden="1"/>
    <cellStyle name="Followed Hyperlink" xfId="9222" builtinId="9" hidden="1"/>
    <cellStyle name="Followed Hyperlink" xfId="9226" builtinId="9" hidden="1"/>
    <cellStyle name="Followed Hyperlink" xfId="9230" builtinId="9" hidden="1"/>
    <cellStyle name="Followed Hyperlink" xfId="9238" builtinId="9" hidden="1"/>
    <cellStyle name="Followed Hyperlink" xfId="9246" builtinId="9" hidden="1"/>
    <cellStyle name="Followed Hyperlink" xfId="9290" builtinId="9" hidden="1"/>
    <cellStyle name="Followed Hyperlink" xfId="9274" builtinId="9" hidden="1"/>
    <cellStyle name="Followed Hyperlink" xfId="9258" builtinId="9" hidden="1"/>
    <cellStyle name="Followed Hyperlink" xfId="9256" builtinId="9" hidden="1"/>
    <cellStyle name="Followed Hyperlink" xfId="9263" builtinId="9" hidden="1"/>
    <cellStyle name="Followed Hyperlink" xfId="9271" builtinId="9" hidden="1"/>
    <cellStyle name="Followed Hyperlink" xfId="9279" builtinId="9" hidden="1"/>
    <cellStyle name="Followed Hyperlink" xfId="9287" builtinId="9" hidden="1"/>
    <cellStyle name="Followed Hyperlink" xfId="9297" builtinId="9" hidden="1"/>
    <cellStyle name="Followed Hyperlink" xfId="9305" builtinId="9" hidden="1"/>
    <cellStyle name="Followed Hyperlink" xfId="9313" builtinId="9" hidden="1"/>
    <cellStyle name="Followed Hyperlink" xfId="9327" builtinId="9" hidden="1"/>
    <cellStyle name="Followed Hyperlink" xfId="9333" builtinId="9" hidden="1"/>
    <cellStyle name="Followed Hyperlink" xfId="9336" builtinId="9" hidden="1"/>
    <cellStyle name="Followed Hyperlink" xfId="9340" builtinId="9" hidden="1"/>
    <cellStyle name="Followed Hyperlink" xfId="9344" builtinId="9" hidden="1"/>
    <cellStyle name="Followed Hyperlink" xfId="9348" builtinId="9" hidden="1"/>
    <cellStyle name="Followed Hyperlink" xfId="9352" builtinId="9" hidden="1"/>
    <cellStyle name="Followed Hyperlink" xfId="9356" builtinId="9" hidden="1"/>
    <cellStyle name="Followed Hyperlink" xfId="9364" builtinId="9" hidden="1"/>
    <cellStyle name="Followed Hyperlink" xfId="9372" builtinId="9" hidden="1"/>
    <cellStyle name="Followed Hyperlink" xfId="9416" builtinId="9" hidden="1"/>
    <cellStyle name="Followed Hyperlink" xfId="9400" builtinId="9" hidden="1"/>
    <cellStyle name="Followed Hyperlink" xfId="9384" builtinId="9" hidden="1"/>
    <cellStyle name="Followed Hyperlink" xfId="9382" builtinId="9" hidden="1"/>
    <cellStyle name="Followed Hyperlink" xfId="9389" builtinId="9" hidden="1"/>
    <cellStyle name="Followed Hyperlink" xfId="9397" builtinId="9" hidden="1"/>
    <cellStyle name="Followed Hyperlink" xfId="9405" builtinId="9" hidden="1"/>
    <cellStyle name="Followed Hyperlink" xfId="9413" builtinId="9" hidden="1"/>
    <cellStyle name="Followed Hyperlink" xfId="9423" builtinId="9" hidden="1"/>
    <cellStyle name="Followed Hyperlink" xfId="9431" builtinId="9" hidden="1"/>
    <cellStyle name="Followed Hyperlink" xfId="9439" builtinId="9" hidden="1"/>
    <cellStyle name="Followed Hyperlink" xfId="9453" builtinId="9" hidden="1"/>
    <cellStyle name="Followed Hyperlink" xfId="9459" builtinId="9" hidden="1"/>
    <cellStyle name="Followed Hyperlink" xfId="9462" builtinId="9" hidden="1"/>
    <cellStyle name="Followed Hyperlink" xfId="9466" builtinId="9" hidden="1"/>
    <cellStyle name="Followed Hyperlink" xfId="9470" builtinId="9" hidden="1"/>
    <cellStyle name="Followed Hyperlink" xfId="9474" builtinId="9" hidden="1"/>
    <cellStyle name="Followed Hyperlink" xfId="9478" builtinId="9" hidden="1"/>
    <cellStyle name="Followed Hyperlink" xfId="9482" builtinId="9" hidden="1"/>
    <cellStyle name="Followed Hyperlink" xfId="9490" builtinId="9" hidden="1"/>
    <cellStyle name="Followed Hyperlink" xfId="9498" builtinId="9" hidden="1"/>
    <cellStyle name="Followed Hyperlink" xfId="9542" builtinId="9" hidden="1"/>
    <cellStyle name="Followed Hyperlink" xfId="9526" builtinId="9" hidden="1"/>
    <cellStyle name="Followed Hyperlink" xfId="9510" builtinId="9" hidden="1"/>
    <cellStyle name="Followed Hyperlink" xfId="9508" builtinId="9" hidden="1"/>
    <cellStyle name="Followed Hyperlink" xfId="9515" builtinId="9" hidden="1"/>
    <cellStyle name="Followed Hyperlink" xfId="9523" builtinId="9" hidden="1"/>
    <cellStyle name="Followed Hyperlink" xfId="9531" builtinId="9" hidden="1"/>
    <cellStyle name="Followed Hyperlink" xfId="9539" builtinId="9" hidden="1"/>
    <cellStyle name="Followed Hyperlink" xfId="9549" builtinId="9" hidden="1"/>
    <cellStyle name="Followed Hyperlink" xfId="9557" builtinId="9" hidden="1"/>
    <cellStyle name="Followed Hyperlink" xfId="9565" builtinId="9" hidden="1"/>
    <cellStyle name="Followed Hyperlink" xfId="9579" builtinId="9" hidden="1"/>
    <cellStyle name="Followed Hyperlink" xfId="9585" builtinId="9" hidden="1"/>
    <cellStyle name="Followed Hyperlink" xfId="9588" builtinId="9" hidden="1"/>
    <cellStyle name="Followed Hyperlink" xfId="9592" builtinId="9" hidden="1"/>
    <cellStyle name="Followed Hyperlink" xfId="9596" builtinId="9" hidden="1"/>
    <cellStyle name="Followed Hyperlink" xfId="9600" builtinId="9" hidden="1"/>
    <cellStyle name="Followed Hyperlink" xfId="9604" builtinId="9" hidden="1"/>
    <cellStyle name="Followed Hyperlink" xfId="9608" builtinId="9" hidden="1"/>
    <cellStyle name="Followed Hyperlink" xfId="9616" builtinId="9" hidden="1"/>
    <cellStyle name="Followed Hyperlink" xfId="9624" builtinId="9" hidden="1"/>
    <cellStyle name="Followed Hyperlink" xfId="9668" builtinId="9" hidden="1"/>
    <cellStyle name="Followed Hyperlink" xfId="9652" builtinId="9" hidden="1"/>
    <cellStyle name="Followed Hyperlink" xfId="9636" builtinId="9" hidden="1"/>
    <cellStyle name="Followed Hyperlink" xfId="9634" builtinId="9" hidden="1"/>
    <cellStyle name="Followed Hyperlink" xfId="9641" builtinId="9" hidden="1"/>
    <cellStyle name="Followed Hyperlink" xfId="9649" builtinId="9" hidden="1"/>
    <cellStyle name="Followed Hyperlink" xfId="9657" builtinId="9" hidden="1"/>
    <cellStyle name="Followed Hyperlink" xfId="9665" builtinId="9" hidden="1"/>
    <cellStyle name="Followed Hyperlink" xfId="9675" builtinId="9" hidden="1"/>
    <cellStyle name="Followed Hyperlink" xfId="9683" builtinId="9" hidden="1"/>
    <cellStyle name="Followed Hyperlink" xfId="9691" builtinId="9" hidden="1"/>
    <cellStyle name="Followed Hyperlink" xfId="9705" builtinId="9" hidden="1"/>
    <cellStyle name="Followed Hyperlink" xfId="9711" builtinId="9" hidden="1"/>
    <cellStyle name="Followed Hyperlink" xfId="9714" builtinId="9" hidden="1"/>
    <cellStyle name="Followed Hyperlink" xfId="9718" builtinId="9" hidden="1"/>
    <cellStyle name="Followed Hyperlink" xfId="9722" builtinId="9" hidden="1"/>
    <cellStyle name="Followed Hyperlink" xfId="9726" builtinId="9" hidden="1"/>
    <cellStyle name="Followed Hyperlink" xfId="9730" builtinId="9" hidden="1"/>
    <cellStyle name="Followed Hyperlink" xfId="9734" builtinId="9" hidden="1"/>
    <cellStyle name="Followed Hyperlink" xfId="9742" builtinId="9" hidden="1"/>
    <cellStyle name="Followed Hyperlink" xfId="9750" builtinId="9" hidden="1"/>
    <cellStyle name="Followed Hyperlink" xfId="9794" builtinId="9" hidden="1"/>
    <cellStyle name="Followed Hyperlink" xfId="9778" builtinId="9" hidden="1"/>
    <cellStyle name="Followed Hyperlink" xfId="9762" builtinId="9" hidden="1"/>
    <cellStyle name="Followed Hyperlink" xfId="9760" builtinId="9" hidden="1"/>
    <cellStyle name="Followed Hyperlink" xfId="9767" builtinId="9" hidden="1"/>
    <cellStyle name="Followed Hyperlink" xfId="9775" builtinId="9" hidden="1"/>
    <cellStyle name="Followed Hyperlink" xfId="9783" builtinId="9" hidden="1"/>
    <cellStyle name="Followed Hyperlink" xfId="9791" builtinId="9" hidden="1"/>
    <cellStyle name="Followed Hyperlink" xfId="9801" builtinId="9" hidden="1"/>
    <cellStyle name="Followed Hyperlink" xfId="9809" builtinId="9" hidden="1"/>
    <cellStyle name="Followed Hyperlink" xfId="9817" builtinId="9" hidden="1"/>
    <cellStyle name="Followed Hyperlink" xfId="9831" builtinId="9" hidden="1"/>
    <cellStyle name="Followed Hyperlink" xfId="9837" builtinId="9" hidden="1"/>
    <cellStyle name="Followed Hyperlink" xfId="9840" builtinId="9" hidden="1"/>
    <cellStyle name="Followed Hyperlink" xfId="9844" builtinId="9" hidden="1"/>
    <cellStyle name="Followed Hyperlink" xfId="9848" builtinId="9" hidden="1"/>
    <cellStyle name="Followed Hyperlink" xfId="9852" builtinId="9" hidden="1"/>
    <cellStyle name="Followed Hyperlink" xfId="9856" builtinId="9" hidden="1"/>
    <cellStyle name="Followed Hyperlink" xfId="9860" builtinId="9" hidden="1"/>
    <cellStyle name="Followed Hyperlink" xfId="9868" builtinId="9" hidden="1"/>
    <cellStyle name="Followed Hyperlink" xfId="9876" builtinId="9" hidden="1"/>
    <cellStyle name="Followed Hyperlink" xfId="9920" builtinId="9" hidden="1"/>
    <cellStyle name="Followed Hyperlink" xfId="9904" builtinId="9" hidden="1"/>
    <cellStyle name="Followed Hyperlink" xfId="9888" builtinId="9" hidden="1"/>
    <cellStyle name="Followed Hyperlink" xfId="9886" builtinId="9" hidden="1"/>
    <cellStyle name="Followed Hyperlink" xfId="9893" builtinId="9" hidden="1"/>
    <cellStyle name="Followed Hyperlink" xfId="9901" builtinId="9" hidden="1"/>
    <cellStyle name="Followed Hyperlink" xfId="9909" builtinId="9" hidden="1"/>
    <cellStyle name="Followed Hyperlink" xfId="9917" builtinId="9" hidden="1"/>
    <cellStyle name="Followed Hyperlink" xfId="9927" builtinId="9" hidden="1"/>
    <cellStyle name="Followed Hyperlink" xfId="9935" builtinId="9" hidden="1"/>
    <cellStyle name="Followed Hyperlink" xfId="9943" builtinId="9" hidden="1"/>
    <cellStyle name="Followed Hyperlink" xfId="9957" builtinId="9" hidden="1"/>
    <cellStyle name="Followed Hyperlink" xfId="9963" builtinId="9" hidden="1"/>
    <cellStyle name="Followed Hyperlink" xfId="9966" builtinId="9" hidden="1"/>
    <cellStyle name="Followed Hyperlink" xfId="9970" builtinId="9" hidden="1"/>
    <cellStyle name="Followed Hyperlink" xfId="9974" builtinId="9" hidden="1"/>
    <cellStyle name="Followed Hyperlink" xfId="9978" builtinId="9" hidden="1"/>
    <cellStyle name="Followed Hyperlink" xfId="9982" builtinId="9" hidden="1"/>
    <cellStyle name="Followed Hyperlink" xfId="9986" builtinId="9" hidden="1"/>
    <cellStyle name="Followed Hyperlink" xfId="9994" builtinId="9" hidden="1"/>
    <cellStyle name="Followed Hyperlink" xfId="10002" builtinId="9" hidden="1"/>
    <cellStyle name="Followed Hyperlink" xfId="10046" builtinId="9" hidden="1"/>
    <cellStyle name="Followed Hyperlink" xfId="10030" builtinId="9" hidden="1"/>
    <cellStyle name="Followed Hyperlink" xfId="10014" builtinId="9" hidden="1"/>
    <cellStyle name="Followed Hyperlink" xfId="10012" builtinId="9" hidden="1"/>
    <cellStyle name="Followed Hyperlink" xfId="10019" builtinId="9" hidden="1"/>
    <cellStyle name="Followed Hyperlink" xfId="10027" builtinId="9" hidden="1"/>
    <cellStyle name="Followed Hyperlink" xfId="10035" builtinId="9" hidden="1"/>
    <cellStyle name="Followed Hyperlink" xfId="10043" builtinId="9" hidden="1"/>
    <cellStyle name="Followed Hyperlink" xfId="10053" builtinId="9" hidden="1"/>
    <cellStyle name="Followed Hyperlink" xfId="10061" builtinId="9" hidden="1"/>
    <cellStyle name="Followed Hyperlink" xfId="10069" builtinId="9" hidden="1"/>
    <cellStyle name="Followed Hyperlink" xfId="10083" builtinId="9" hidden="1"/>
    <cellStyle name="Followed Hyperlink" xfId="10089" builtinId="9" hidden="1"/>
    <cellStyle name="Followed Hyperlink" xfId="10092" builtinId="9" hidden="1"/>
    <cellStyle name="Followed Hyperlink" xfId="10096" builtinId="9" hidden="1"/>
    <cellStyle name="Followed Hyperlink" xfId="10100" builtinId="9" hidden="1"/>
    <cellStyle name="Followed Hyperlink" xfId="10104" builtinId="9" hidden="1"/>
    <cellStyle name="Followed Hyperlink" xfId="10108" builtinId="9" hidden="1"/>
    <cellStyle name="Followed Hyperlink" xfId="10112" builtinId="9" hidden="1"/>
    <cellStyle name="Followed Hyperlink" xfId="10120" builtinId="9" hidden="1"/>
    <cellStyle name="Followed Hyperlink" xfId="10128" builtinId="9" hidden="1"/>
    <cellStyle name="Followed Hyperlink" xfId="10172" builtinId="9" hidden="1"/>
    <cellStyle name="Followed Hyperlink" xfId="10156" builtinId="9" hidden="1"/>
    <cellStyle name="Followed Hyperlink" xfId="10140" builtinId="9" hidden="1"/>
    <cellStyle name="Followed Hyperlink" xfId="10138" builtinId="9" hidden="1"/>
    <cellStyle name="Followed Hyperlink" xfId="10145" builtinId="9" hidden="1"/>
    <cellStyle name="Followed Hyperlink" xfId="10153" builtinId="9" hidden="1"/>
    <cellStyle name="Followed Hyperlink" xfId="10161" builtinId="9" hidden="1"/>
    <cellStyle name="Followed Hyperlink" xfId="10169" builtinId="9" hidden="1"/>
    <cellStyle name="Followed Hyperlink" xfId="10179" builtinId="9" hidden="1"/>
    <cellStyle name="Followed Hyperlink" xfId="10187" builtinId="9" hidden="1"/>
    <cellStyle name="Followed Hyperlink" xfId="10195" builtinId="9" hidden="1"/>
    <cellStyle name="Followed Hyperlink" xfId="10209" builtinId="9" hidden="1"/>
    <cellStyle name="Followed Hyperlink" xfId="10215" builtinId="9" hidden="1"/>
    <cellStyle name="Followed Hyperlink" xfId="10218" builtinId="9" hidden="1"/>
    <cellStyle name="Followed Hyperlink" xfId="10222" builtinId="9" hidden="1"/>
    <cellStyle name="Followed Hyperlink" xfId="10226" builtinId="9" hidden="1"/>
    <cellStyle name="Followed Hyperlink" xfId="10230" builtinId="9" hidden="1"/>
    <cellStyle name="Followed Hyperlink" xfId="10234" builtinId="9" hidden="1"/>
    <cellStyle name="Followed Hyperlink" xfId="10238" builtinId="9" hidden="1"/>
    <cellStyle name="Followed Hyperlink" xfId="10246" builtinId="9" hidden="1"/>
    <cellStyle name="Followed Hyperlink" xfId="10254" builtinId="9" hidden="1"/>
    <cellStyle name="Followed Hyperlink" xfId="10298" builtinId="9" hidden="1"/>
    <cellStyle name="Followed Hyperlink" xfId="10282" builtinId="9" hidden="1"/>
    <cellStyle name="Followed Hyperlink" xfId="10266" builtinId="9" hidden="1"/>
    <cellStyle name="Followed Hyperlink" xfId="10264" builtinId="9" hidden="1"/>
    <cellStyle name="Followed Hyperlink" xfId="10271" builtinId="9" hidden="1"/>
    <cellStyle name="Followed Hyperlink" xfId="10279" builtinId="9" hidden="1"/>
    <cellStyle name="Followed Hyperlink" xfId="10287" builtinId="9" hidden="1"/>
    <cellStyle name="Followed Hyperlink" xfId="10295" builtinId="9" hidden="1"/>
    <cellStyle name="Followed Hyperlink" xfId="10305" builtinId="9" hidden="1"/>
    <cellStyle name="Followed Hyperlink" xfId="10313" builtinId="9" hidden="1"/>
    <cellStyle name="Followed Hyperlink" xfId="10321" builtinId="9" hidden="1"/>
    <cellStyle name="Followed Hyperlink" xfId="10335" builtinId="9" hidden="1"/>
    <cellStyle name="Followed Hyperlink" xfId="10341" builtinId="9" hidden="1"/>
    <cellStyle name="Followed Hyperlink" xfId="10344" builtinId="9" hidden="1"/>
    <cellStyle name="Followed Hyperlink" xfId="10348" builtinId="9" hidden="1"/>
    <cellStyle name="Followed Hyperlink" xfId="10352" builtinId="9" hidden="1"/>
    <cellStyle name="Followed Hyperlink" xfId="10356" builtinId="9" hidden="1"/>
    <cellStyle name="Followed Hyperlink" xfId="10360" builtinId="9" hidden="1"/>
    <cellStyle name="Followed Hyperlink" xfId="10364" builtinId="9" hidden="1"/>
    <cellStyle name="Followed Hyperlink" xfId="10372" builtinId="9" hidden="1"/>
    <cellStyle name="Followed Hyperlink" xfId="10380" builtinId="9" hidden="1"/>
    <cellStyle name="Followed Hyperlink" xfId="10424" builtinId="9" hidden="1"/>
    <cellStyle name="Followed Hyperlink" xfId="10408" builtinId="9" hidden="1"/>
    <cellStyle name="Followed Hyperlink" xfId="10392" builtinId="9" hidden="1"/>
    <cellStyle name="Followed Hyperlink" xfId="10390" builtinId="9" hidden="1"/>
    <cellStyle name="Followed Hyperlink" xfId="10397" builtinId="9" hidden="1"/>
    <cellStyle name="Followed Hyperlink" xfId="10405" builtinId="9" hidden="1"/>
    <cellStyle name="Followed Hyperlink" xfId="10413" builtinId="9" hidden="1"/>
    <cellStyle name="Followed Hyperlink" xfId="10421" builtinId="9" hidden="1"/>
    <cellStyle name="Followed Hyperlink" xfId="10431" builtinId="9" hidden="1"/>
    <cellStyle name="Followed Hyperlink" xfId="10439" builtinId="9" hidden="1"/>
    <cellStyle name="Followed Hyperlink" xfId="10447" builtinId="9" hidden="1"/>
    <cellStyle name="Followed Hyperlink" xfId="10461" builtinId="9" hidden="1"/>
    <cellStyle name="Followed Hyperlink" xfId="10467" builtinId="9" hidden="1"/>
    <cellStyle name="Followed Hyperlink" xfId="10470" builtinId="9" hidden="1"/>
    <cellStyle name="Followed Hyperlink" xfId="10474" builtinId="9" hidden="1"/>
    <cellStyle name="Followed Hyperlink" xfId="10478" builtinId="9" hidden="1"/>
    <cellStyle name="Followed Hyperlink" xfId="10482" builtinId="9" hidden="1"/>
    <cellStyle name="Followed Hyperlink" xfId="10486" builtinId="9" hidden="1"/>
    <cellStyle name="Followed Hyperlink" xfId="10490" builtinId="9" hidden="1"/>
    <cellStyle name="Followed Hyperlink" xfId="10498" builtinId="9" hidden="1"/>
    <cellStyle name="Followed Hyperlink" xfId="10506" builtinId="9" hidden="1"/>
    <cellStyle name="Followed Hyperlink" xfId="10550" builtinId="9" hidden="1"/>
    <cellStyle name="Followed Hyperlink" xfId="10534" builtinId="9" hidden="1"/>
    <cellStyle name="Followed Hyperlink" xfId="10518" builtinId="9" hidden="1"/>
    <cellStyle name="Followed Hyperlink" xfId="10516" builtinId="9" hidden="1"/>
    <cellStyle name="Followed Hyperlink" xfId="10523" builtinId="9" hidden="1"/>
    <cellStyle name="Followed Hyperlink" xfId="10531" builtinId="9" hidden="1"/>
    <cellStyle name="Followed Hyperlink" xfId="10539" builtinId="9" hidden="1"/>
    <cellStyle name="Followed Hyperlink" xfId="10547" builtinId="9" hidden="1"/>
    <cellStyle name="Followed Hyperlink" xfId="10557" builtinId="9" hidden="1"/>
    <cellStyle name="Followed Hyperlink" xfId="10565" builtinId="9" hidden="1"/>
    <cellStyle name="Followed Hyperlink" xfId="10573" builtinId="9" hidden="1"/>
    <cellStyle name="Followed Hyperlink" xfId="10587" builtinId="9" hidden="1"/>
    <cellStyle name="Followed Hyperlink" xfId="10593" builtinId="9" hidden="1"/>
    <cellStyle name="Followed Hyperlink" xfId="10596" builtinId="9" hidden="1"/>
    <cellStyle name="Followed Hyperlink" xfId="10600" builtinId="9" hidden="1"/>
    <cellStyle name="Followed Hyperlink" xfId="10604" builtinId="9" hidden="1"/>
    <cellStyle name="Followed Hyperlink" xfId="10608" builtinId="9" hidden="1"/>
    <cellStyle name="Followed Hyperlink" xfId="10612" builtinId="9" hidden="1"/>
    <cellStyle name="Followed Hyperlink" xfId="10616" builtinId="9" hidden="1"/>
    <cellStyle name="Followed Hyperlink" xfId="10624" builtinId="9" hidden="1"/>
    <cellStyle name="Followed Hyperlink" xfId="10632" builtinId="9" hidden="1"/>
    <cellStyle name="Followed Hyperlink" xfId="10676" builtinId="9" hidden="1"/>
    <cellStyle name="Followed Hyperlink" xfId="10660" builtinId="9" hidden="1"/>
    <cellStyle name="Followed Hyperlink" xfId="10644" builtinId="9" hidden="1"/>
    <cellStyle name="Followed Hyperlink" xfId="10642" builtinId="9" hidden="1"/>
    <cellStyle name="Followed Hyperlink" xfId="10649" builtinId="9" hidden="1"/>
    <cellStyle name="Followed Hyperlink" xfId="10657" builtinId="9" hidden="1"/>
    <cellStyle name="Followed Hyperlink" xfId="10665" builtinId="9" hidden="1"/>
    <cellStyle name="Followed Hyperlink" xfId="10673" builtinId="9" hidden="1"/>
    <cellStyle name="Followed Hyperlink" xfId="10683" builtinId="9" hidden="1"/>
    <cellStyle name="Followed Hyperlink" xfId="10691" builtinId="9" hidden="1"/>
    <cellStyle name="Followed Hyperlink" xfId="10699" builtinId="9" hidden="1"/>
    <cellStyle name="Followed Hyperlink" xfId="10713" builtinId="9" hidden="1"/>
    <cellStyle name="Followed Hyperlink" xfId="10719" builtinId="9" hidden="1"/>
    <cellStyle name="Followed Hyperlink" xfId="10722" builtinId="9" hidden="1"/>
    <cellStyle name="Followed Hyperlink" xfId="10726" builtinId="9" hidden="1"/>
    <cellStyle name="Followed Hyperlink" xfId="10730" builtinId="9" hidden="1"/>
    <cellStyle name="Followed Hyperlink" xfId="10734" builtinId="9" hidden="1"/>
    <cellStyle name="Followed Hyperlink" xfId="10738" builtinId="9" hidden="1"/>
    <cellStyle name="Followed Hyperlink" xfId="10742" builtinId="9" hidden="1"/>
    <cellStyle name="Followed Hyperlink" xfId="10750" builtinId="9" hidden="1"/>
    <cellStyle name="Followed Hyperlink" xfId="10758" builtinId="9" hidden="1"/>
    <cellStyle name="Followed Hyperlink" xfId="10802" builtinId="9" hidden="1"/>
    <cellStyle name="Followed Hyperlink" xfId="10786" builtinId="9" hidden="1"/>
    <cellStyle name="Followed Hyperlink" xfId="10770" builtinId="9" hidden="1"/>
    <cellStyle name="Followed Hyperlink" xfId="10768" builtinId="9" hidden="1"/>
    <cellStyle name="Followed Hyperlink" xfId="10775" builtinId="9" hidden="1"/>
    <cellStyle name="Followed Hyperlink" xfId="10783" builtinId="9" hidden="1"/>
    <cellStyle name="Followed Hyperlink" xfId="10791" builtinId="9" hidden="1"/>
    <cellStyle name="Followed Hyperlink" xfId="10799" builtinId="9" hidden="1"/>
    <cellStyle name="Followed Hyperlink" xfId="10809" builtinId="9" hidden="1"/>
    <cellStyle name="Followed Hyperlink" xfId="10817" builtinId="9" hidden="1"/>
    <cellStyle name="Followed Hyperlink" xfId="10825" builtinId="9" hidden="1"/>
    <cellStyle name="Followed Hyperlink" xfId="10839" builtinId="9" hidden="1"/>
    <cellStyle name="Followed Hyperlink" xfId="10845" builtinId="9" hidden="1"/>
    <cellStyle name="Followed Hyperlink" xfId="10848" builtinId="9" hidden="1"/>
    <cellStyle name="Followed Hyperlink" xfId="10852" builtinId="9" hidden="1"/>
    <cellStyle name="Followed Hyperlink" xfId="10856" builtinId="9" hidden="1"/>
    <cellStyle name="Followed Hyperlink" xfId="10860" builtinId="9" hidden="1"/>
    <cellStyle name="Followed Hyperlink" xfId="10864" builtinId="9" hidden="1"/>
    <cellStyle name="Followed Hyperlink" xfId="10868" builtinId="9" hidden="1"/>
    <cellStyle name="Followed Hyperlink" xfId="10876" builtinId="9" hidden="1"/>
    <cellStyle name="Followed Hyperlink" xfId="10884" builtinId="9" hidden="1"/>
    <cellStyle name="Followed Hyperlink" xfId="10928" builtinId="9" hidden="1"/>
    <cellStyle name="Followed Hyperlink" xfId="10912" builtinId="9" hidden="1"/>
    <cellStyle name="Followed Hyperlink" xfId="10896" builtinId="9" hidden="1"/>
    <cellStyle name="Followed Hyperlink" xfId="10894" builtinId="9" hidden="1"/>
    <cellStyle name="Followed Hyperlink" xfId="10901" builtinId="9" hidden="1"/>
    <cellStyle name="Followed Hyperlink" xfId="10909" builtinId="9" hidden="1"/>
    <cellStyle name="Followed Hyperlink" xfId="10917" builtinId="9" hidden="1"/>
    <cellStyle name="Followed Hyperlink" xfId="10925" builtinId="9" hidden="1"/>
    <cellStyle name="Followed Hyperlink" xfId="10935" builtinId="9" hidden="1"/>
    <cellStyle name="Followed Hyperlink" xfId="10943" builtinId="9" hidden="1"/>
    <cellStyle name="Followed Hyperlink" xfId="10951" builtinId="9" hidden="1"/>
    <cellStyle name="Followed Hyperlink" xfId="10965" builtinId="9" hidden="1"/>
    <cellStyle name="Followed Hyperlink" xfId="10971" builtinId="9" hidden="1"/>
    <cellStyle name="Followed Hyperlink" xfId="10974" builtinId="9" hidden="1"/>
    <cellStyle name="Followed Hyperlink" xfId="10978" builtinId="9" hidden="1"/>
    <cellStyle name="Followed Hyperlink" xfId="10982" builtinId="9" hidden="1"/>
    <cellStyle name="Followed Hyperlink" xfId="10986" builtinId="9" hidden="1"/>
    <cellStyle name="Followed Hyperlink" xfId="10990" builtinId="9" hidden="1"/>
    <cellStyle name="Followed Hyperlink" xfId="10994" builtinId="9" hidden="1"/>
    <cellStyle name="Followed Hyperlink" xfId="11002" builtinId="9" hidden="1"/>
    <cellStyle name="Followed Hyperlink" xfId="11010" builtinId="9" hidden="1"/>
    <cellStyle name="Followed Hyperlink" xfId="11054" builtinId="9" hidden="1"/>
    <cellStyle name="Followed Hyperlink" xfId="11038" builtinId="9" hidden="1"/>
    <cellStyle name="Followed Hyperlink" xfId="11022" builtinId="9" hidden="1"/>
    <cellStyle name="Followed Hyperlink" xfId="11020" builtinId="9" hidden="1"/>
    <cellStyle name="Followed Hyperlink" xfId="11027" builtinId="9" hidden="1"/>
    <cellStyle name="Followed Hyperlink" xfId="11035" builtinId="9" hidden="1"/>
    <cellStyle name="Followed Hyperlink" xfId="11043" builtinId="9" hidden="1"/>
    <cellStyle name="Followed Hyperlink" xfId="11051" builtinId="9" hidden="1"/>
    <cellStyle name="Followed Hyperlink" xfId="11061" builtinId="9" hidden="1"/>
    <cellStyle name="Followed Hyperlink" xfId="11069" builtinId="9" hidden="1"/>
    <cellStyle name="Followed Hyperlink" xfId="11077" builtinId="9" hidden="1"/>
    <cellStyle name="Followed Hyperlink" xfId="11091" builtinId="9" hidden="1"/>
    <cellStyle name="Followed Hyperlink" xfId="11097" builtinId="9" hidden="1"/>
    <cellStyle name="Followed Hyperlink" xfId="11100" builtinId="9" hidden="1"/>
    <cellStyle name="Followed Hyperlink" xfId="11104" builtinId="9" hidden="1"/>
    <cellStyle name="Followed Hyperlink" xfId="11108" builtinId="9" hidden="1"/>
    <cellStyle name="Followed Hyperlink" xfId="11112" builtinId="9" hidden="1"/>
    <cellStyle name="Followed Hyperlink" xfId="11116" builtinId="9" hidden="1"/>
    <cellStyle name="Followed Hyperlink" xfId="11120" builtinId="9" hidden="1"/>
    <cellStyle name="Followed Hyperlink" xfId="11128" builtinId="9" hidden="1"/>
    <cellStyle name="Followed Hyperlink" xfId="11136" builtinId="9" hidden="1"/>
    <cellStyle name="Followed Hyperlink" xfId="11180" builtinId="9" hidden="1"/>
    <cellStyle name="Followed Hyperlink" xfId="11164" builtinId="9" hidden="1"/>
    <cellStyle name="Followed Hyperlink" xfId="11148" builtinId="9" hidden="1"/>
    <cellStyle name="Followed Hyperlink" xfId="11146" builtinId="9" hidden="1"/>
    <cellStyle name="Followed Hyperlink" xfId="11153" builtinId="9" hidden="1"/>
    <cellStyle name="Followed Hyperlink" xfId="11161" builtinId="9" hidden="1"/>
    <cellStyle name="Followed Hyperlink" xfId="11169" builtinId="9" hidden="1"/>
    <cellStyle name="Followed Hyperlink" xfId="11177" builtinId="9" hidden="1"/>
    <cellStyle name="Followed Hyperlink" xfId="11187" builtinId="9" hidden="1"/>
    <cellStyle name="Followed Hyperlink" xfId="11195" builtinId="9" hidden="1"/>
    <cellStyle name="Followed Hyperlink" xfId="11203" builtinId="9" hidden="1"/>
    <cellStyle name="Followed Hyperlink" xfId="11217" builtinId="9" hidden="1"/>
    <cellStyle name="Followed Hyperlink" xfId="11223" builtinId="9" hidden="1"/>
    <cellStyle name="Followed Hyperlink" xfId="11226" builtinId="9" hidden="1"/>
    <cellStyle name="Followed Hyperlink" xfId="11230" builtinId="9" hidden="1"/>
    <cellStyle name="Followed Hyperlink" xfId="11234" builtinId="9" hidden="1"/>
    <cellStyle name="Followed Hyperlink" xfId="11238" builtinId="9" hidden="1"/>
    <cellStyle name="Followed Hyperlink" xfId="11242" builtinId="9" hidden="1"/>
    <cellStyle name="Followed Hyperlink" xfId="11246" builtinId="9" hidden="1"/>
    <cellStyle name="Followed Hyperlink" xfId="11254" builtinId="9" hidden="1"/>
    <cellStyle name="Followed Hyperlink" xfId="11262" builtinId="9" hidden="1"/>
    <cellStyle name="Followed Hyperlink" xfId="11306" builtinId="9" hidden="1"/>
    <cellStyle name="Followed Hyperlink" xfId="11290" builtinId="9" hidden="1"/>
    <cellStyle name="Followed Hyperlink" xfId="11274" builtinId="9" hidden="1"/>
    <cellStyle name="Followed Hyperlink" xfId="11272" builtinId="9" hidden="1"/>
    <cellStyle name="Followed Hyperlink" xfId="11279" builtinId="9" hidden="1"/>
    <cellStyle name="Followed Hyperlink" xfId="11287" builtinId="9" hidden="1"/>
    <cellStyle name="Followed Hyperlink" xfId="11295" builtinId="9" hidden="1"/>
    <cellStyle name="Followed Hyperlink" xfId="11303" builtinId="9" hidden="1"/>
    <cellStyle name="Followed Hyperlink" xfId="11313" builtinId="9" hidden="1"/>
    <cellStyle name="Followed Hyperlink" xfId="11321" builtinId="9" hidden="1"/>
    <cellStyle name="Followed Hyperlink" xfId="11329" builtinId="9" hidden="1"/>
    <cellStyle name="Followed Hyperlink" xfId="11343" builtinId="9" hidden="1"/>
    <cellStyle name="Followed Hyperlink" xfId="11349" builtinId="9" hidden="1"/>
    <cellStyle name="Followed Hyperlink" xfId="11352" builtinId="9" hidden="1"/>
    <cellStyle name="Followed Hyperlink" xfId="11356" builtinId="9" hidden="1"/>
    <cellStyle name="Followed Hyperlink" xfId="11360" builtinId="9" hidden="1"/>
    <cellStyle name="Followed Hyperlink" xfId="11364" builtinId="9" hidden="1"/>
    <cellStyle name="Followed Hyperlink" xfId="11368" builtinId="9" hidden="1"/>
    <cellStyle name="Followed Hyperlink" xfId="11372" builtinId="9" hidden="1"/>
    <cellStyle name="Followed Hyperlink" xfId="11380" builtinId="9" hidden="1"/>
    <cellStyle name="Followed Hyperlink" xfId="11388" builtinId="9" hidden="1"/>
    <cellStyle name="Followed Hyperlink" xfId="11432" builtinId="9" hidden="1"/>
    <cellStyle name="Followed Hyperlink" xfId="11416" builtinId="9" hidden="1"/>
    <cellStyle name="Followed Hyperlink" xfId="11400" builtinId="9" hidden="1"/>
    <cellStyle name="Followed Hyperlink" xfId="11398" builtinId="9" hidden="1"/>
    <cellStyle name="Followed Hyperlink" xfId="11405" builtinId="9" hidden="1"/>
    <cellStyle name="Followed Hyperlink" xfId="11413" builtinId="9" hidden="1"/>
    <cellStyle name="Followed Hyperlink" xfId="11421" builtinId="9" hidden="1"/>
    <cellStyle name="Followed Hyperlink" xfId="11429" builtinId="9" hidden="1"/>
    <cellStyle name="Followed Hyperlink" xfId="11439" builtinId="9" hidden="1"/>
    <cellStyle name="Followed Hyperlink" xfId="11447" builtinId="9" hidden="1"/>
    <cellStyle name="Followed Hyperlink" xfId="11455" builtinId="9" hidden="1"/>
    <cellStyle name="Followed Hyperlink" xfId="11469" builtinId="9" hidden="1"/>
    <cellStyle name="Followed Hyperlink" xfId="11475" builtinId="9" hidden="1"/>
    <cellStyle name="Followed Hyperlink" xfId="11478" builtinId="9" hidden="1"/>
    <cellStyle name="Followed Hyperlink" xfId="11482" builtinId="9" hidden="1"/>
    <cellStyle name="Followed Hyperlink" xfId="11486" builtinId="9" hidden="1"/>
    <cellStyle name="Followed Hyperlink" xfId="11490" builtinId="9" hidden="1"/>
    <cellStyle name="Followed Hyperlink" xfId="11494" builtinId="9" hidden="1"/>
    <cellStyle name="Followed Hyperlink" xfId="11498" builtinId="9" hidden="1"/>
    <cellStyle name="Followed Hyperlink" xfId="11506" builtinId="9" hidden="1"/>
    <cellStyle name="Followed Hyperlink" xfId="11514" builtinId="9" hidden="1"/>
    <cellStyle name="Followed Hyperlink" xfId="11558" builtinId="9" hidden="1"/>
    <cellStyle name="Followed Hyperlink" xfId="11542" builtinId="9" hidden="1"/>
    <cellStyle name="Followed Hyperlink" xfId="11526" builtinId="9" hidden="1"/>
    <cellStyle name="Followed Hyperlink" xfId="11524" builtinId="9" hidden="1"/>
    <cellStyle name="Followed Hyperlink" xfId="11531" builtinId="9" hidden="1"/>
    <cellStyle name="Followed Hyperlink" xfId="11539" builtinId="9" hidden="1"/>
    <cellStyle name="Followed Hyperlink" xfId="11547" builtinId="9" hidden="1"/>
    <cellStyle name="Followed Hyperlink" xfId="11555" builtinId="9" hidden="1"/>
    <cellStyle name="Followed Hyperlink" xfId="11565" builtinId="9" hidden="1"/>
    <cellStyle name="Followed Hyperlink" xfId="11573" builtinId="9" hidden="1"/>
    <cellStyle name="Followed Hyperlink" xfId="11581" builtinId="9" hidden="1"/>
    <cellStyle name="Followed Hyperlink" xfId="11595" builtinId="9" hidden="1"/>
    <cellStyle name="Followed Hyperlink" xfId="11601" builtinId="9" hidden="1"/>
    <cellStyle name="Followed Hyperlink" xfId="11604" builtinId="9" hidden="1"/>
    <cellStyle name="Followed Hyperlink" xfId="11608" builtinId="9" hidden="1"/>
    <cellStyle name="Followed Hyperlink" xfId="11612" builtinId="9" hidden="1"/>
    <cellStyle name="Followed Hyperlink" xfId="11616" builtinId="9" hidden="1"/>
    <cellStyle name="Followed Hyperlink" xfId="11620" builtinId="9" hidden="1"/>
    <cellStyle name="Followed Hyperlink" xfId="11624" builtinId="9" hidden="1"/>
    <cellStyle name="Followed Hyperlink" xfId="11632" builtinId="9" hidden="1"/>
    <cellStyle name="Followed Hyperlink" xfId="11640" builtinId="9" hidden="1"/>
    <cellStyle name="Followed Hyperlink" xfId="11684" builtinId="9" hidden="1"/>
    <cellStyle name="Followed Hyperlink" xfId="11668" builtinId="9" hidden="1"/>
    <cellStyle name="Followed Hyperlink" xfId="11652" builtinId="9" hidden="1"/>
    <cellStyle name="Followed Hyperlink" xfId="11650" builtinId="9" hidden="1"/>
    <cellStyle name="Followed Hyperlink" xfId="11657" builtinId="9" hidden="1"/>
    <cellStyle name="Followed Hyperlink" xfId="11665" builtinId="9" hidden="1"/>
    <cellStyle name="Followed Hyperlink" xfId="11673" builtinId="9" hidden="1"/>
    <cellStyle name="Followed Hyperlink" xfId="11681" builtinId="9" hidden="1"/>
    <cellStyle name="Followed Hyperlink" xfId="11691" builtinId="9" hidden="1"/>
    <cellStyle name="Followed Hyperlink" xfId="11699" builtinId="9" hidden="1"/>
    <cellStyle name="Followed Hyperlink" xfId="11707" builtinId="9" hidden="1"/>
    <cellStyle name="Followed Hyperlink" xfId="11721" builtinId="9" hidden="1"/>
    <cellStyle name="Followed Hyperlink" xfId="11727" builtinId="9" hidden="1"/>
    <cellStyle name="Followed Hyperlink" xfId="11730" builtinId="9" hidden="1"/>
    <cellStyle name="Followed Hyperlink" xfId="11734" builtinId="9" hidden="1"/>
    <cellStyle name="Followed Hyperlink" xfId="11738" builtinId="9" hidden="1"/>
    <cellStyle name="Followed Hyperlink" xfId="11742" builtinId="9" hidden="1"/>
    <cellStyle name="Followed Hyperlink" xfId="11746" builtinId="9" hidden="1"/>
    <cellStyle name="Followed Hyperlink" xfId="11750" builtinId="9" hidden="1"/>
    <cellStyle name="Followed Hyperlink" xfId="11758" builtinId="9" hidden="1"/>
    <cellStyle name="Followed Hyperlink" xfId="11766" builtinId="9" hidden="1"/>
    <cellStyle name="Followed Hyperlink" xfId="11810" builtinId="9" hidden="1"/>
    <cellStyle name="Followed Hyperlink" xfId="11794" builtinId="9" hidden="1"/>
    <cellStyle name="Followed Hyperlink" xfId="11778" builtinId="9" hidden="1"/>
    <cellStyle name="Followed Hyperlink" xfId="11776" builtinId="9" hidden="1"/>
    <cellStyle name="Followed Hyperlink" xfId="11783" builtinId="9" hidden="1"/>
    <cellStyle name="Followed Hyperlink" xfId="11791" builtinId="9" hidden="1"/>
    <cellStyle name="Followed Hyperlink" xfId="11799" builtinId="9" hidden="1"/>
    <cellStyle name="Followed Hyperlink" xfId="11807" builtinId="9" hidden="1"/>
    <cellStyle name="Followed Hyperlink" xfId="11817" builtinId="9" hidden="1"/>
    <cellStyle name="Followed Hyperlink" xfId="11825" builtinId="9" hidden="1"/>
    <cellStyle name="Followed Hyperlink" xfId="11833" builtinId="9" hidden="1"/>
    <cellStyle name="Followed Hyperlink" xfId="11847" builtinId="9" hidden="1"/>
    <cellStyle name="Followed Hyperlink" xfId="11853" builtinId="9" hidden="1"/>
    <cellStyle name="Followed Hyperlink" xfId="11856" builtinId="9" hidden="1"/>
    <cellStyle name="Followed Hyperlink" xfId="11860" builtinId="9" hidden="1"/>
    <cellStyle name="Followed Hyperlink" xfId="11864" builtinId="9" hidden="1"/>
    <cellStyle name="Followed Hyperlink" xfId="11868" builtinId="9" hidden="1"/>
    <cellStyle name="Followed Hyperlink" xfId="11872" builtinId="9" hidden="1"/>
    <cellStyle name="Followed Hyperlink" xfId="11876" builtinId="9" hidden="1"/>
    <cellStyle name="Followed Hyperlink" xfId="11884" builtinId="9" hidden="1"/>
    <cellStyle name="Followed Hyperlink" xfId="11892" builtinId="9" hidden="1"/>
    <cellStyle name="Followed Hyperlink" xfId="11936" builtinId="9" hidden="1"/>
    <cellStyle name="Followed Hyperlink" xfId="11920" builtinId="9" hidden="1"/>
    <cellStyle name="Followed Hyperlink" xfId="11904" builtinId="9" hidden="1"/>
    <cellStyle name="Followed Hyperlink" xfId="11902" builtinId="9" hidden="1"/>
    <cellStyle name="Followed Hyperlink" xfId="11909" builtinId="9" hidden="1"/>
    <cellStyle name="Followed Hyperlink" xfId="11917" builtinId="9" hidden="1"/>
    <cellStyle name="Followed Hyperlink" xfId="11925" builtinId="9" hidden="1"/>
    <cellStyle name="Followed Hyperlink" xfId="11933" builtinId="9" hidden="1"/>
    <cellStyle name="Followed Hyperlink" xfId="11943" builtinId="9" hidden="1"/>
    <cellStyle name="Followed Hyperlink" xfId="11951" builtinId="9" hidden="1"/>
    <cellStyle name="Followed Hyperlink" xfId="11959" builtinId="9" hidden="1"/>
    <cellStyle name="Followed Hyperlink" xfId="11973" builtinId="9" hidden="1"/>
    <cellStyle name="Followed Hyperlink" xfId="11979" builtinId="9" hidden="1"/>
    <cellStyle name="Followed Hyperlink" xfId="11982" builtinId="9" hidden="1"/>
    <cellStyle name="Followed Hyperlink" xfId="11986" builtinId="9" hidden="1"/>
    <cellStyle name="Followed Hyperlink" xfId="11990" builtinId="9" hidden="1"/>
    <cellStyle name="Followed Hyperlink" xfId="11994" builtinId="9" hidden="1"/>
    <cellStyle name="Followed Hyperlink" xfId="11998" builtinId="9" hidden="1"/>
    <cellStyle name="Followed Hyperlink" xfId="12002" builtinId="9" hidden="1"/>
    <cellStyle name="Followed Hyperlink" xfId="12010" builtinId="9" hidden="1"/>
    <cellStyle name="Followed Hyperlink" xfId="12018" builtinId="9" hidden="1"/>
    <cellStyle name="Followed Hyperlink" xfId="12062" builtinId="9" hidden="1"/>
    <cellStyle name="Followed Hyperlink" xfId="12046" builtinId="9" hidden="1"/>
    <cellStyle name="Followed Hyperlink" xfId="12030" builtinId="9" hidden="1"/>
    <cellStyle name="Followed Hyperlink" xfId="12028" builtinId="9" hidden="1"/>
    <cellStyle name="Followed Hyperlink" xfId="12035" builtinId="9" hidden="1"/>
    <cellStyle name="Followed Hyperlink" xfId="12043" builtinId="9" hidden="1"/>
    <cellStyle name="Followed Hyperlink" xfId="12051" builtinId="9" hidden="1"/>
    <cellStyle name="Followed Hyperlink" xfId="12059" builtinId="9" hidden="1"/>
    <cellStyle name="Followed Hyperlink" xfId="12069" builtinId="9" hidden="1"/>
    <cellStyle name="Followed Hyperlink" xfId="12077" builtinId="9" hidden="1"/>
    <cellStyle name="Followed Hyperlink" xfId="12085" builtinId="9" hidden="1"/>
    <cellStyle name="Followed Hyperlink" xfId="12099" builtinId="9" hidden="1"/>
    <cellStyle name="Followed Hyperlink" xfId="12105" builtinId="9" hidden="1"/>
    <cellStyle name="Followed Hyperlink" xfId="12108" builtinId="9" hidden="1"/>
    <cellStyle name="Followed Hyperlink" xfId="12112" builtinId="9" hidden="1"/>
    <cellStyle name="Followed Hyperlink" xfId="12116" builtinId="9" hidden="1"/>
    <cellStyle name="Followed Hyperlink" xfId="12120" builtinId="9" hidden="1"/>
    <cellStyle name="Followed Hyperlink" xfId="12124" builtinId="9" hidden="1"/>
    <cellStyle name="Followed Hyperlink" xfId="12128" builtinId="9" hidden="1"/>
    <cellStyle name="Followed Hyperlink" xfId="12136" builtinId="9" hidden="1"/>
    <cellStyle name="Followed Hyperlink" xfId="12144" builtinId="9" hidden="1"/>
    <cellStyle name="Followed Hyperlink" xfId="12188" builtinId="9" hidden="1"/>
    <cellStyle name="Followed Hyperlink" xfId="12172" builtinId="9" hidden="1"/>
    <cellStyle name="Followed Hyperlink" xfId="12156" builtinId="9" hidden="1"/>
    <cellStyle name="Followed Hyperlink" xfId="12154" builtinId="9" hidden="1"/>
    <cellStyle name="Followed Hyperlink" xfId="12161" builtinId="9" hidden="1"/>
    <cellStyle name="Followed Hyperlink" xfId="12169" builtinId="9" hidden="1"/>
    <cellStyle name="Followed Hyperlink" xfId="12177" builtinId="9" hidden="1"/>
    <cellStyle name="Followed Hyperlink" xfId="12185" builtinId="9" hidden="1"/>
    <cellStyle name="Followed Hyperlink" xfId="12195" builtinId="9" hidden="1"/>
    <cellStyle name="Followed Hyperlink" xfId="12203" builtinId="9" hidden="1"/>
    <cellStyle name="Followed Hyperlink" xfId="12211" builtinId="9" hidden="1"/>
    <cellStyle name="Followed Hyperlink" xfId="12225" builtinId="9" hidden="1"/>
    <cellStyle name="Followed Hyperlink" xfId="12231" builtinId="9" hidden="1"/>
    <cellStyle name="Followed Hyperlink" xfId="12234" builtinId="9" hidden="1"/>
    <cellStyle name="Followed Hyperlink" xfId="12238" builtinId="9" hidden="1"/>
    <cellStyle name="Followed Hyperlink" xfId="12242" builtinId="9" hidden="1"/>
    <cellStyle name="Followed Hyperlink" xfId="12246" builtinId="9" hidden="1"/>
    <cellStyle name="Followed Hyperlink" xfId="12250" builtinId="9" hidden="1"/>
    <cellStyle name="Followed Hyperlink" xfId="12254" builtinId="9" hidden="1"/>
    <cellStyle name="Followed Hyperlink" xfId="12262" builtinId="9" hidden="1"/>
    <cellStyle name="Followed Hyperlink" xfId="12270" builtinId="9" hidden="1"/>
    <cellStyle name="Followed Hyperlink" xfId="12314" builtinId="9" hidden="1"/>
    <cellStyle name="Followed Hyperlink" xfId="12298" builtinId="9" hidden="1"/>
    <cellStyle name="Followed Hyperlink" xfId="12282" builtinId="9" hidden="1"/>
    <cellStyle name="Followed Hyperlink" xfId="12280" builtinId="9" hidden="1"/>
    <cellStyle name="Followed Hyperlink" xfId="12287" builtinId="9" hidden="1"/>
    <cellStyle name="Followed Hyperlink" xfId="12295" builtinId="9" hidden="1"/>
    <cellStyle name="Followed Hyperlink" xfId="12303" builtinId="9" hidden="1"/>
    <cellStyle name="Followed Hyperlink" xfId="12311" builtinId="9" hidden="1"/>
    <cellStyle name="Followed Hyperlink" xfId="12321" builtinId="9" hidden="1"/>
    <cellStyle name="Followed Hyperlink" xfId="12329" builtinId="9" hidden="1"/>
    <cellStyle name="Followed Hyperlink" xfId="12337" builtinId="9" hidden="1"/>
    <cellStyle name="Followed Hyperlink" xfId="12351" builtinId="9" hidden="1"/>
    <cellStyle name="Followed Hyperlink" xfId="12357" builtinId="9" hidden="1"/>
    <cellStyle name="Followed Hyperlink" xfId="12360" builtinId="9" hidden="1"/>
    <cellStyle name="Followed Hyperlink" xfId="12364" builtinId="9" hidden="1"/>
    <cellStyle name="Followed Hyperlink" xfId="12368" builtinId="9" hidden="1"/>
    <cellStyle name="Followed Hyperlink" xfId="12372" builtinId="9" hidden="1"/>
    <cellStyle name="Followed Hyperlink" xfId="12376" builtinId="9" hidden="1"/>
    <cellStyle name="Followed Hyperlink" xfId="12380" builtinId="9" hidden="1"/>
    <cellStyle name="Followed Hyperlink" xfId="12388" builtinId="9" hidden="1"/>
    <cellStyle name="Followed Hyperlink" xfId="12396" builtinId="9" hidden="1"/>
    <cellStyle name="Followed Hyperlink" xfId="12440" builtinId="9" hidden="1"/>
    <cellStyle name="Followed Hyperlink" xfId="12424" builtinId="9" hidden="1"/>
    <cellStyle name="Followed Hyperlink" xfId="12408" builtinId="9" hidden="1"/>
    <cellStyle name="Followed Hyperlink" xfId="12406" builtinId="9" hidden="1"/>
    <cellStyle name="Followed Hyperlink" xfId="12413" builtinId="9" hidden="1"/>
    <cellStyle name="Followed Hyperlink" xfId="12421" builtinId="9" hidden="1"/>
    <cellStyle name="Followed Hyperlink" xfId="12429" builtinId="9" hidden="1"/>
    <cellStyle name="Followed Hyperlink" xfId="12437" builtinId="9" hidden="1"/>
    <cellStyle name="Followed Hyperlink" xfId="12447" builtinId="9" hidden="1"/>
    <cellStyle name="Followed Hyperlink" xfId="12455" builtinId="9" hidden="1"/>
    <cellStyle name="Followed Hyperlink" xfId="12463" builtinId="9" hidden="1"/>
    <cellStyle name="Followed Hyperlink" xfId="12477" builtinId="9" hidden="1"/>
    <cellStyle name="Followed Hyperlink" xfId="12483" builtinId="9" hidden="1"/>
    <cellStyle name="Followed Hyperlink" xfId="12486" builtinId="9" hidden="1"/>
    <cellStyle name="Followed Hyperlink" xfId="12490" builtinId="9" hidden="1"/>
    <cellStyle name="Followed Hyperlink" xfId="12494" builtinId="9" hidden="1"/>
    <cellStyle name="Followed Hyperlink" xfId="12498" builtinId="9" hidden="1"/>
    <cellStyle name="Followed Hyperlink" xfId="12502" builtinId="9" hidden="1"/>
    <cellStyle name="Followed Hyperlink" xfId="12506" builtinId="9" hidden="1"/>
    <cellStyle name="Followed Hyperlink" xfId="12514" builtinId="9" hidden="1"/>
    <cellStyle name="Followed Hyperlink" xfId="12522" builtinId="9" hidden="1"/>
    <cellStyle name="Followed Hyperlink" xfId="12566" builtinId="9" hidden="1"/>
    <cellStyle name="Followed Hyperlink" xfId="12550" builtinId="9" hidden="1"/>
    <cellStyle name="Followed Hyperlink" xfId="12534" builtinId="9" hidden="1"/>
    <cellStyle name="Followed Hyperlink" xfId="12532" builtinId="9" hidden="1"/>
    <cellStyle name="Followed Hyperlink" xfId="12539" builtinId="9" hidden="1"/>
    <cellStyle name="Followed Hyperlink" xfId="12547" builtinId="9" hidden="1"/>
    <cellStyle name="Followed Hyperlink" xfId="12555" builtinId="9" hidden="1"/>
    <cellStyle name="Followed Hyperlink" xfId="12563" builtinId="9" hidden="1"/>
    <cellStyle name="Followed Hyperlink" xfId="12573" builtinId="9" hidden="1"/>
    <cellStyle name="Followed Hyperlink" xfId="12581" builtinId="9" hidden="1"/>
    <cellStyle name="Followed Hyperlink" xfId="12589" builtinId="9" hidden="1"/>
    <cellStyle name="Followed Hyperlink" xfId="12603" builtinId="9" hidden="1"/>
    <cellStyle name="Followed Hyperlink" xfId="12609" builtinId="9" hidden="1"/>
    <cellStyle name="Followed Hyperlink" xfId="12612" builtinId="9" hidden="1"/>
    <cellStyle name="Followed Hyperlink" xfId="12616" builtinId="9" hidden="1"/>
    <cellStyle name="Followed Hyperlink" xfId="12620" builtinId="9" hidden="1"/>
    <cellStyle name="Followed Hyperlink" xfId="12624" builtinId="9" hidden="1"/>
    <cellStyle name="Followed Hyperlink" xfId="12628" builtinId="9" hidden="1"/>
    <cellStyle name="Followed Hyperlink" xfId="12632" builtinId="9" hidden="1"/>
    <cellStyle name="Followed Hyperlink" xfId="12640" builtinId="9" hidden="1"/>
    <cellStyle name="Followed Hyperlink" xfId="12648" builtinId="9" hidden="1"/>
    <cellStyle name="Followed Hyperlink" xfId="12692" builtinId="9" hidden="1"/>
    <cellStyle name="Followed Hyperlink" xfId="12676" builtinId="9" hidden="1"/>
    <cellStyle name="Followed Hyperlink" xfId="12660" builtinId="9" hidden="1"/>
    <cellStyle name="Followed Hyperlink" xfId="12658" builtinId="9" hidden="1"/>
    <cellStyle name="Followed Hyperlink" xfId="12665" builtinId="9" hidden="1"/>
    <cellStyle name="Followed Hyperlink" xfId="12673" builtinId="9" hidden="1"/>
    <cellStyle name="Followed Hyperlink" xfId="12681" builtinId="9" hidden="1"/>
    <cellStyle name="Followed Hyperlink" xfId="12689" builtinId="9" hidden="1"/>
    <cellStyle name="Followed Hyperlink" xfId="12699" builtinId="9" hidden="1"/>
    <cellStyle name="Followed Hyperlink" xfId="12707" builtinId="9" hidden="1"/>
    <cellStyle name="Followed Hyperlink" xfId="12715" builtinId="9" hidden="1"/>
    <cellStyle name="Followed Hyperlink" xfId="12729" builtinId="9" hidden="1"/>
    <cellStyle name="Followed Hyperlink" xfId="12735" builtinId="9" hidden="1"/>
    <cellStyle name="Followed Hyperlink" xfId="12738" builtinId="9" hidden="1"/>
    <cellStyle name="Followed Hyperlink" xfId="12742" builtinId="9" hidden="1"/>
    <cellStyle name="Followed Hyperlink" xfId="12746" builtinId="9" hidden="1"/>
    <cellStyle name="Followed Hyperlink" xfId="12750" builtinId="9" hidden="1"/>
    <cellStyle name="Followed Hyperlink" xfId="12754" builtinId="9" hidden="1"/>
    <cellStyle name="Followed Hyperlink" xfId="12758" builtinId="9" hidden="1"/>
    <cellStyle name="Followed Hyperlink" xfId="12766" builtinId="9" hidden="1"/>
    <cellStyle name="Followed Hyperlink" xfId="12774" builtinId="9" hidden="1"/>
    <cellStyle name="Followed Hyperlink" xfId="12818" builtinId="9" hidden="1"/>
    <cellStyle name="Followed Hyperlink" xfId="12802" builtinId="9" hidden="1"/>
    <cellStyle name="Followed Hyperlink" xfId="12786" builtinId="9" hidden="1"/>
    <cellStyle name="Followed Hyperlink" xfId="12784" builtinId="9" hidden="1"/>
    <cellStyle name="Followed Hyperlink" xfId="12791" builtinId="9" hidden="1"/>
    <cellStyle name="Followed Hyperlink" xfId="12799" builtinId="9" hidden="1"/>
    <cellStyle name="Followed Hyperlink" xfId="12807" builtinId="9" hidden="1"/>
    <cellStyle name="Followed Hyperlink" xfId="12815" builtinId="9" hidden="1"/>
    <cellStyle name="Followed Hyperlink" xfId="12825" builtinId="9" hidden="1"/>
    <cellStyle name="Followed Hyperlink" xfId="12833" builtinId="9" hidden="1"/>
    <cellStyle name="Followed Hyperlink" xfId="12841" builtinId="9" hidden="1"/>
    <cellStyle name="Followed Hyperlink" xfId="12855" builtinId="9" hidden="1"/>
    <cellStyle name="Followed Hyperlink" xfId="12861" builtinId="9" hidden="1"/>
    <cellStyle name="Followed Hyperlink" xfId="12864" builtinId="9" hidden="1"/>
    <cellStyle name="Followed Hyperlink" xfId="12868" builtinId="9" hidden="1"/>
    <cellStyle name="Followed Hyperlink" xfId="12872" builtinId="9" hidden="1"/>
    <cellStyle name="Followed Hyperlink" xfId="12876" builtinId="9" hidden="1"/>
    <cellStyle name="Followed Hyperlink" xfId="12880" builtinId="9" hidden="1"/>
    <cellStyle name="Followed Hyperlink" xfId="12884" builtinId="9" hidden="1"/>
    <cellStyle name="Followed Hyperlink" xfId="12892" builtinId="9" hidden="1"/>
    <cellStyle name="Followed Hyperlink" xfId="12900" builtinId="9" hidden="1"/>
    <cellStyle name="Followed Hyperlink" xfId="12944" builtinId="9" hidden="1"/>
    <cellStyle name="Followed Hyperlink" xfId="12928" builtinId="9" hidden="1"/>
    <cellStyle name="Followed Hyperlink" xfId="12912" builtinId="9" hidden="1"/>
    <cellStyle name="Followed Hyperlink" xfId="12910" builtinId="9" hidden="1"/>
    <cellStyle name="Followed Hyperlink" xfId="12917" builtinId="9" hidden="1"/>
    <cellStyle name="Followed Hyperlink" xfId="12925" builtinId="9" hidden="1"/>
    <cellStyle name="Followed Hyperlink" xfId="12933" builtinId="9" hidden="1"/>
    <cellStyle name="Followed Hyperlink" xfId="12941" builtinId="9" hidden="1"/>
    <cellStyle name="Followed Hyperlink" xfId="12951" builtinId="9" hidden="1"/>
    <cellStyle name="Followed Hyperlink" xfId="12959" builtinId="9" hidden="1"/>
    <cellStyle name="Followed Hyperlink" xfId="12967" builtinId="9" hidden="1"/>
    <cellStyle name="Followed Hyperlink" xfId="12981" builtinId="9" hidden="1"/>
    <cellStyle name="Followed Hyperlink" xfId="12987" builtinId="9" hidden="1"/>
    <cellStyle name="Followed Hyperlink" xfId="12990" builtinId="9" hidden="1"/>
    <cellStyle name="Followed Hyperlink" xfId="12994" builtinId="9" hidden="1"/>
    <cellStyle name="Followed Hyperlink" xfId="12998" builtinId="9" hidden="1"/>
    <cellStyle name="Followed Hyperlink" xfId="13002" builtinId="9" hidden="1"/>
    <cellStyle name="Followed Hyperlink" xfId="13006" builtinId="9" hidden="1"/>
    <cellStyle name="Followed Hyperlink" xfId="13010" builtinId="9" hidden="1"/>
    <cellStyle name="Followed Hyperlink" xfId="13018" builtinId="9" hidden="1"/>
    <cellStyle name="Followed Hyperlink" xfId="13026" builtinId="9" hidden="1"/>
    <cellStyle name="Followed Hyperlink" xfId="13070" builtinId="9" hidden="1"/>
    <cellStyle name="Followed Hyperlink" xfId="13054" builtinId="9" hidden="1"/>
    <cellStyle name="Followed Hyperlink" xfId="13038" builtinId="9" hidden="1"/>
    <cellStyle name="Followed Hyperlink" xfId="13036" builtinId="9" hidden="1"/>
    <cellStyle name="Followed Hyperlink" xfId="13043" builtinId="9" hidden="1"/>
    <cellStyle name="Followed Hyperlink" xfId="13051" builtinId="9" hidden="1"/>
    <cellStyle name="Followed Hyperlink" xfId="13059" builtinId="9" hidden="1"/>
    <cellStyle name="Followed Hyperlink" xfId="13067" builtinId="9" hidden="1"/>
    <cellStyle name="Followed Hyperlink" xfId="13077" builtinId="9" hidden="1"/>
    <cellStyle name="Followed Hyperlink" xfId="13085" builtinId="9" hidden="1"/>
    <cellStyle name="Followed Hyperlink" xfId="13093" builtinId="9" hidden="1"/>
    <cellStyle name="Followed Hyperlink" xfId="13107" builtinId="9" hidden="1"/>
    <cellStyle name="Followed Hyperlink" xfId="13113" builtinId="9" hidden="1"/>
    <cellStyle name="Followed Hyperlink" xfId="13116" builtinId="9" hidden="1"/>
    <cellStyle name="Followed Hyperlink" xfId="13120" builtinId="9" hidden="1"/>
    <cellStyle name="Followed Hyperlink" xfId="13124" builtinId="9" hidden="1"/>
    <cellStyle name="Followed Hyperlink" xfId="13128" builtinId="9" hidden="1"/>
    <cellStyle name="Followed Hyperlink" xfId="13132" builtinId="9" hidden="1"/>
    <cellStyle name="Followed Hyperlink" xfId="13136" builtinId="9" hidden="1"/>
    <cellStyle name="Followed Hyperlink" xfId="13144" builtinId="9" hidden="1"/>
    <cellStyle name="Followed Hyperlink" xfId="13152" builtinId="9" hidden="1"/>
    <cellStyle name="Followed Hyperlink" xfId="13196" builtinId="9" hidden="1"/>
    <cellStyle name="Followed Hyperlink" xfId="13180" builtinId="9" hidden="1"/>
    <cellStyle name="Followed Hyperlink" xfId="13164" builtinId="9" hidden="1"/>
    <cellStyle name="Followed Hyperlink" xfId="13162" builtinId="9" hidden="1"/>
    <cellStyle name="Followed Hyperlink" xfId="13169" builtinId="9" hidden="1"/>
    <cellStyle name="Followed Hyperlink" xfId="13177" builtinId="9" hidden="1"/>
    <cellStyle name="Followed Hyperlink" xfId="13185" builtinId="9" hidden="1"/>
    <cellStyle name="Followed Hyperlink" xfId="13193" builtinId="9" hidden="1"/>
    <cellStyle name="Followed Hyperlink" xfId="13203" builtinId="9" hidden="1"/>
    <cellStyle name="Followed Hyperlink" xfId="13211" builtinId="9" hidden="1"/>
    <cellStyle name="Followed Hyperlink" xfId="13219" builtinId="9" hidden="1"/>
    <cellStyle name="Followed Hyperlink" xfId="13233" builtinId="9" hidden="1"/>
    <cellStyle name="Followed Hyperlink" xfId="13239" builtinId="9" hidden="1"/>
    <cellStyle name="Followed Hyperlink" xfId="13242" builtinId="9" hidden="1"/>
    <cellStyle name="Followed Hyperlink" xfId="13246" builtinId="9" hidden="1"/>
    <cellStyle name="Followed Hyperlink" xfId="13250" builtinId="9" hidden="1"/>
    <cellStyle name="Followed Hyperlink" xfId="13254" builtinId="9" hidden="1"/>
    <cellStyle name="Followed Hyperlink" xfId="13258" builtinId="9" hidden="1"/>
    <cellStyle name="Followed Hyperlink" xfId="13262" builtinId="9" hidden="1"/>
    <cellStyle name="Followed Hyperlink" xfId="13270" builtinId="9" hidden="1"/>
    <cellStyle name="Followed Hyperlink" xfId="13278" builtinId="9" hidden="1"/>
    <cellStyle name="Followed Hyperlink" xfId="13322" builtinId="9" hidden="1"/>
    <cellStyle name="Followed Hyperlink" xfId="13306" builtinId="9" hidden="1"/>
    <cellStyle name="Followed Hyperlink" xfId="13290" builtinId="9" hidden="1"/>
    <cellStyle name="Followed Hyperlink" xfId="13288" builtinId="9" hidden="1"/>
    <cellStyle name="Followed Hyperlink" xfId="13295" builtinId="9" hidden="1"/>
    <cellStyle name="Followed Hyperlink" xfId="13303" builtinId="9" hidden="1"/>
    <cellStyle name="Followed Hyperlink" xfId="13311" builtinId="9" hidden="1"/>
    <cellStyle name="Followed Hyperlink" xfId="13319" builtinId="9" hidden="1"/>
    <cellStyle name="Followed Hyperlink" xfId="13329" builtinId="9" hidden="1"/>
    <cellStyle name="Followed Hyperlink" xfId="13337" builtinId="9" hidden="1"/>
    <cellStyle name="Followed Hyperlink" xfId="13345" builtinId="9" hidden="1"/>
    <cellStyle name="Followed Hyperlink" xfId="13359" builtinId="9" hidden="1"/>
    <cellStyle name="Followed Hyperlink" xfId="13365" builtinId="9" hidden="1"/>
    <cellStyle name="Followed Hyperlink" xfId="13368" builtinId="9" hidden="1"/>
    <cellStyle name="Followed Hyperlink" xfId="13372" builtinId="9" hidden="1"/>
    <cellStyle name="Followed Hyperlink" xfId="13376" builtinId="9" hidden="1"/>
    <cellStyle name="Followed Hyperlink" xfId="13380" builtinId="9" hidden="1"/>
    <cellStyle name="Followed Hyperlink" xfId="13384" builtinId="9" hidden="1"/>
    <cellStyle name="Followed Hyperlink" xfId="13388" builtinId="9" hidden="1"/>
    <cellStyle name="Followed Hyperlink" xfId="13396" builtinId="9" hidden="1"/>
    <cellStyle name="Followed Hyperlink" xfId="13404" builtinId="9" hidden="1"/>
    <cellStyle name="Followed Hyperlink" xfId="13448" builtinId="9" hidden="1"/>
    <cellStyle name="Followed Hyperlink" xfId="13432" builtinId="9" hidden="1"/>
    <cellStyle name="Followed Hyperlink" xfId="13416" builtinId="9" hidden="1"/>
    <cellStyle name="Followed Hyperlink" xfId="13414" builtinId="9" hidden="1"/>
    <cellStyle name="Followed Hyperlink" xfId="13421" builtinId="9" hidden="1"/>
    <cellStyle name="Followed Hyperlink" xfId="13429" builtinId="9" hidden="1"/>
    <cellStyle name="Followed Hyperlink" xfId="13437" builtinId="9" hidden="1"/>
    <cellStyle name="Followed Hyperlink" xfId="13445" builtinId="9" hidden="1"/>
    <cellStyle name="Followed Hyperlink" xfId="13455" builtinId="9" hidden="1"/>
    <cellStyle name="Followed Hyperlink" xfId="13463" builtinId="9" hidden="1"/>
    <cellStyle name="Followed Hyperlink" xfId="13471" builtinId="9" hidden="1"/>
    <cellStyle name="Followed Hyperlink" xfId="13485" builtinId="9" hidden="1"/>
    <cellStyle name="Followed Hyperlink" xfId="13491" builtinId="9" hidden="1"/>
    <cellStyle name="Followed Hyperlink" xfId="13494" builtinId="9" hidden="1"/>
    <cellStyle name="Followed Hyperlink" xfId="13498" builtinId="9" hidden="1"/>
    <cellStyle name="Followed Hyperlink" xfId="13502" builtinId="9" hidden="1"/>
    <cellStyle name="Followed Hyperlink" xfId="13506" builtinId="9" hidden="1"/>
    <cellStyle name="Followed Hyperlink" xfId="13510" builtinId="9" hidden="1"/>
    <cellStyle name="Followed Hyperlink" xfId="13514" builtinId="9" hidden="1"/>
    <cellStyle name="Followed Hyperlink" xfId="13522" builtinId="9" hidden="1"/>
    <cellStyle name="Followed Hyperlink" xfId="13530" builtinId="9" hidden="1"/>
    <cellStyle name="Followed Hyperlink" xfId="13574" builtinId="9" hidden="1"/>
    <cellStyle name="Followed Hyperlink" xfId="13558" builtinId="9" hidden="1"/>
    <cellStyle name="Followed Hyperlink" xfId="13542" builtinId="9" hidden="1"/>
    <cellStyle name="Followed Hyperlink" xfId="13540" builtinId="9" hidden="1"/>
    <cellStyle name="Followed Hyperlink" xfId="13547" builtinId="9" hidden="1"/>
    <cellStyle name="Followed Hyperlink" xfId="13555" builtinId="9" hidden="1"/>
    <cellStyle name="Followed Hyperlink" xfId="13563" builtinId="9" hidden="1"/>
    <cellStyle name="Followed Hyperlink" xfId="13571" builtinId="9" hidden="1"/>
    <cellStyle name="Followed Hyperlink" xfId="13581" builtinId="9" hidden="1"/>
    <cellStyle name="Followed Hyperlink" xfId="13589" builtinId="9" hidden="1"/>
    <cellStyle name="Followed Hyperlink" xfId="13597" builtinId="9" hidden="1"/>
    <cellStyle name="Followed Hyperlink" xfId="13611" builtinId="9" hidden="1"/>
    <cellStyle name="Followed Hyperlink" xfId="13617" builtinId="9" hidden="1"/>
    <cellStyle name="Followed Hyperlink" xfId="13620" builtinId="9" hidden="1"/>
    <cellStyle name="Followed Hyperlink" xfId="13624" builtinId="9" hidden="1"/>
    <cellStyle name="Followed Hyperlink" xfId="13628" builtinId="9" hidden="1"/>
    <cellStyle name="Followed Hyperlink" xfId="13632" builtinId="9" hidden="1"/>
    <cellStyle name="Followed Hyperlink" xfId="13636" builtinId="9" hidden="1"/>
    <cellStyle name="Followed Hyperlink" xfId="13640" builtinId="9" hidden="1"/>
    <cellStyle name="Followed Hyperlink" xfId="13648" builtinId="9" hidden="1"/>
    <cellStyle name="Followed Hyperlink" xfId="13656" builtinId="9" hidden="1"/>
    <cellStyle name="Followed Hyperlink" xfId="13700" builtinId="9" hidden="1"/>
    <cellStyle name="Followed Hyperlink" xfId="13684" builtinId="9" hidden="1"/>
    <cellStyle name="Followed Hyperlink" xfId="13668" builtinId="9" hidden="1"/>
    <cellStyle name="Followed Hyperlink" xfId="13666" builtinId="9" hidden="1"/>
    <cellStyle name="Followed Hyperlink" xfId="13673" builtinId="9" hidden="1"/>
    <cellStyle name="Followed Hyperlink" xfId="13681" builtinId="9" hidden="1"/>
    <cellStyle name="Followed Hyperlink" xfId="13689" builtinId="9" hidden="1"/>
    <cellStyle name="Followed Hyperlink" xfId="13697" builtinId="9" hidden="1"/>
    <cellStyle name="Followed Hyperlink" xfId="13707" builtinId="9" hidden="1"/>
    <cellStyle name="Followed Hyperlink" xfId="13715" builtinId="9" hidden="1"/>
    <cellStyle name="Followed Hyperlink" xfId="13723" builtinId="9" hidden="1"/>
    <cellStyle name="Followed Hyperlink" xfId="13737" builtinId="9" hidden="1"/>
    <cellStyle name="Followed Hyperlink" xfId="13743" builtinId="9" hidden="1"/>
    <cellStyle name="Followed Hyperlink" xfId="13746" builtinId="9" hidden="1"/>
    <cellStyle name="Followed Hyperlink" xfId="13750" builtinId="9" hidden="1"/>
    <cellStyle name="Followed Hyperlink" xfId="13754" builtinId="9" hidden="1"/>
    <cellStyle name="Followed Hyperlink" xfId="13758" builtinId="9" hidden="1"/>
    <cellStyle name="Followed Hyperlink" xfId="13762" builtinId="9" hidden="1"/>
    <cellStyle name="Followed Hyperlink" xfId="13766" builtinId="9" hidden="1"/>
    <cellStyle name="Followed Hyperlink" xfId="13774" builtinId="9" hidden="1"/>
    <cellStyle name="Followed Hyperlink" xfId="13782" builtinId="9" hidden="1"/>
    <cellStyle name="Followed Hyperlink" xfId="13826" builtinId="9" hidden="1"/>
    <cellStyle name="Followed Hyperlink" xfId="13810" builtinId="9" hidden="1"/>
    <cellStyle name="Followed Hyperlink" xfId="13794" builtinId="9" hidden="1"/>
    <cellStyle name="Followed Hyperlink" xfId="13792" builtinId="9" hidden="1"/>
    <cellStyle name="Followed Hyperlink" xfId="13799" builtinId="9" hidden="1"/>
    <cellStyle name="Followed Hyperlink" xfId="13807" builtinId="9" hidden="1"/>
    <cellStyle name="Followed Hyperlink" xfId="13815" builtinId="9" hidden="1"/>
    <cellStyle name="Followed Hyperlink" xfId="13823" builtinId="9" hidden="1"/>
    <cellStyle name="Followed Hyperlink" xfId="13833" builtinId="9" hidden="1"/>
    <cellStyle name="Followed Hyperlink" xfId="13841" builtinId="9" hidden="1"/>
    <cellStyle name="Followed Hyperlink" xfId="13849" builtinId="9" hidden="1"/>
    <cellStyle name="Followed Hyperlink" xfId="13863" builtinId="9" hidden="1"/>
    <cellStyle name="Followed Hyperlink" xfId="13869" builtinId="9" hidden="1"/>
    <cellStyle name="Followed Hyperlink" xfId="13872" builtinId="9" hidden="1"/>
    <cellStyle name="Followed Hyperlink" xfId="13876" builtinId="9" hidden="1"/>
    <cellStyle name="Followed Hyperlink" xfId="13880" builtinId="9" hidden="1"/>
    <cellStyle name="Followed Hyperlink" xfId="13884" builtinId="9" hidden="1"/>
    <cellStyle name="Followed Hyperlink" xfId="13888" builtinId="9" hidden="1"/>
    <cellStyle name="Followed Hyperlink" xfId="13892" builtinId="9" hidden="1"/>
    <cellStyle name="Followed Hyperlink" xfId="13900" builtinId="9" hidden="1"/>
    <cellStyle name="Followed Hyperlink" xfId="13908" builtinId="9" hidden="1"/>
    <cellStyle name="Followed Hyperlink" xfId="13952" builtinId="9" hidden="1"/>
    <cellStyle name="Followed Hyperlink" xfId="13936" builtinId="9" hidden="1"/>
    <cellStyle name="Followed Hyperlink" xfId="13920" builtinId="9" hidden="1"/>
    <cellStyle name="Followed Hyperlink" xfId="13918" builtinId="9" hidden="1"/>
    <cellStyle name="Followed Hyperlink" xfId="13925" builtinId="9" hidden="1"/>
    <cellStyle name="Followed Hyperlink" xfId="13933" builtinId="9" hidden="1"/>
    <cellStyle name="Followed Hyperlink" xfId="13941" builtinId="9" hidden="1"/>
    <cellStyle name="Followed Hyperlink" xfId="13949" builtinId="9" hidden="1"/>
    <cellStyle name="Followed Hyperlink" xfId="13959" builtinId="9" hidden="1"/>
    <cellStyle name="Followed Hyperlink" xfId="13967" builtinId="9" hidden="1"/>
    <cellStyle name="Followed Hyperlink" xfId="13975" builtinId="9" hidden="1"/>
    <cellStyle name="Followed Hyperlink" xfId="13989" builtinId="9" hidden="1"/>
    <cellStyle name="Followed Hyperlink" xfId="13995" builtinId="9" hidden="1"/>
    <cellStyle name="Followed Hyperlink" xfId="13998" builtinId="9" hidden="1"/>
    <cellStyle name="Followed Hyperlink" xfId="14002" builtinId="9" hidden="1"/>
    <cellStyle name="Followed Hyperlink" xfId="14006" builtinId="9" hidden="1"/>
    <cellStyle name="Followed Hyperlink" xfId="14010" builtinId="9" hidden="1"/>
    <cellStyle name="Followed Hyperlink" xfId="14014" builtinId="9" hidden="1"/>
    <cellStyle name="Followed Hyperlink" xfId="14018" builtinId="9" hidden="1"/>
    <cellStyle name="Followed Hyperlink" xfId="14026" builtinId="9" hidden="1"/>
    <cellStyle name="Followed Hyperlink" xfId="14034" builtinId="9" hidden="1"/>
    <cellStyle name="Followed Hyperlink" xfId="14078" builtinId="9" hidden="1"/>
    <cellStyle name="Followed Hyperlink" xfId="14062" builtinId="9" hidden="1"/>
    <cellStyle name="Followed Hyperlink" xfId="14046" builtinId="9" hidden="1"/>
    <cellStyle name="Followed Hyperlink" xfId="14044" builtinId="9" hidden="1"/>
    <cellStyle name="Followed Hyperlink" xfId="14051" builtinId="9" hidden="1"/>
    <cellStyle name="Followed Hyperlink" xfId="14059" builtinId="9" hidden="1"/>
    <cellStyle name="Followed Hyperlink" xfId="14067" builtinId="9" hidden="1"/>
    <cellStyle name="Followed Hyperlink" xfId="14075" builtinId="9" hidden="1"/>
    <cellStyle name="Followed Hyperlink" xfId="14085" builtinId="9" hidden="1"/>
    <cellStyle name="Followed Hyperlink" xfId="14093" builtinId="9" hidden="1"/>
    <cellStyle name="Followed Hyperlink" xfId="14101" builtinId="9" hidden="1"/>
    <cellStyle name="Followed Hyperlink" xfId="14115" builtinId="9" hidden="1"/>
    <cellStyle name="Followed Hyperlink" xfId="14121" builtinId="9" hidden="1"/>
    <cellStyle name="Followed Hyperlink" xfId="14124" builtinId="9" hidden="1"/>
    <cellStyle name="Followed Hyperlink" xfId="14128" builtinId="9" hidden="1"/>
    <cellStyle name="Followed Hyperlink" xfId="14132" builtinId="9" hidden="1"/>
    <cellStyle name="Followed Hyperlink" xfId="14136" builtinId="9" hidden="1"/>
    <cellStyle name="Followed Hyperlink" xfId="14140" builtinId="9" hidden="1"/>
    <cellStyle name="Followed Hyperlink" xfId="14144" builtinId="9" hidden="1"/>
    <cellStyle name="Followed Hyperlink" xfId="14152" builtinId="9" hidden="1"/>
    <cellStyle name="Followed Hyperlink" xfId="14160" builtinId="9" hidden="1"/>
    <cellStyle name="Followed Hyperlink" xfId="14204" builtinId="9" hidden="1"/>
    <cellStyle name="Followed Hyperlink" xfId="14188" builtinId="9" hidden="1"/>
    <cellStyle name="Followed Hyperlink" xfId="14172" builtinId="9" hidden="1"/>
    <cellStyle name="Followed Hyperlink" xfId="14170" builtinId="9" hidden="1"/>
    <cellStyle name="Followed Hyperlink" xfId="14177" builtinId="9" hidden="1"/>
    <cellStyle name="Followed Hyperlink" xfId="14185" builtinId="9" hidden="1"/>
    <cellStyle name="Followed Hyperlink" xfId="14193" builtinId="9" hidden="1"/>
    <cellStyle name="Followed Hyperlink" xfId="14201" builtinId="9" hidden="1"/>
    <cellStyle name="Followed Hyperlink" xfId="14211" builtinId="9" hidden="1"/>
    <cellStyle name="Followed Hyperlink" xfId="14219" builtinId="9" hidden="1"/>
    <cellStyle name="Followed Hyperlink" xfId="14227" builtinId="9" hidden="1"/>
    <cellStyle name="Followed Hyperlink" xfId="14241" builtinId="9" hidden="1"/>
    <cellStyle name="Followed Hyperlink" xfId="14247" builtinId="9" hidden="1"/>
    <cellStyle name="Followed Hyperlink" xfId="14250" builtinId="9" hidden="1"/>
    <cellStyle name="Followed Hyperlink" xfId="14254" builtinId="9" hidden="1"/>
    <cellStyle name="Followed Hyperlink" xfId="14258" builtinId="9" hidden="1"/>
    <cellStyle name="Followed Hyperlink" xfId="14262" builtinId="9" hidden="1"/>
    <cellStyle name="Followed Hyperlink" xfId="14266" builtinId="9" hidden="1"/>
    <cellStyle name="Followed Hyperlink" xfId="14270" builtinId="9" hidden="1"/>
    <cellStyle name="Followed Hyperlink" xfId="14278" builtinId="9" hidden="1"/>
    <cellStyle name="Followed Hyperlink" xfId="14286" builtinId="9" hidden="1"/>
    <cellStyle name="Followed Hyperlink" xfId="14330" builtinId="9" hidden="1"/>
    <cellStyle name="Followed Hyperlink" xfId="14314" builtinId="9" hidden="1"/>
    <cellStyle name="Followed Hyperlink" xfId="14298" builtinId="9" hidden="1"/>
    <cellStyle name="Followed Hyperlink" xfId="14296" builtinId="9" hidden="1"/>
    <cellStyle name="Followed Hyperlink" xfId="14303" builtinId="9" hidden="1"/>
    <cellStyle name="Followed Hyperlink" xfId="14311" builtinId="9" hidden="1"/>
    <cellStyle name="Followed Hyperlink" xfId="14319" builtinId="9" hidden="1"/>
    <cellStyle name="Followed Hyperlink" xfId="14327" builtinId="9" hidden="1"/>
    <cellStyle name="Followed Hyperlink" xfId="14337" builtinId="9" hidden="1"/>
    <cellStyle name="Followed Hyperlink" xfId="14345" builtinId="9" hidden="1"/>
    <cellStyle name="Followed Hyperlink" xfId="14353" builtinId="9" hidden="1"/>
    <cellStyle name="Followed Hyperlink" xfId="14367" builtinId="9" hidden="1"/>
    <cellStyle name="Followed Hyperlink" xfId="14373" builtinId="9" hidden="1"/>
    <cellStyle name="Followed Hyperlink" xfId="14376" builtinId="9" hidden="1"/>
    <cellStyle name="Followed Hyperlink" xfId="14380" builtinId="9" hidden="1"/>
    <cellStyle name="Followed Hyperlink" xfId="14384" builtinId="9" hidden="1"/>
    <cellStyle name="Followed Hyperlink" xfId="14388" builtinId="9" hidden="1"/>
    <cellStyle name="Followed Hyperlink" xfId="14392" builtinId="9" hidden="1"/>
    <cellStyle name="Followed Hyperlink" xfId="14396" builtinId="9" hidden="1"/>
    <cellStyle name="Followed Hyperlink" xfId="14404" builtinId="9" hidden="1"/>
    <cellStyle name="Followed Hyperlink" xfId="14412" builtinId="9" hidden="1"/>
    <cellStyle name="Followed Hyperlink" xfId="14456" builtinId="9" hidden="1"/>
    <cellStyle name="Followed Hyperlink" xfId="14440" builtinId="9" hidden="1"/>
    <cellStyle name="Followed Hyperlink" xfId="14424" builtinId="9" hidden="1"/>
    <cellStyle name="Followed Hyperlink" xfId="14422" builtinId="9" hidden="1"/>
    <cellStyle name="Followed Hyperlink" xfId="14429" builtinId="9" hidden="1"/>
    <cellStyle name="Followed Hyperlink" xfId="14437" builtinId="9" hidden="1"/>
    <cellStyle name="Followed Hyperlink" xfId="14445" builtinId="9" hidden="1"/>
    <cellStyle name="Followed Hyperlink" xfId="14453" builtinId="9" hidden="1"/>
    <cellStyle name="Followed Hyperlink" xfId="14463" builtinId="9" hidden="1"/>
    <cellStyle name="Followed Hyperlink" xfId="14471" builtinId="9" hidden="1"/>
    <cellStyle name="Followed Hyperlink" xfId="14479" builtinId="9" hidden="1"/>
    <cellStyle name="Followed Hyperlink" xfId="14493" builtinId="9" hidden="1"/>
    <cellStyle name="Followed Hyperlink" xfId="14499" builtinId="9" hidden="1"/>
    <cellStyle name="Followed Hyperlink" xfId="14502" builtinId="9" hidden="1"/>
    <cellStyle name="Followed Hyperlink" xfId="14506" builtinId="9" hidden="1"/>
    <cellStyle name="Followed Hyperlink" xfId="14510" builtinId="9" hidden="1"/>
    <cellStyle name="Followed Hyperlink" xfId="14514" builtinId="9" hidden="1"/>
    <cellStyle name="Followed Hyperlink" xfId="14518" builtinId="9" hidden="1"/>
    <cellStyle name="Followed Hyperlink" xfId="14522" builtinId="9" hidden="1"/>
    <cellStyle name="Followed Hyperlink" xfId="14530" builtinId="9" hidden="1"/>
    <cellStyle name="Followed Hyperlink" xfId="14538" builtinId="9" hidden="1"/>
    <cellStyle name="Followed Hyperlink" xfId="14582" builtinId="9" hidden="1"/>
    <cellStyle name="Followed Hyperlink" xfId="14566" builtinId="9" hidden="1"/>
    <cellStyle name="Followed Hyperlink" xfId="14550" builtinId="9" hidden="1"/>
    <cellStyle name="Followed Hyperlink" xfId="14548" builtinId="9" hidden="1"/>
    <cellStyle name="Followed Hyperlink" xfId="14555" builtinId="9" hidden="1"/>
    <cellStyle name="Followed Hyperlink" xfId="14563" builtinId="9" hidden="1"/>
    <cellStyle name="Followed Hyperlink" xfId="14571" builtinId="9" hidden="1"/>
    <cellStyle name="Followed Hyperlink" xfId="14579" builtinId="9" hidden="1"/>
    <cellStyle name="Followed Hyperlink" xfId="14589" builtinId="9" hidden="1"/>
    <cellStyle name="Followed Hyperlink" xfId="14597" builtinId="9" hidden="1"/>
    <cellStyle name="Followed Hyperlink" xfId="14605" builtinId="9" hidden="1"/>
    <cellStyle name="Followed Hyperlink" xfId="14619" builtinId="9" hidden="1"/>
    <cellStyle name="Followed Hyperlink" xfId="14625" builtinId="9" hidden="1"/>
    <cellStyle name="Followed Hyperlink" xfId="14628" builtinId="9" hidden="1"/>
    <cellStyle name="Followed Hyperlink" xfId="14632" builtinId="9" hidden="1"/>
    <cellStyle name="Followed Hyperlink" xfId="14636" builtinId="9" hidden="1"/>
    <cellStyle name="Followed Hyperlink" xfId="14640" builtinId="9" hidden="1"/>
    <cellStyle name="Followed Hyperlink" xfId="14644" builtinId="9" hidden="1"/>
    <cellStyle name="Followed Hyperlink" xfId="14648" builtinId="9" hidden="1"/>
    <cellStyle name="Followed Hyperlink" xfId="14656" builtinId="9" hidden="1"/>
    <cellStyle name="Followed Hyperlink" xfId="14664" builtinId="9" hidden="1"/>
    <cellStyle name="Followed Hyperlink" xfId="14708" builtinId="9" hidden="1"/>
    <cellStyle name="Followed Hyperlink" xfId="14692" builtinId="9" hidden="1"/>
    <cellStyle name="Followed Hyperlink" xfId="14676" builtinId="9" hidden="1"/>
    <cellStyle name="Followed Hyperlink" xfId="14674" builtinId="9" hidden="1"/>
    <cellStyle name="Followed Hyperlink" xfId="14681" builtinId="9" hidden="1"/>
    <cellStyle name="Followed Hyperlink" xfId="14689" builtinId="9" hidden="1"/>
    <cellStyle name="Followed Hyperlink" xfId="14697" builtinId="9" hidden="1"/>
    <cellStyle name="Followed Hyperlink" xfId="14705" builtinId="9" hidden="1"/>
    <cellStyle name="Followed Hyperlink" xfId="14715" builtinId="9" hidden="1"/>
    <cellStyle name="Followed Hyperlink" xfId="14723" builtinId="9" hidden="1"/>
    <cellStyle name="Followed Hyperlink" xfId="14731" builtinId="9" hidden="1"/>
    <cellStyle name="Followed Hyperlink" xfId="14745" builtinId="9" hidden="1"/>
    <cellStyle name="Followed Hyperlink" xfId="14751" builtinId="9" hidden="1"/>
    <cellStyle name="Followed Hyperlink" xfId="14754" builtinId="9" hidden="1"/>
    <cellStyle name="Followed Hyperlink" xfId="14758" builtinId="9" hidden="1"/>
    <cellStyle name="Followed Hyperlink" xfId="14762" builtinId="9" hidden="1"/>
    <cellStyle name="Followed Hyperlink" xfId="14766" builtinId="9" hidden="1"/>
    <cellStyle name="Followed Hyperlink" xfId="14770" builtinId="9" hidden="1"/>
    <cellStyle name="Followed Hyperlink" xfId="14774" builtinId="9" hidden="1"/>
    <cellStyle name="Followed Hyperlink" xfId="14782" builtinId="9" hidden="1"/>
    <cellStyle name="Followed Hyperlink" xfId="14790" builtinId="9" hidden="1"/>
    <cellStyle name="Followed Hyperlink" xfId="14834" builtinId="9" hidden="1"/>
    <cellStyle name="Followed Hyperlink" xfId="14818" builtinId="9" hidden="1"/>
    <cellStyle name="Followed Hyperlink" xfId="14802" builtinId="9" hidden="1"/>
    <cellStyle name="Followed Hyperlink" xfId="14800" builtinId="9" hidden="1"/>
    <cellStyle name="Followed Hyperlink" xfId="14807" builtinId="9" hidden="1"/>
    <cellStyle name="Followed Hyperlink" xfId="14815" builtinId="9" hidden="1"/>
    <cellStyle name="Followed Hyperlink" xfId="14823" builtinId="9" hidden="1"/>
    <cellStyle name="Followed Hyperlink" xfId="14831" builtinId="9" hidden="1"/>
    <cellStyle name="Followed Hyperlink" xfId="14841" builtinId="9" hidden="1"/>
    <cellStyle name="Followed Hyperlink" xfId="14849" builtinId="9" hidden="1"/>
    <cellStyle name="Followed Hyperlink" xfId="14857" builtinId="9" hidden="1"/>
    <cellStyle name="Followed Hyperlink" xfId="14871" builtinId="9" hidden="1"/>
    <cellStyle name="Followed Hyperlink" xfId="14877" builtinId="9" hidden="1"/>
    <cellStyle name="Followed Hyperlink" xfId="14880" builtinId="9" hidden="1"/>
    <cellStyle name="Followed Hyperlink" xfId="14884" builtinId="9" hidden="1"/>
    <cellStyle name="Followed Hyperlink" xfId="14888" builtinId="9" hidden="1"/>
    <cellStyle name="Followed Hyperlink" xfId="14892" builtinId="9" hidden="1"/>
    <cellStyle name="Followed Hyperlink" xfId="14896" builtinId="9" hidden="1"/>
    <cellStyle name="Followed Hyperlink" xfId="14900" builtinId="9" hidden="1"/>
    <cellStyle name="Followed Hyperlink" xfId="14908" builtinId="9" hidden="1"/>
    <cellStyle name="Followed Hyperlink" xfId="14916" builtinId="9" hidden="1"/>
    <cellStyle name="Followed Hyperlink" xfId="14960" builtinId="9" hidden="1"/>
    <cellStyle name="Followed Hyperlink" xfId="14944" builtinId="9" hidden="1"/>
    <cellStyle name="Followed Hyperlink" xfId="14928" builtinId="9" hidden="1"/>
    <cellStyle name="Followed Hyperlink" xfId="14926" builtinId="9" hidden="1"/>
    <cellStyle name="Followed Hyperlink" xfId="14933" builtinId="9" hidden="1"/>
    <cellStyle name="Followed Hyperlink" xfId="14941" builtinId="9" hidden="1"/>
    <cellStyle name="Followed Hyperlink" xfId="14949" builtinId="9" hidden="1"/>
    <cellStyle name="Followed Hyperlink" xfId="14957" builtinId="9" hidden="1"/>
    <cellStyle name="Followed Hyperlink" xfId="14967" builtinId="9" hidden="1"/>
    <cellStyle name="Followed Hyperlink" xfId="14975" builtinId="9" hidden="1"/>
    <cellStyle name="Followed Hyperlink" xfId="14983" builtinId="9" hidden="1"/>
    <cellStyle name="Followed Hyperlink" xfId="14997" builtinId="9" hidden="1"/>
    <cellStyle name="Followed Hyperlink" xfId="15003" builtinId="9" hidden="1"/>
    <cellStyle name="Followed Hyperlink" xfId="15006" builtinId="9" hidden="1"/>
    <cellStyle name="Followed Hyperlink" xfId="15010" builtinId="9" hidden="1"/>
    <cellStyle name="Followed Hyperlink" xfId="15014" builtinId="9" hidden="1"/>
    <cellStyle name="Followed Hyperlink" xfId="15018" builtinId="9" hidden="1"/>
    <cellStyle name="Followed Hyperlink" xfId="15022" builtinId="9" hidden="1"/>
    <cellStyle name="Followed Hyperlink" xfId="15026" builtinId="9" hidden="1"/>
    <cellStyle name="Followed Hyperlink" xfId="15034" builtinId="9" hidden="1"/>
    <cellStyle name="Followed Hyperlink" xfId="15042" builtinId="9" hidden="1"/>
    <cellStyle name="Followed Hyperlink" xfId="15086" builtinId="9" hidden="1"/>
    <cellStyle name="Followed Hyperlink" xfId="15070" builtinId="9" hidden="1"/>
    <cellStyle name="Followed Hyperlink" xfId="15054" builtinId="9" hidden="1"/>
    <cellStyle name="Followed Hyperlink" xfId="15052" builtinId="9" hidden="1"/>
    <cellStyle name="Followed Hyperlink" xfId="15059" builtinId="9" hidden="1"/>
    <cellStyle name="Followed Hyperlink" xfId="15067" builtinId="9" hidden="1"/>
    <cellStyle name="Followed Hyperlink" xfId="15075" builtinId="9" hidden="1"/>
    <cellStyle name="Followed Hyperlink" xfId="15083" builtinId="9" hidden="1"/>
    <cellStyle name="Followed Hyperlink" xfId="15093" builtinId="9" hidden="1"/>
    <cellStyle name="Followed Hyperlink" xfId="15101" builtinId="9" hidden="1"/>
    <cellStyle name="Followed Hyperlink" xfId="15109" builtinId="9" hidden="1"/>
    <cellStyle name="Followed Hyperlink" xfId="15123" builtinId="9" hidden="1"/>
    <cellStyle name="Followed Hyperlink" xfId="15129" builtinId="9" hidden="1"/>
    <cellStyle name="Followed Hyperlink" xfId="15132" builtinId="9" hidden="1"/>
    <cellStyle name="Followed Hyperlink" xfId="15136" builtinId="9" hidden="1"/>
    <cellStyle name="Followed Hyperlink" xfId="15140" builtinId="9" hidden="1"/>
    <cellStyle name="Followed Hyperlink" xfId="15144" builtinId="9" hidden="1"/>
    <cellStyle name="Followed Hyperlink" xfId="15148" builtinId="9" hidden="1"/>
    <cellStyle name="Followed Hyperlink" xfId="15152" builtinId="9" hidden="1"/>
    <cellStyle name="Followed Hyperlink" xfId="15160" builtinId="9" hidden="1"/>
    <cellStyle name="Followed Hyperlink" xfId="15168" builtinId="9" hidden="1"/>
    <cellStyle name="Followed Hyperlink" xfId="15212" builtinId="9" hidden="1"/>
    <cellStyle name="Followed Hyperlink" xfId="15196" builtinId="9" hidden="1"/>
    <cellStyle name="Followed Hyperlink" xfId="15180" builtinId="9" hidden="1"/>
    <cellStyle name="Followed Hyperlink" xfId="15178" builtinId="9" hidden="1"/>
    <cellStyle name="Followed Hyperlink" xfId="15185" builtinId="9" hidden="1"/>
    <cellStyle name="Followed Hyperlink" xfId="15193" builtinId="9" hidden="1"/>
    <cellStyle name="Followed Hyperlink" xfId="15201" builtinId="9" hidden="1"/>
    <cellStyle name="Followed Hyperlink" xfId="15209" builtinId="9" hidden="1"/>
    <cellStyle name="Followed Hyperlink" xfId="15219" builtinId="9" hidden="1"/>
    <cellStyle name="Followed Hyperlink" xfId="15227" builtinId="9" hidden="1"/>
    <cellStyle name="Followed Hyperlink" xfId="15235" builtinId="9" hidden="1"/>
    <cellStyle name="Followed Hyperlink" xfId="15249" builtinId="9" hidden="1"/>
    <cellStyle name="Followed Hyperlink" xfId="15255" builtinId="9" hidden="1"/>
    <cellStyle name="Followed Hyperlink" xfId="15258" builtinId="9" hidden="1"/>
    <cellStyle name="Followed Hyperlink" xfId="15262" builtinId="9" hidden="1"/>
    <cellStyle name="Followed Hyperlink" xfId="15266" builtinId="9" hidden="1"/>
    <cellStyle name="Followed Hyperlink" xfId="15270" builtinId="9" hidden="1"/>
    <cellStyle name="Followed Hyperlink" xfId="15274" builtinId="9" hidden="1"/>
    <cellStyle name="Followed Hyperlink" xfId="15278" builtinId="9" hidden="1"/>
    <cellStyle name="Followed Hyperlink" xfId="15286" builtinId="9" hidden="1"/>
    <cellStyle name="Followed Hyperlink" xfId="15294" builtinId="9" hidden="1"/>
    <cellStyle name="Followed Hyperlink" xfId="15338" builtinId="9" hidden="1"/>
    <cellStyle name="Followed Hyperlink" xfId="15322" builtinId="9" hidden="1"/>
    <cellStyle name="Followed Hyperlink" xfId="15306" builtinId="9" hidden="1"/>
    <cellStyle name="Followed Hyperlink" xfId="15304" builtinId="9" hidden="1"/>
    <cellStyle name="Followed Hyperlink" xfId="15311" builtinId="9" hidden="1"/>
    <cellStyle name="Followed Hyperlink" xfId="15319" builtinId="9" hidden="1"/>
    <cellStyle name="Followed Hyperlink" xfId="15327" builtinId="9" hidden="1"/>
    <cellStyle name="Followed Hyperlink" xfId="15335" builtinId="9" hidden="1"/>
    <cellStyle name="Followed Hyperlink" xfId="15345" builtinId="9" hidden="1"/>
    <cellStyle name="Followed Hyperlink" xfId="15353" builtinId="9" hidden="1"/>
    <cellStyle name="Followed Hyperlink" xfId="15361" builtinId="9" hidden="1"/>
    <cellStyle name="Followed Hyperlink" xfId="15375" builtinId="9" hidden="1"/>
    <cellStyle name="Followed Hyperlink" xfId="15381" builtinId="9" hidden="1"/>
    <cellStyle name="Followed Hyperlink" xfId="15384" builtinId="9" hidden="1"/>
    <cellStyle name="Followed Hyperlink" xfId="15388" builtinId="9" hidden="1"/>
    <cellStyle name="Followed Hyperlink" xfId="15392" builtinId="9" hidden="1"/>
    <cellStyle name="Followed Hyperlink" xfId="15396" builtinId="9" hidden="1"/>
    <cellStyle name="Followed Hyperlink" xfId="15400" builtinId="9" hidden="1"/>
    <cellStyle name="Followed Hyperlink" xfId="15404" builtinId="9" hidden="1"/>
    <cellStyle name="Followed Hyperlink" xfId="15412" builtinId="9" hidden="1"/>
    <cellStyle name="Followed Hyperlink" xfId="15420" builtinId="9" hidden="1"/>
    <cellStyle name="Followed Hyperlink" xfId="15464" builtinId="9" hidden="1"/>
    <cellStyle name="Followed Hyperlink" xfId="15448" builtinId="9" hidden="1"/>
    <cellStyle name="Followed Hyperlink" xfId="15432" builtinId="9" hidden="1"/>
    <cellStyle name="Followed Hyperlink" xfId="15430" builtinId="9" hidden="1"/>
    <cellStyle name="Followed Hyperlink" xfId="15437" builtinId="9" hidden="1"/>
    <cellStyle name="Followed Hyperlink" xfId="15445" builtinId="9" hidden="1"/>
    <cellStyle name="Followed Hyperlink" xfId="15453" builtinId="9" hidden="1"/>
    <cellStyle name="Followed Hyperlink" xfId="15461" builtinId="9" hidden="1"/>
    <cellStyle name="Followed Hyperlink" xfId="15471" builtinId="9" hidden="1"/>
    <cellStyle name="Followed Hyperlink" xfId="15479" builtinId="9" hidden="1"/>
    <cellStyle name="Followed Hyperlink" xfId="15487" builtinId="9" hidden="1"/>
    <cellStyle name="Followed Hyperlink" xfId="15501" builtinId="9" hidden="1"/>
    <cellStyle name="Followed Hyperlink" xfId="15507" builtinId="9" hidden="1"/>
    <cellStyle name="Followed Hyperlink" xfId="15510" builtinId="9" hidden="1"/>
    <cellStyle name="Followed Hyperlink" xfId="15514" builtinId="9" hidden="1"/>
    <cellStyle name="Followed Hyperlink" xfId="15518" builtinId="9" hidden="1"/>
    <cellStyle name="Followed Hyperlink" xfId="15522" builtinId="9" hidden="1"/>
    <cellStyle name="Followed Hyperlink" xfId="15526" builtinId="9" hidden="1"/>
    <cellStyle name="Followed Hyperlink" xfId="15530" builtinId="9" hidden="1"/>
    <cellStyle name="Followed Hyperlink" xfId="15538" builtinId="9" hidden="1"/>
    <cellStyle name="Followed Hyperlink" xfId="15546" builtinId="9" hidden="1"/>
    <cellStyle name="Followed Hyperlink" xfId="15590" builtinId="9" hidden="1"/>
    <cellStyle name="Followed Hyperlink" xfId="15574" builtinId="9" hidden="1"/>
    <cellStyle name="Followed Hyperlink" xfId="15558" builtinId="9" hidden="1"/>
    <cellStyle name="Followed Hyperlink" xfId="15556" builtinId="9" hidden="1"/>
    <cellStyle name="Followed Hyperlink" xfId="15563" builtinId="9" hidden="1"/>
    <cellStyle name="Followed Hyperlink" xfId="15571" builtinId="9" hidden="1"/>
    <cellStyle name="Followed Hyperlink" xfId="15579" builtinId="9" hidden="1"/>
    <cellStyle name="Followed Hyperlink" xfId="15587" builtinId="9" hidden="1"/>
    <cellStyle name="Followed Hyperlink" xfId="15597" builtinId="9" hidden="1"/>
    <cellStyle name="Followed Hyperlink" xfId="15605" builtinId="9" hidden="1"/>
    <cellStyle name="Followed Hyperlink" xfId="15613" builtinId="9" hidden="1"/>
    <cellStyle name="Followed Hyperlink" xfId="15627" builtinId="9" hidden="1"/>
    <cellStyle name="Followed Hyperlink" xfId="15633" builtinId="9" hidden="1"/>
    <cellStyle name="Followed Hyperlink" xfId="15636" builtinId="9" hidden="1"/>
    <cellStyle name="Followed Hyperlink" xfId="15640" builtinId="9" hidden="1"/>
    <cellStyle name="Followed Hyperlink" xfId="15644" builtinId="9" hidden="1"/>
    <cellStyle name="Followed Hyperlink" xfId="15648" builtinId="9" hidden="1"/>
    <cellStyle name="Followed Hyperlink" xfId="15652" builtinId="9" hidden="1"/>
    <cellStyle name="Followed Hyperlink" xfId="15656" builtinId="9" hidden="1"/>
    <cellStyle name="Followed Hyperlink" xfId="15664" builtinId="9" hidden="1"/>
    <cellStyle name="Followed Hyperlink" xfId="15672" builtinId="9" hidden="1"/>
    <cellStyle name="Followed Hyperlink" xfId="15716" builtinId="9" hidden="1"/>
    <cellStyle name="Followed Hyperlink" xfId="15700" builtinId="9" hidden="1"/>
    <cellStyle name="Followed Hyperlink" xfId="15684" builtinId="9" hidden="1"/>
    <cellStyle name="Followed Hyperlink" xfId="15682" builtinId="9" hidden="1"/>
    <cellStyle name="Followed Hyperlink" xfId="15689" builtinId="9" hidden="1"/>
    <cellStyle name="Followed Hyperlink" xfId="15697" builtinId="9" hidden="1"/>
    <cellStyle name="Followed Hyperlink" xfId="15705" builtinId="9" hidden="1"/>
    <cellStyle name="Followed Hyperlink" xfId="15713" builtinId="9" hidden="1"/>
    <cellStyle name="Followed Hyperlink" xfId="15723" builtinId="9" hidden="1"/>
    <cellStyle name="Followed Hyperlink" xfId="15731" builtinId="9" hidden="1"/>
    <cellStyle name="Followed Hyperlink" xfId="15739" builtinId="9" hidden="1"/>
    <cellStyle name="Followed Hyperlink" xfId="15753" builtinId="9" hidden="1"/>
    <cellStyle name="Followed Hyperlink" xfId="15759" builtinId="9" hidden="1"/>
    <cellStyle name="Followed Hyperlink" xfId="15762" builtinId="9" hidden="1"/>
    <cellStyle name="Followed Hyperlink" xfId="15766" builtinId="9" hidden="1"/>
    <cellStyle name="Followed Hyperlink" xfId="15770" builtinId="9" hidden="1"/>
    <cellStyle name="Followed Hyperlink" xfId="15774" builtinId="9" hidden="1"/>
    <cellStyle name="Followed Hyperlink" xfId="15778" builtinId="9" hidden="1"/>
    <cellStyle name="Followed Hyperlink" xfId="15782" builtinId="9" hidden="1"/>
    <cellStyle name="Followed Hyperlink" xfId="15790" builtinId="9" hidden="1"/>
    <cellStyle name="Followed Hyperlink" xfId="15798" builtinId="9" hidden="1"/>
    <cellStyle name="Followed Hyperlink" xfId="15842" builtinId="9" hidden="1"/>
    <cellStyle name="Followed Hyperlink" xfId="15826" builtinId="9" hidden="1"/>
    <cellStyle name="Followed Hyperlink" xfId="15810" builtinId="9" hidden="1"/>
    <cellStyle name="Followed Hyperlink" xfId="15808" builtinId="9" hidden="1"/>
    <cellStyle name="Followed Hyperlink" xfId="15815" builtinId="9" hidden="1"/>
    <cellStyle name="Followed Hyperlink" xfId="15823" builtinId="9" hidden="1"/>
    <cellStyle name="Followed Hyperlink" xfId="15831" builtinId="9" hidden="1"/>
    <cellStyle name="Followed Hyperlink" xfId="15839" builtinId="9" hidden="1"/>
    <cellStyle name="Followed Hyperlink" xfId="15849" builtinId="9" hidden="1"/>
    <cellStyle name="Followed Hyperlink" xfId="15857" builtinId="9" hidden="1"/>
    <cellStyle name="Followed Hyperlink" xfId="15865" builtinId="9" hidden="1"/>
    <cellStyle name="Followed Hyperlink" xfId="15879" builtinId="9" hidden="1"/>
    <cellStyle name="Followed Hyperlink" xfId="15885" builtinId="9" hidden="1"/>
    <cellStyle name="Followed Hyperlink" xfId="15888" builtinId="9" hidden="1"/>
    <cellStyle name="Followed Hyperlink" xfId="15892" builtinId="9" hidden="1"/>
    <cellStyle name="Followed Hyperlink" xfId="15896" builtinId="9" hidden="1"/>
    <cellStyle name="Followed Hyperlink" xfId="15900" builtinId="9" hidden="1"/>
    <cellStyle name="Followed Hyperlink" xfId="15904" builtinId="9" hidden="1"/>
    <cellStyle name="Followed Hyperlink" xfId="15908" builtinId="9" hidden="1"/>
    <cellStyle name="Followed Hyperlink" xfId="15916" builtinId="9" hidden="1"/>
    <cellStyle name="Followed Hyperlink" xfId="15924" builtinId="9" hidden="1"/>
    <cellStyle name="Followed Hyperlink" xfId="15968" builtinId="9" hidden="1"/>
    <cellStyle name="Followed Hyperlink" xfId="15952" builtinId="9" hidden="1"/>
    <cellStyle name="Followed Hyperlink" xfId="15936" builtinId="9" hidden="1"/>
    <cellStyle name="Followed Hyperlink" xfId="15934" builtinId="9" hidden="1"/>
    <cellStyle name="Followed Hyperlink" xfId="15941" builtinId="9" hidden="1"/>
    <cellStyle name="Followed Hyperlink" xfId="15949" builtinId="9" hidden="1"/>
    <cellStyle name="Followed Hyperlink" xfId="15957" builtinId="9" hidden="1"/>
    <cellStyle name="Followed Hyperlink" xfId="15965" builtinId="9" hidden="1"/>
    <cellStyle name="Followed Hyperlink" xfId="15975" builtinId="9" hidden="1"/>
    <cellStyle name="Followed Hyperlink" xfId="15983" builtinId="9" hidden="1"/>
    <cellStyle name="Followed Hyperlink" xfId="15991" builtinId="9" hidden="1"/>
    <cellStyle name="Followed Hyperlink" xfId="16005" builtinId="9" hidden="1"/>
    <cellStyle name="Followed Hyperlink" xfId="16011" builtinId="9" hidden="1"/>
    <cellStyle name="Followed Hyperlink" xfId="16014" builtinId="9" hidden="1"/>
    <cellStyle name="Followed Hyperlink" xfId="16018" builtinId="9" hidden="1"/>
    <cellStyle name="Followed Hyperlink" xfId="16022" builtinId="9" hidden="1"/>
    <cellStyle name="Followed Hyperlink" xfId="16026" builtinId="9" hidden="1"/>
    <cellStyle name="Followed Hyperlink" xfId="16030" builtinId="9" hidden="1"/>
    <cellStyle name="Followed Hyperlink" xfId="16034" builtinId="9" hidden="1"/>
    <cellStyle name="Followed Hyperlink" xfId="16042" builtinId="9" hidden="1"/>
    <cellStyle name="Followed Hyperlink" xfId="16050" builtinId="9" hidden="1"/>
    <cellStyle name="Followed Hyperlink" xfId="16094" builtinId="9" hidden="1"/>
    <cellStyle name="Followed Hyperlink" xfId="16078" builtinId="9" hidden="1"/>
    <cellStyle name="Followed Hyperlink" xfId="16062" builtinId="9" hidden="1"/>
    <cellStyle name="Followed Hyperlink" xfId="16060" builtinId="9" hidden="1"/>
    <cellStyle name="Followed Hyperlink" xfId="16067" builtinId="9" hidden="1"/>
    <cellStyle name="Followed Hyperlink" xfId="16075" builtinId="9" hidden="1"/>
    <cellStyle name="Followed Hyperlink" xfId="16083" builtinId="9" hidden="1"/>
    <cellStyle name="Followed Hyperlink" xfId="16091" builtinId="9" hidden="1"/>
    <cellStyle name="Followed Hyperlink" xfId="16101" builtinId="9" hidden="1"/>
    <cellStyle name="Followed Hyperlink" xfId="16109" builtinId="9" hidden="1"/>
    <cellStyle name="Followed Hyperlink" xfId="16117" builtinId="9" hidden="1"/>
    <cellStyle name="Followed Hyperlink" xfId="16131" builtinId="9" hidden="1"/>
    <cellStyle name="Followed Hyperlink" xfId="16137" builtinId="9" hidden="1"/>
    <cellStyle name="Followed Hyperlink" xfId="16140" builtinId="9" hidden="1"/>
    <cellStyle name="Followed Hyperlink" xfId="16144" builtinId="9" hidden="1"/>
    <cellStyle name="Followed Hyperlink" xfId="16148" builtinId="9" hidden="1"/>
    <cellStyle name="Followed Hyperlink" xfId="16152" builtinId="9" hidden="1"/>
    <cellStyle name="Followed Hyperlink" xfId="16156" builtinId="9" hidden="1"/>
    <cellStyle name="Followed Hyperlink" xfId="16160" builtinId="9" hidden="1"/>
    <cellStyle name="Followed Hyperlink" xfId="16168" builtinId="9" hidden="1"/>
    <cellStyle name="Followed Hyperlink" xfId="16176" builtinId="9" hidden="1"/>
    <cellStyle name="Followed Hyperlink" xfId="16220" builtinId="9" hidden="1"/>
    <cellStyle name="Followed Hyperlink" xfId="16204" builtinId="9" hidden="1"/>
    <cellStyle name="Followed Hyperlink" xfId="16188" builtinId="9" hidden="1"/>
    <cellStyle name="Followed Hyperlink" xfId="16186" builtinId="9" hidden="1"/>
    <cellStyle name="Followed Hyperlink" xfId="16193" builtinId="9" hidden="1"/>
    <cellStyle name="Followed Hyperlink" xfId="16201" builtinId="9" hidden="1"/>
    <cellStyle name="Followed Hyperlink" xfId="16209" builtinId="9" hidden="1"/>
    <cellStyle name="Followed Hyperlink" xfId="16217" builtinId="9" hidden="1"/>
    <cellStyle name="Followed Hyperlink" xfId="16227" builtinId="9" hidden="1"/>
    <cellStyle name="Followed Hyperlink" xfId="16235" builtinId="9" hidden="1"/>
    <cellStyle name="Followed Hyperlink" xfId="16243" builtinId="9" hidden="1"/>
    <cellStyle name="Followed Hyperlink" xfId="16257" builtinId="9" hidden="1"/>
    <cellStyle name="Followed Hyperlink" xfId="16263" builtinId="9" hidden="1"/>
    <cellStyle name="Followed Hyperlink" xfId="16266" builtinId="9" hidden="1"/>
    <cellStyle name="Followed Hyperlink" xfId="16270" builtinId="9" hidden="1"/>
    <cellStyle name="Followed Hyperlink" xfId="16274" builtinId="9" hidden="1"/>
    <cellStyle name="Followed Hyperlink" xfId="16278" builtinId="9" hidden="1"/>
    <cellStyle name="Followed Hyperlink" xfId="16282" builtinId="9" hidden="1"/>
    <cellStyle name="Followed Hyperlink" xfId="16286" builtinId="9" hidden="1"/>
    <cellStyle name="Followed Hyperlink" xfId="16294" builtinId="9" hidden="1"/>
    <cellStyle name="Followed Hyperlink" xfId="16302" builtinId="9" hidden="1"/>
    <cellStyle name="Followed Hyperlink" xfId="16346" builtinId="9" hidden="1"/>
    <cellStyle name="Followed Hyperlink" xfId="16330" builtinId="9" hidden="1"/>
    <cellStyle name="Followed Hyperlink" xfId="16314" builtinId="9" hidden="1"/>
    <cellStyle name="Followed Hyperlink" xfId="16312" builtinId="9" hidden="1"/>
    <cellStyle name="Followed Hyperlink" xfId="16319" builtinId="9" hidden="1"/>
    <cellStyle name="Followed Hyperlink" xfId="16327" builtinId="9" hidden="1"/>
    <cellStyle name="Followed Hyperlink" xfId="16335" builtinId="9" hidden="1"/>
    <cellStyle name="Followed Hyperlink" xfId="16343" builtinId="9" hidden="1"/>
    <cellStyle name="Followed Hyperlink" xfId="16353" builtinId="9" hidden="1"/>
    <cellStyle name="Followed Hyperlink" xfId="16361" builtinId="9" hidden="1"/>
    <cellStyle name="Followed Hyperlink" xfId="16369" builtinId="9" hidden="1"/>
    <cellStyle name="Followed Hyperlink" xfId="16383" builtinId="9" hidden="1"/>
    <cellStyle name="Followed Hyperlink" xfId="16389" builtinId="9" hidden="1"/>
    <cellStyle name="Followed Hyperlink" xfId="16392" builtinId="9" hidden="1"/>
    <cellStyle name="Followed Hyperlink" xfId="16396" builtinId="9" hidden="1"/>
    <cellStyle name="Followed Hyperlink" xfId="16400" builtinId="9" hidden="1"/>
    <cellStyle name="Followed Hyperlink" xfId="16404" builtinId="9" hidden="1"/>
    <cellStyle name="Followed Hyperlink" xfId="16408" builtinId="9" hidden="1"/>
    <cellStyle name="Followed Hyperlink" xfId="16412" builtinId="9" hidden="1"/>
    <cellStyle name="Followed Hyperlink" xfId="16420" builtinId="9" hidden="1"/>
    <cellStyle name="Followed Hyperlink" xfId="16428" builtinId="9" hidden="1"/>
    <cellStyle name="Followed Hyperlink" xfId="16472" builtinId="9" hidden="1"/>
    <cellStyle name="Followed Hyperlink" xfId="16456" builtinId="9" hidden="1"/>
    <cellStyle name="Followed Hyperlink" xfId="16440" builtinId="9" hidden="1"/>
    <cellStyle name="Followed Hyperlink" xfId="16438" builtinId="9" hidden="1"/>
    <cellStyle name="Followed Hyperlink" xfId="16445" builtinId="9" hidden="1"/>
    <cellStyle name="Followed Hyperlink" xfId="16453" builtinId="9" hidden="1"/>
    <cellStyle name="Followed Hyperlink" xfId="16461" builtinId="9" hidden="1"/>
    <cellStyle name="Followed Hyperlink" xfId="16469" builtinId="9" hidden="1"/>
    <cellStyle name="Followed Hyperlink" xfId="16479" builtinId="9" hidden="1"/>
    <cellStyle name="Followed Hyperlink" xfId="16487" builtinId="9" hidden="1"/>
    <cellStyle name="Followed Hyperlink" xfId="16495" builtinId="9" hidden="1"/>
    <cellStyle name="Followed Hyperlink" xfId="16509" builtinId="9" hidden="1"/>
    <cellStyle name="Followed Hyperlink" xfId="16515" builtinId="9" hidden="1"/>
    <cellStyle name="Followed Hyperlink" xfId="16518" builtinId="9" hidden="1"/>
    <cellStyle name="Followed Hyperlink" xfId="16522" builtinId="9" hidden="1"/>
    <cellStyle name="Followed Hyperlink" xfId="16526" builtinId="9" hidden="1"/>
    <cellStyle name="Followed Hyperlink" xfId="16530" builtinId="9" hidden="1"/>
    <cellStyle name="Followed Hyperlink" xfId="16534" builtinId="9" hidden="1"/>
    <cellStyle name="Followed Hyperlink" xfId="16538" builtinId="9" hidden="1"/>
    <cellStyle name="Followed Hyperlink" xfId="16546" builtinId="9" hidden="1"/>
    <cellStyle name="Followed Hyperlink" xfId="16554" builtinId="9" hidden="1"/>
    <cellStyle name="Followed Hyperlink" xfId="16598" builtinId="9" hidden="1"/>
    <cellStyle name="Followed Hyperlink" xfId="16582" builtinId="9" hidden="1"/>
    <cellStyle name="Followed Hyperlink" xfId="16566" builtinId="9" hidden="1"/>
    <cellStyle name="Followed Hyperlink" xfId="16564" builtinId="9" hidden="1"/>
    <cellStyle name="Followed Hyperlink" xfId="16571" builtinId="9" hidden="1"/>
    <cellStyle name="Followed Hyperlink" xfId="16579" builtinId="9" hidden="1"/>
    <cellStyle name="Followed Hyperlink" xfId="16587" builtinId="9" hidden="1"/>
    <cellStyle name="Followed Hyperlink" xfId="16595" builtinId="9" hidden="1"/>
    <cellStyle name="Followed Hyperlink" xfId="16605" builtinId="9" hidden="1"/>
    <cellStyle name="Followed Hyperlink" xfId="16613" builtinId="9" hidden="1"/>
    <cellStyle name="Followed Hyperlink" xfId="16621" builtinId="9" hidden="1"/>
    <cellStyle name="Followed Hyperlink" xfId="16635" builtinId="9" hidden="1"/>
    <cellStyle name="Followed Hyperlink" xfId="16641" builtinId="9" hidden="1"/>
    <cellStyle name="Followed Hyperlink" xfId="16644" builtinId="9" hidden="1"/>
    <cellStyle name="Followed Hyperlink" xfId="16648" builtinId="9" hidden="1"/>
    <cellStyle name="Followed Hyperlink" xfId="16652" builtinId="9" hidden="1"/>
    <cellStyle name="Followed Hyperlink" xfId="16656" builtinId="9" hidden="1"/>
    <cellStyle name="Followed Hyperlink" xfId="16660" builtinId="9" hidden="1"/>
    <cellStyle name="Followed Hyperlink" xfId="16664" builtinId="9" hidden="1"/>
    <cellStyle name="Followed Hyperlink" xfId="16672" builtinId="9" hidden="1"/>
    <cellStyle name="Followed Hyperlink" xfId="16680" builtinId="9" hidden="1"/>
    <cellStyle name="Followed Hyperlink" xfId="16724" builtinId="9" hidden="1"/>
    <cellStyle name="Followed Hyperlink" xfId="16708" builtinId="9" hidden="1"/>
    <cellStyle name="Followed Hyperlink" xfId="16692" builtinId="9" hidden="1"/>
    <cellStyle name="Followed Hyperlink" xfId="16690" builtinId="9" hidden="1"/>
    <cellStyle name="Followed Hyperlink" xfId="16697" builtinId="9" hidden="1"/>
    <cellStyle name="Followed Hyperlink" xfId="16705" builtinId="9" hidden="1"/>
    <cellStyle name="Followed Hyperlink" xfId="16713" builtinId="9" hidden="1"/>
    <cellStyle name="Followed Hyperlink" xfId="16721" builtinId="9" hidden="1"/>
    <cellStyle name="Followed Hyperlink" xfId="16731" builtinId="9" hidden="1"/>
    <cellStyle name="Followed Hyperlink" xfId="16739" builtinId="9" hidden="1"/>
    <cellStyle name="Followed Hyperlink" xfId="16747" builtinId="9" hidden="1"/>
    <cellStyle name="Followed Hyperlink" xfId="16761" builtinId="9" hidden="1"/>
    <cellStyle name="Followed Hyperlink" xfId="16767" builtinId="9" hidden="1"/>
    <cellStyle name="Followed Hyperlink" xfId="16770" builtinId="9" hidden="1"/>
    <cellStyle name="Followed Hyperlink" xfId="16774" builtinId="9" hidden="1"/>
    <cellStyle name="Followed Hyperlink" xfId="16778" builtinId="9" hidden="1"/>
    <cellStyle name="Followed Hyperlink" xfId="16782" builtinId="9" hidden="1"/>
    <cellStyle name="Followed Hyperlink" xfId="16786" builtinId="9" hidden="1"/>
    <cellStyle name="Followed Hyperlink" xfId="16790" builtinId="9" hidden="1"/>
    <cellStyle name="Followed Hyperlink" xfId="16798" builtinId="9" hidden="1"/>
    <cellStyle name="Followed Hyperlink" xfId="16806" builtinId="9" hidden="1"/>
    <cellStyle name="Followed Hyperlink" xfId="16850" builtinId="9" hidden="1"/>
    <cellStyle name="Followed Hyperlink" xfId="16834" builtinId="9" hidden="1"/>
    <cellStyle name="Followed Hyperlink" xfId="16818" builtinId="9" hidden="1"/>
    <cellStyle name="Followed Hyperlink" xfId="16816" builtinId="9" hidden="1"/>
    <cellStyle name="Followed Hyperlink" xfId="16823" builtinId="9" hidden="1"/>
    <cellStyle name="Followed Hyperlink" xfId="16831" builtinId="9" hidden="1"/>
    <cellStyle name="Followed Hyperlink" xfId="16839" builtinId="9" hidden="1"/>
    <cellStyle name="Followed Hyperlink" xfId="16847" builtinId="9" hidden="1"/>
    <cellStyle name="Followed Hyperlink" xfId="16857" builtinId="9" hidden="1"/>
    <cellStyle name="Followed Hyperlink" xfId="16865" builtinId="9" hidden="1"/>
    <cellStyle name="Followed Hyperlink" xfId="16873" builtinId="9" hidden="1"/>
    <cellStyle name="Followed Hyperlink" xfId="16887" builtinId="9" hidden="1"/>
    <cellStyle name="Followed Hyperlink" xfId="16893" builtinId="9" hidden="1"/>
    <cellStyle name="Followed Hyperlink" xfId="16896" builtinId="9" hidden="1"/>
    <cellStyle name="Followed Hyperlink" xfId="16900" builtinId="9" hidden="1"/>
    <cellStyle name="Followed Hyperlink" xfId="16904" builtinId="9" hidden="1"/>
    <cellStyle name="Followed Hyperlink" xfId="16908" builtinId="9" hidden="1"/>
    <cellStyle name="Followed Hyperlink" xfId="16912" builtinId="9" hidden="1"/>
    <cellStyle name="Followed Hyperlink" xfId="16916" builtinId="9" hidden="1"/>
    <cellStyle name="Followed Hyperlink" xfId="16924" builtinId="9" hidden="1"/>
    <cellStyle name="Followed Hyperlink" xfId="16932" builtinId="9" hidden="1"/>
    <cellStyle name="Followed Hyperlink" xfId="16976" builtinId="9" hidden="1"/>
    <cellStyle name="Followed Hyperlink" xfId="16960" builtinId="9" hidden="1"/>
    <cellStyle name="Followed Hyperlink" xfId="16944" builtinId="9" hidden="1"/>
    <cellStyle name="Followed Hyperlink" xfId="16942" builtinId="9" hidden="1"/>
    <cellStyle name="Followed Hyperlink" xfId="16949" builtinId="9" hidden="1"/>
    <cellStyle name="Followed Hyperlink" xfId="16957" builtinId="9" hidden="1"/>
    <cellStyle name="Followed Hyperlink" xfId="16965" builtinId="9" hidden="1"/>
    <cellStyle name="Followed Hyperlink" xfId="16973" builtinId="9" hidden="1"/>
    <cellStyle name="Followed Hyperlink" xfId="16983" builtinId="9" hidden="1"/>
    <cellStyle name="Followed Hyperlink" xfId="16991" builtinId="9" hidden="1"/>
    <cellStyle name="Followed Hyperlink" xfId="16999" builtinId="9" hidden="1"/>
    <cellStyle name="Followed Hyperlink" xfId="17013" builtinId="9" hidden="1"/>
    <cellStyle name="Followed Hyperlink" xfId="17019" builtinId="9" hidden="1"/>
    <cellStyle name="Followed Hyperlink" xfId="17022" builtinId="9" hidden="1"/>
    <cellStyle name="Followed Hyperlink" xfId="17026" builtinId="9" hidden="1"/>
    <cellStyle name="Followed Hyperlink" xfId="17030" builtinId="9" hidden="1"/>
    <cellStyle name="Followed Hyperlink" xfId="17034" builtinId="9" hidden="1"/>
    <cellStyle name="Followed Hyperlink" xfId="17038" builtinId="9" hidden="1"/>
    <cellStyle name="Followed Hyperlink" xfId="17042" builtinId="9" hidden="1"/>
    <cellStyle name="Followed Hyperlink" xfId="17050" builtinId="9" hidden="1"/>
    <cellStyle name="Followed Hyperlink" xfId="17058" builtinId="9" hidden="1"/>
    <cellStyle name="Followed Hyperlink" xfId="17102" builtinId="9" hidden="1"/>
    <cellStyle name="Followed Hyperlink" xfId="17086" builtinId="9" hidden="1"/>
    <cellStyle name="Followed Hyperlink" xfId="17070" builtinId="9" hidden="1"/>
    <cellStyle name="Followed Hyperlink" xfId="17068" builtinId="9" hidden="1"/>
    <cellStyle name="Followed Hyperlink" xfId="17075" builtinId="9" hidden="1"/>
    <cellStyle name="Followed Hyperlink" xfId="17083" builtinId="9" hidden="1"/>
    <cellStyle name="Followed Hyperlink" xfId="17091" builtinId="9" hidden="1"/>
    <cellStyle name="Followed Hyperlink" xfId="17099" builtinId="9" hidden="1"/>
    <cellStyle name="Followed Hyperlink" xfId="17109" builtinId="9" hidden="1"/>
    <cellStyle name="Followed Hyperlink" xfId="17117" builtinId="9" hidden="1"/>
    <cellStyle name="Followed Hyperlink" xfId="17125" builtinId="9" hidden="1"/>
    <cellStyle name="Followed Hyperlink" xfId="17139" builtinId="9" hidden="1"/>
    <cellStyle name="Followed Hyperlink" xfId="17145" builtinId="9" hidden="1"/>
    <cellStyle name="Followed Hyperlink" xfId="17148" builtinId="9" hidden="1"/>
    <cellStyle name="Followed Hyperlink" xfId="17152" builtinId="9" hidden="1"/>
    <cellStyle name="Followed Hyperlink" xfId="17156" builtinId="9" hidden="1"/>
    <cellStyle name="Followed Hyperlink" xfId="17160" builtinId="9" hidden="1"/>
    <cellStyle name="Followed Hyperlink" xfId="17164" builtinId="9" hidden="1"/>
    <cellStyle name="Followed Hyperlink" xfId="17168" builtinId="9" hidden="1"/>
    <cellStyle name="Followed Hyperlink" xfId="17176" builtinId="9" hidden="1"/>
    <cellStyle name="Followed Hyperlink" xfId="17184" builtinId="9" hidden="1"/>
    <cellStyle name="Followed Hyperlink" xfId="17228" builtinId="9" hidden="1"/>
    <cellStyle name="Followed Hyperlink" xfId="17212" builtinId="9" hidden="1"/>
    <cellStyle name="Followed Hyperlink" xfId="17196" builtinId="9" hidden="1"/>
    <cellStyle name="Followed Hyperlink" xfId="17194" builtinId="9" hidden="1"/>
    <cellStyle name="Followed Hyperlink" xfId="17201" builtinId="9" hidden="1"/>
    <cellStyle name="Followed Hyperlink" xfId="17209" builtinId="9" hidden="1"/>
    <cellStyle name="Followed Hyperlink" xfId="17217" builtinId="9" hidden="1"/>
    <cellStyle name="Followed Hyperlink" xfId="17225" builtinId="9" hidden="1"/>
    <cellStyle name="Followed Hyperlink" xfId="17235" builtinId="9" hidden="1"/>
    <cellStyle name="Followed Hyperlink" xfId="17243" builtinId="9" hidden="1"/>
    <cellStyle name="Followed Hyperlink" xfId="17251" builtinId="9" hidden="1"/>
    <cellStyle name="Followed Hyperlink" xfId="17265" builtinId="9" hidden="1"/>
    <cellStyle name="Followed Hyperlink" xfId="17271" builtinId="9" hidden="1"/>
    <cellStyle name="Followed Hyperlink" xfId="17274" builtinId="9" hidden="1"/>
    <cellStyle name="Followed Hyperlink" xfId="17278" builtinId="9" hidden="1"/>
    <cellStyle name="Followed Hyperlink" xfId="17282" builtinId="9" hidden="1"/>
    <cellStyle name="Followed Hyperlink" xfId="17286" builtinId="9" hidden="1"/>
    <cellStyle name="Followed Hyperlink" xfId="17290" builtinId="9" hidden="1"/>
    <cellStyle name="Followed Hyperlink" xfId="17294" builtinId="9" hidden="1"/>
    <cellStyle name="Followed Hyperlink" xfId="17302" builtinId="9" hidden="1"/>
    <cellStyle name="Followed Hyperlink" xfId="17310" builtinId="9" hidden="1"/>
    <cellStyle name="Followed Hyperlink" xfId="17354" builtinId="9" hidden="1"/>
    <cellStyle name="Followed Hyperlink" xfId="17338" builtinId="9" hidden="1"/>
    <cellStyle name="Followed Hyperlink" xfId="17322" builtinId="9" hidden="1"/>
    <cellStyle name="Followed Hyperlink" xfId="17320" builtinId="9" hidden="1"/>
    <cellStyle name="Followed Hyperlink" xfId="17327" builtinId="9" hidden="1"/>
    <cellStyle name="Followed Hyperlink" xfId="17335" builtinId="9" hidden="1"/>
    <cellStyle name="Followed Hyperlink" xfId="17343" builtinId="9" hidden="1"/>
    <cellStyle name="Followed Hyperlink" xfId="17351" builtinId="9" hidden="1"/>
    <cellStyle name="Followed Hyperlink" xfId="17361" builtinId="9" hidden="1"/>
    <cellStyle name="Followed Hyperlink" xfId="17369" builtinId="9" hidden="1"/>
    <cellStyle name="Followed Hyperlink" xfId="17377" builtinId="9" hidden="1"/>
    <cellStyle name="Followed Hyperlink" xfId="17391" builtinId="9" hidden="1"/>
    <cellStyle name="Followed Hyperlink" xfId="17397" builtinId="9" hidden="1"/>
    <cellStyle name="Followed Hyperlink" xfId="17400" builtinId="9" hidden="1"/>
    <cellStyle name="Followed Hyperlink" xfId="17404" builtinId="9" hidden="1"/>
    <cellStyle name="Followed Hyperlink" xfId="17408" builtinId="9" hidden="1"/>
    <cellStyle name="Followed Hyperlink" xfId="17412" builtinId="9" hidden="1"/>
    <cellStyle name="Followed Hyperlink" xfId="17416" builtinId="9" hidden="1"/>
    <cellStyle name="Followed Hyperlink" xfId="17420" builtinId="9" hidden="1"/>
    <cellStyle name="Followed Hyperlink" xfId="17428" builtinId="9" hidden="1"/>
    <cellStyle name="Followed Hyperlink" xfId="17436" builtinId="9" hidden="1"/>
    <cellStyle name="Followed Hyperlink" xfId="17480" builtinId="9" hidden="1"/>
    <cellStyle name="Followed Hyperlink" xfId="17464" builtinId="9" hidden="1"/>
    <cellStyle name="Followed Hyperlink" xfId="17448" builtinId="9" hidden="1"/>
    <cellStyle name="Followed Hyperlink" xfId="17446" builtinId="9" hidden="1"/>
    <cellStyle name="Followed Hyperlink" xfId="17453" builtinId="9" hidden="1"/>
    <cellStyle name="Followed Hyperlink" xfId="17461" builtinId="9" hidden="1"/>
    <cellStyle name="Followed Hyperlink" xfId="17469" builtinId="9" hidden="1"/>
    <cellStyle name="Followed Hyperlink" xfId="17477" builtinId="9" hidden="1"/>
    <cellStyle name="Followed Hyperlink" xfId="17487" builtinId="9" hidden="1"/>
    <cellStyle name="Followed Hyperlink" xfId="17495" builtinId="9" hidden="1"/>
    <cellStyle name="Followed Hyperlink" xfId="17503" builtinId="9" hidden="1"/>
    <cellStyle name="Followed Hyperlink" xfId="17517" builtinId="9" hidden="1"/>
    <cellStyle name="Followed Hyperlink" xfId="17523" builtinId="9" hidden="1"/>
    <cellStyle name="Followed Hyperlink" xfId="17526" builtinId="9" hidden="1"/>
    <cellStyle name="Followed Hyperlink" xfId="17530" builtinId="9" hidden="1"/>
    <cellStyle name="Followed Hyperlink" xfId="17534" builtinId="9" hidden="1"/>
    <cellStyle name="Followed Hyperlink" xfId="17538" builtinId="9" hidden="1"/>
    <cellStyle name="Followed Hyperlink" xfId="17542" builtinId="9" hidden="1"/>
    <cellStyle name="Followed Hyperlink" xfId="17546" builtinId="9" hidden="1"/>
    <cellStyle name="Followed Hyperlink" xfId="17554" builtinId="9" hidden="1"/>
    <cellStyle name="Followed Hyperlink" xfId="17562" builtinId="9" hidden="1"/>
    <cellStyle name="Followed Hyperlink" xfId="17606" builtinId="9" hidden="1"/>
    <cellStyle name="Followed Hyperlink" xfId="17590" builtinId="9" hidden="1"/>
    <cellStyle name="Followed Hyperlink" xfId="17574" builtinId="9" hidden="1"/>
    <cellStyle name="Followed Hyperlink" xfId="17572" builtinId="9" hidden="1"/>
    <cellStyle name="Followed Hyperlink" xfId="17579" builtinId="9" hidden="1"/>
    <cellStyle name="Followed Hyperlink" xfId="17587" builtinId="9" hidden="1"/>
    <cellStyle name="Followed Hyperlink" xfId="17595" builtinId="9" hidden="1"/>
    <cellStyle name="Followed Hyperlink" xfId="17603" builtinId="9" hidden="1"/>
    <cellStyle name="Followed Hyperlink" xfId="17613" builtinId="9" hidden="1"/>
    <cellStyle name="Followed Hyperlink" xfId="17621" builtinId="9" hidden="1"/>
    <cellStyle name="Followed Hyperlink" xfId="17629" builtinId="9" hidden="1"/>
    <cellStyle name="Followed Hyperlink" xfId="17643" builtinId="9" hidden="1"/>
    <cellStyle name="Followed Hyperlink" xfId="17649" builtinId="9" hidden="1"/>
    <cellStyle name="Followed Hyperlink" xfId="17652" builtinId="9" hidden="1"/>
    <cellStyle name="Followed Hyperlink" xfId="17656" builtinId="9" hidden="1"/>
    <cellStyle name="Followed Hyperlink" xfId="17660" builtinId="9" hidden="1"/>
    <cellStyle name="Followed Hyperlink" xfId="17664" builtinId="9" hidden="1"/>
    <cellStyle name="Followed Hyperlink" xfId="17668" builtinId="9" hidden="1"/>
    <cellStyle name="Followed Hyperlink" xfId="17672" builtinId="9" hidden="1"/>
    <cellStyle name="Followed Hyperlink" xfId="17680" builtinId="9" hidden="1"/>
    <cellStyle name="Followed Hyperlink" xfId="17688" builtinId="9" hidden="1"/>
    <cellStyle name="Followed Hyperlink" xfId="17732" builtinId="9" hidden="1"/>
    <cellStyle name="Followed Hyperlink" xfId="17716" builtinId="9" hidden="1"/>
    <cellStyle name="Followed Hyperlink" xfId="17700" builtinId="9" hidden="1"/>
    <cellStyle name="Followed Hyperlink" xfId="17698" builtinId="9" hidden="1"/>
    <cellStyle name="Followed Hyperlink" xfId="17705" builtinId="9" hidden="1"/>
    <cellStyle name="Followed Hyperlink" xfId="17713" builtinId="9" hidden="1"/>
    <cellStyle name="Followed Hyperlink" xfId="17721" builtinId="9" hidden="1"/>
    <cellStyle name="Followed Hyperlink" xfId="17729" builtinId="9" hidden="1"/>
    <cellStyle name="Followed Hyperlink" xfId="17739" builtinId="9" hidden="1"/>
    <cellStyle name="Followed Hyperlink" xfId="17747" builtinId="9" hidden="1"/>
    <cellStyle name="Followed Hyperlink" xfId="17755" builtinId="9" hidden="1"/>
    <cellStyle name="Followed Hyperlink" xfId="17769" builtinId="9" hidden="1"/>
    <cellStyle name="Followed Hyperlink" xfId="17775" builtinId="9" hidden="1"/>
    <cellStyle name="Followed Hyperlink" xfId="17778" builtinId="9" hidden="1"/>
    <cellStyle name="Followed Hyperlink" xfId="17782" builtinId="9" hidden="1"/>
    <cellStyle name="Followed Hyperlink" xfId="17786" builtinId="9" hidden="1"/>
    <cellStyle name="Followed Hyperlink" xfId="17790" builtinId="9" hidden="1"/>
    <cellStyle name="Followed Hyperlink" xfId="17794" builtinId="9" hidden="1"/>
    <cellStyle name="Followed Hyperlink" xfId="17798" builtinId="9" hidden="1"/>
    <cellStyle name="Followed Hyperlink" xfId="17806" builtinId="9" hidden="1"/>
    <cellStyle name="Followed Hyperlink" xfId="17814" builtinId="9" hidden="1"/>
    <cellStyle name="Followed Hyperlink" xfId="17858" builtinId="9" hidden="1"/>
    <cellStyle name="Followed Hyperlink" xfId="17842" builtinId="9" hidden="1"/>
    <cellStyle name="Followed Hyperlink" xfId="17826" builtinId="9" hidden="1"/>
    <cellStyle name="Followed Hyperlink" xfId="17824" builtinId="9" hidden="1"/>
    <cellStyle name="Followed Hyperlink" xfId="17831" builtinId="9" hidden="1"/>
    <cellStyle name="Followed Hyperlink" xfId="17839" builtinId="9" hidden="1"/>
    <cellStyle name="Followed Hyperlink" xfId="17847" builtinId="9" hidden="1"/>
    <cellStyle name="Followed Hyperlink" xfId="17855" builtinId="9" hidden="1"/>
    <cellStyle name="Followed Hyperlink" xfId="17865" builtinId="9" hidden="1"/>
    <cellStyle name="Followed Hyperlink" xfId="17873" builtinId="9" hidden="1"/>
    <cellStyle name="Followed Hyperlink" xfId="17881" builtinId="9" hidden="1"/>
    <cellStyle name="Followed Hyperlink" xfId="17895" builtinId="9" hidden="1"/>
    <cellStyle name="Followed Hyperlink" xfId="17901" builtinId="9" hidden="1"/>
    <cellStyle name="Followed Hyperlink" xfId="17904" builtinId="9" hidden="1"/>
    <cellStyle name="Followed Hyperlink" xfId="17908" builtinId="9" hidden="1"/>
    <cellStyle name="Followed Hyperlink" xfId="17912" builtinId="9" hidden="1"/>
    <cellStyle name="Followed Hyperlink" xfId="17916" builtinId="9" hidden="1"/>
    <cellStyle name="Followed Hyperlink" xfId="17920" builtinId="9" hidden="1"/>
    <cellStyle name="Followed Hyperlink" xfId="17924" builtinId="9" hidden="1"/>
    <cellStyle name="Followed Hyperlink" xfId="17932" builtinId="9" hidden="1"/>
    <cellStyle name="Followed Hyperlink" xfId="17940" builtinId="9" hidden="1"/>
    <cellStyle name="Followed Hyperlink" xfId="17984" builtinId="9" hidden="1"/>
    <cellStyle name="Followed Hyperlink" xfId="17968" builtinId="9" hidden="1"/>
    <cellStyle name="Followed Hyperlink" xfId="17952" builtinId="9" hidden="1"/>
    <cellStyle name="Followed Hyperlink" xfId="17950" builtinId="9" hidden="1"/>
    <cellStyle name="Followed Hyperlink" xfId="17957" builtinId="9" hidden="1"/>
    <cellStyle name="Followed Hyperlink" xfId="17965" builtinId="9" hidden="1"/>
    <cellStyle name="Followed Hyperlink" xfId="17973" builtinId="9" hidden="1"/>
    <cellStyle name="Followed Hyperlink" xfId="17981" builtinId="9" hidden="1"/>
    <cellStyle name="Followed Hyperlink" xfId="17991" builtinId="9" hidden="1"/>
    <cellStyle name="Followed Hyperlink" xfId="17999" builtinId="9" hidden="1"/>
    <cellStyle name="Followed Hyperlink" xfId="18007" builtinId="9" hidden="1"/>
    <cellStyle name="Followed Hyperlink" xfId="18021" builtinId="9" hidden="1"/>
    <cellStyle name="Followed Hyperlink" xfId="18027" builtinId="9" hidden="1"/>
    <cellStyle name="Followed Hyperlink" xfId="18030" builtinId="9" hidden="1"/>
    <cellStyle name="Followed Hyperlink" xfId="18034" builtinId="9" hidden="1"/>
    <cellStyle name="Followed Hyperlink" xfId="18038" builtinId="9" hidden="1"/>
    <cellStyle name="Followed Hyperlink" xfId="18042" builtinId="9" hidden="1"/>
    <cellStyle name="Followed Hyperlink" xfId="18046" builtinId="9" hidden="1"/>
    <cellStyle name="Followed Hyperlink" xfId="18050" builtinId="9" hidden="1"/>
    <cellStyle name="Followed Hyperlink" xfId="18058" builtinId="9" hidden="1"/>
    <cellStyle name="Followed Hyperlink" xfId="18066" builtinId="9" hidden="1"/>
    <cellStyle name="Followed Hyperlink" xfId="18110" builtinId="9" hidden="1"/>
    <cellStyle name="Followed Hyperlink" xfId="18094" builtinId="9" hidden="1"/>
    <cellStyle name="Followed Hyperlink" xfId="18078" builtinId="9" hidden="1"/>
    <cellStyle name="Followed Hyperlink" xfId="18076" builtinId="9" hidden="1"/>
    <cellStyle name="Followed Hyperlink" xfId="18083" builtinId="9" hidden="1"/>
    <cellStyle name="Followed Hyperlink" xfId="18091" builtinId="9" hidden="1"/>
    <cellStyle name="Followed Hyperlink" xfId="18099" builtinId="9" hidden="1"/>
    <cellStyle name="Followed Hyperlink" xfId="18107" builtinId="9" hidden="1"/>
    <cellStyle name="Followed Hyperlink" xfId="18117" builtinId="9" hidden="1"/>
    <cellStyle name="Followed Hyperlink" xfId="18125" builtinId="9" hidden="1"/>
    <cellStyle name="Followed Hyperlink" xfId="18133" builtinId="9" hidden="1"/>
    <cellStyle name="Followed Hyperlink" xfId="18147" builtinId="9" hidden="1"/>
    <cellStyle name="Followed Hyperlink" xfId="18153" builtinId="9" hidden="1"/>
    <cellStyle name="Followed Hyperlink" xfId="18156" builtinId="9" hidden="1"/>
    <cellStyle name="Followed Hyperlink" xfId="18160" builtinId="9" hidden="1"/>
    <cellStyle name="Followed Hyperlink" xfId="18164" builtinId="9" hidden="1"/>
    <cellStyle name="Followed Hyperlink" xfId="18168" builtinId="9" hidden="1"/>
    <cellStyle name="Followed Hyperlink" xfId="18172" builtinId="9" hidden="1"/>
    <cellStyle name="Followed Hyperlink" xfId="18176" builtinId="9" hidden="1"/>
    <cellStyle name="Followed Hyperlink" xfId="18184" builtinId="9" hidden="1"/>
    <cellStyle name="Followed Hyperlink" xfId="18192" builtinId="9" hidden="1"/>
    <cellStyle name="Followed Hyperlink" xfId="18236" builtinId="9" hidden="1"/>
    <cellStyle name="Followed Hyperlink" xfId="18220" builtinId="9" hidden="1"/>
    <cellStyle name="Followed Hyperlink" xfId="18204" builtinId="9" hidden="1"/>
    <cellStyle name="Followed Hyperlink" xfId="18202" builtinId="9" hidden="1"/>
    <cellStyle name="Followed Hyperlink" xfId="18209" builtinId="9" hidden="1"/>
    <cellStyle name="Followed Hyperlink" xfId="18217" builtinId="9" hidden="1"/>
    <cellStyle name="Followed Hyperlink" xfId="18225" builtinId="9" hidden="1"/>
    <cellStyle name="Followed Hyperlink" xfId="18233" builtinId="9" hidden="1"/>
    <cellStyle name="Followed Hyperlink" xfId="18243" builtinId="9" hidden="1"/>
    <cellStyle name="Followed Hyperlink" xfId="18251" builtinId="9" hidden="1"/>
    <cellStyle name="Followed Hyperlink" xfId="18259" builtinId="9" hidden="1"/>
    <cellStyle name="Followed Hyperlink" xfId="18273" builtinId="9" hidden="1"/>
    <cellStyle name="Followed Hyperlink" xfId="18279" builtinId="9" hidden="1"/>
    <cellStyle name="Followed Hyperlink" xfId="18282" builtinId="9" hidden="1"/>
    <cellStyle name="Followed Hyperlink" xfId="18286" builtinId="9" hidden="1"/>
    <cellStyle name="Followed Hyperlink" xfId="18290" builtinId="9" hidden="1"/>
    <cellStyle name="Followed Hyperlink" xfId="18294" builtinId="9" hidden="1"/>
    <cellStyle name="Followed Hyperlink" xfId="18298" builtinId="9" hidden="1"/>
    <cellStyle name="Followed Hyperlink" xfId="18302" builtinId="9" hidden="1"/>
    <cellStyle name="Followed Hyperlink" xfId="18310" builtinId="9" hidden="1"/>
    <cellStyle name="Followed Hyperlink" xfId="18318" builtinId="9" hidden="1"/>
    <cellStyle name="Followed Hyperlink" xfId="18362" builtinId="9" hidden="1"/>
    <cellStyle name="Followed Hyperlink" xfId="18346" builtinId="9" hidden="1"/>
    <cellStyle name="Followed Hyperlink" xfId="18330" builtinId="9" hidden="1"/>
    <cellStyle name="Followed Hyperlink" xfId="18328" builtinId="9" hidden="1"/>
    <cellStyle name="Followed Hyperlink" xfId="18335" builtinId="9" hidden="1"/>
    <cellStyle name="Followed Hyperlink" xfId="18343" builtinId="9" hidden="1"/>
    <cellStyle name="Followed Hyperlink" xfId="18351" builtinId="9" hidden="1"/>
    <cellStyle name="Followed Hyperlink" xfId="18359" builtinId="9" hidden="1"/>
    <cellStyle name="Followed Hyperlink" xfId="18369" builtinId="9" hidden="1"/>
    <cellStyle name="Followed Hyperlink" xfId="18377" builtinId="9" hidden="1"/>
    <cellStyle name="Followed Hyperlink" xfId="18385" builtinId="9" hidden="1"/>
    <cellStyle name="Followed Hyperlink" xfId="18399" builtinId="9" hidden="1"/>
    <cellStyle name="Followed Hyperlink" xfId="18405" builtinId="9" hidden="1"/>
    <cellStyle name="Followed Hyperlink" xfId="18408" builtinId="9" hidden="1"/>
    <cellStyle name="Followed Hyperlink" xfId="18412" builtinId="9" hidden="1"/>
    <cellStyle name="Followed Hyperlink" xfId="18416" builtinId="9" hidden="1"/>
    <cellStyle name="Followed Hyperlink" xfId="18420" builtinId="9" hidden="1"/>
    <cellStyle name="Followed Hyperlink" xfId="18424" builtinId="9" hidden="1"/>
    <cellStyle name="Followed Hyperlink" xfId="18428" builtinId="9" hidden="1"/>
    <cellStyle name="Followed Hyperlink" xfId="18436" builtinId="9" hidden="1"/>
    <cellStyle name="Followed Hyperlink" xfId="18444" builtinId="9" hidden="1"/>
    <cellStyle name="Followed Hyperlink" xfId="18488" builtinId="9" hidden="1"/>
    <cellStyle name="Followed Hyperlink" xfId="18472" builtinId="9" hidden="1"/>
    <cellStyle name="Followed Hyperlink" xfId="18456" builtinId="9" hidden="1"/>
    <cellStyle name="Followed Hyperlink" xfId="18454" builtinId="9" hidden="1"/>
    <cellStyle name="Followed Hyperlink" xfId="18461" builtinId="9" hidden="1"/>
    <cellStyle name="Followed Hyperlink" xfId="18469" builtinId="9" hidden="1"/>
    <cellStyle name="Followed Hyperlink" xfId="18477" builtinId="9" hidden="1"/>
    <cellStyle name="Followed Hyperlink" xfId="18485" builtinId="9" hidden="1"/>
    <cellStyle name="Followed Hyperlink" xfId="18495" builtinId="9" hidden="1"/>
    <cellStyle name="Followed Hyperlink" xfId="18503" builtinId="9" hidden="1"/>
    <cellStyle name="Followed Hyperlink" xfId="18511" builtinId="9" hidden="1"/>
    <cellStyle name="Followed Hyperlink" xfId="18525" builtinId="9" hidden="1"/>
    <cellStyle name="Followed Hyperlink" xfId="18531" builtinId="9" hidden="1"/>
    <cellStyle name="Followed Hyperlink" xfId="18534" builtinId="9" hidden="1"/>
    <cellStyle name="Followed Hyperlink" xfId="18538" builtinId="9" hidden="1"/>
    <cellStyle name="Followed Hyperlink" xfId="18542" builtinId="9" hidden="1"/>
    <cellStyle name="Followed Hyperlink" xfId="18546" builtinId="9" hidden="1"/>
    <cellStyle name="Followed Hyperlink" xfId="18550" builtinId="9" hidden="1"/>
    <cellStyle name="Followed Hyperlink" xfId="18554" builtinId="9" hidden="1"/>
    <cellStyle name="Followed Hyperlink" xfId="18562" builtinId="9" hidden="1"/>
    <cellStyle name="Followed Hyperlink" xfId="18570" builtinId="9" hidden="1"/>
    <cellStyle name="Followed Hyperlink" xfId="18614" builtinId="9" hidden="1"/>
    <cellStyle name="Followed Hyperlink" xfId="18598" builtinId="9" hidden="1"/>
    <cellStyle name="Followed Hyperlink" xfId="18582" builtinId="9" hidden="1"/>
    <cellStyle name="Followed Hyperlink" xfId="18580" builtinId="9" hidden="1"/>
    <cellStyle name="Followed Hyperlink" xfId="18587" builtinId="9" hidden="1"/>
    <cellStyle name="Followed Hyperlink" xfId="18595" builtinId="9" hidden="1"/>
    <cellStyle name="Followed Hyperlink" xfId="18603" builtinId="9" hidden="1"/>
    <cellStyle name="Followed Hyperlink" xfId="18611" builtinId="9" hidden="1"/>
    <cellStyle name="Followed Hyperlink" xfId="18621" builtinId="9" hidden="1"/>
    <cellStyle name="Followed Hyperlink" xfId="18629" builtinId="9" hidden="1"/>
    <cellStyle name="Followed Hyperlink" xfId="18637" builtinId="9" hidden="1"/>
    <cellStyle name="Followed Hyperlink" xfId="18651" builtinId="9" hidden="1"/>
    <cellStyle name="Followed Hyperlink" xfId="18657" builtinId="9" hidden="1"/>
    <cellStyle name="Followed Hyperlink" xfId="18660" builtinId="9" hidden="1"/>
    <cellStyle name="Followed Hyperlink" xfId="18664" builtinId="9" hidden="1"/>
    <cellStyle name="Followed Hyperlink" xfId="18668" builtinId="9" hidden="1"/>
    <cellStyle name="Followed Hyperlink" xfId="18672" builtinId="9" hidden="1"/>
    <cellStyle name="Followed Hyperlink" xfId="18676" builtinId="9" hidden="1"/>
    <cellStyle name="Followed Hyperlink" xfId="18680" builtinId="9" hidden="1"/>
    <cellStyle name="Followed Hyperlink" xfId="18688" builtinId="9" hidden="1"/>
    <cellStyle name="Followed Hyperlink" xfId="18696" builtinId="9" hidden="1"/>
    <cellStyle name="Followed Hyperlink" xfId="18740" builtinId="9" hidden="1"/>
    <cellStyle name="Followed Hyperlink" xfId="18724" builtinId="9" hidden="1"/>
    <cellStyle name="Followed Hyperlink" xfId="18708" builtinId="9" hidden="1"/>
    <cellStyle name="Followed Hyperlink" xfId="18706" builtinId="9" hidden="1"/>
    <cellStyle name="Followed Hyperlink" xfId="18713" builtinId="9" hidden="1"/>
    <cellStyle name="Followed Hyperlink" xfId="18721" builtinId="9" hidden="1"/>
    <cellStyle name="Followed Hyperlink" xfId="18729" builtinId="9" hidden="1"/>
    <cellStyle name="Followed Hyperlink" xfId="18737" builtinId="9" hidden="1"/>
    <cellStyle name="Followed Hyperlink" xfId="18747" builtinId="9" hidden="1"/>
    <cellStyle name="Followed Hyperlink" xfId="18755" builtinId="9" hidden="1"/>
    <cellStyle name="Followed Hyperlink" xfId="18763" builtinId="9" hidden="1"/>
    <cellStyle name="Followed Hyperlink" xfId="18777" builtinId="9" hidden="1"/>
    <cellStyle name="Followed Hyperlink" xfId="18783" builtinId="9" hidden="1"/>
    <cellStyle name="Followed Hyperlink" xfId="18786" builtinId="9" hidden="1"/>
    <cellStyle name="Followed Hyperlink" xfId="18790" builtinId="9" hidden="1"/>
    <cellStyle name="Followed Hyperlink" xfId="18794" builtinId="9" hidden="1"/>
    <cellStyle name="Followed Hyperlink" xfId="18798" builtinId="9" hidden="1"/>
    <cellStyle name="Followed Hyperlink" xfId="18802" builtinId="9" hidden="1"/>
    <cellStyle name="Followed Hyperlink" xfId="18806" builtinId="9" hidden="1"/>
    <cellStyle name="Followed Hyperlink" xfId="18814" builtinId="9" hidden="1"/>
    <cellStyle name="Followed Hyperlink" xfId="18822" builtinId="9" hidden="1"/>
    <cellStyle name="Followed Hyperlink" xfId="18866" builtinId="9" hidden="1"/>
    <cellStyle name="Followed Hyperlink" xfId="18850" builtinId="9" hidden="1"/>
    <cellStyle name="Followed Hyperlink" xfId="18834" builtinId="9" hidden="1"/>
    <cellStyle name="Followed Hyperlink" xfId="18832" builtinId="9" hidden="1"/>
    <cellStyle name="Followed Hyperlink" xfId="18839" builtinId="9" hidden="1"/>
    <cellStyle name="Followed Hyperlink" xfId="18847" builtinId="9" hidden="1"/>
    <cellStyle name="Followed Hyperlink" xfId="18855" builtinId="9" hidden="1"/>
    <cellStyle name="Followed Hyperlink" xfId="18863" builtinId="9" hidden="1"/>
    <cellStyle name="Followed Hyperlink" xfId="18873" builtinId="9" hidden="1"/>
    <cellStyle name="Followed Hyperlink" xfId="18881" builtinId="9" hidden="1"/>
    <cellStyle name="Followed Hyperlink" xfId="18889" builtinId="9" hidden="1"/>
    <cellStyle name="Followed Hyperlink" xfId="18903" builtinId="9" hidden="1"/>
    <cellStyle name="Followed Hyperlink" xfId="18909" builtinId="9" hidden="1"/>
    <cellStyle name="Followed Hyperlink" xfId="18912" builtinId="9" hidden="1"/>
    <cellStyle name="Followed Hyperlink" xfId="18916" builtinId="9" hidden="1"/>
    <cellStyle name="Followed Hyperlink" xfId="18920" builtinId="9" hidden="1"/>
    <cellStyle name="Followed Hyperlink" xfId="18924" builtinId="9" hidden="1"/>
    <cellStyle name="Followed Hyperlink" xfId="18928" builtinId="9" hidden="1"/>
    <cellStyle name="Followed Hyperlink" xfId="18932" builtinId="9" hidden="1"/>
    <cellStyle name="Followed Hyperlink" xfId="18940" builtinId="9" hidden="1"/>
    <cellStyle name="Followed Hyperlink" xfId="18948" builtinId="9" hidden="1"/>
    <cellStyle name="Followed Hyperlink" xfId="18992" builtinId="9" hidden="1"/>
    <cellStyle name="Followed Hyperlink" xfId="18976" builtinId="9" hidden="1"/>
    <cellStyle name="Followed Hyperlink" xfId="18960" builtinId="9" hidden="1"/>
    <cellStyle name="Followed Hyperlink" xfId="18958" builtinId="9" hidden="1"/>
    <cellStyle name="Followed Hyperlink" xfId="18965" builtinId="9" hidden="1"/>
    <cellStyle name="Followed Hyperlink" xfId="18973" builtinId="9" hidden="1"/>
    <cellStyle name="Followed Hyperlink" xfId="18981" builtinId="9" hidden="1"/>
    <cellStyle name="Followed Hyperlink" xfId="18989" builtinId="9" hidden="1"/>
    <cellStyle name="Followed Hyperlink" xfId="18999" builtinId="9" hidden="1"/>
    <cellStyle name="Followed Hyperlink" xfId="19007" builtinId="9" hidden="1"/>
    <cellStyle name="Followed Hyperlink" xfId="19015" builtinId="9" hidden="1"/>
    <cellStyle name="Followed Hyperlink" xfId="19029" builtinId="9" hidden="1"/>
    <cellStyle name="Followed Hyperlink" xfId="19035" builtinId="9" hidden="1"/>
    <cellStyle name="Followed Hyperlink" xfId="19038" builtinId="9" hidden="1"/>
    <cellStyle name="Followed Hyperlink" xfId="19042" builtinId="9" hidden="1"/>
    <cellStyle name="Followed Hyperlink" xfId="19046" builtinId="9" hidden="1"/>
    <cellStyle name="Followed Hyperlink" xfId="19050" builtinId="9" hidden="1"/>
    <cellStyle name="Followed Hyperlink" xfId="19054" builtinId="9" hidden="1"/>
    <cellStyle name="Followed Hyperlink" xfId="19058" builtinId="9" hidden="1"/>
    <cellStyle name="Followed Hyperlink" xfId="19066" builtinId="9" hidden="1"/>
    <cellStyle name="Followed Hyperlink" xfId="19074" builtinId="9" hidden="1"/>
    <cellStyle name="Followed Hyperlink" xfId="19118" builtinId="9" hidden="1"/>
    <cellStyle name="Followed Hyperlink" xfId="19102" builtinId="9" hidden="1"/>
    <cellStyle name="Followed Hyperlink" xfId="19086" builtinId="9" hidden="1"/>
    <cellStyle name="Followed Hyperlink" xfId="19084" builtinId="9" hidden="1"/>
    <cellStyle name="Followed Hyperlink" xfId="19091" builtinId="9" hidden="1"/>
    <cellStyle name="Followed Hyperlink" xfId="19099" builtinId="9" hidden="1"/>
    <cellStyle name="Followed Hyperlink" xfId="19107" builtinId="9" hidden="1"/>
    <cellStyle name="Followed Hyperlink" xfId="19115" builtinId="9" hidden="1"/>
    <cellStyle name="Followed Hyperlink" xfId="19125" builtinId="9" hidden="1"/>
    <cellStyle name="Followed Hyperlink" xfId="19133" builtinId="9" hidden="1"/>
    <cellStyle name="Followed Hyperlink" xfId="19141" builtinId="9" hidden="1"/>
    <cellStyle name="Followed Hyperlink" xfId="19155" builtinId="9" hidden="1"/>
    <cellStyle name="Followed Hyperlink" xfId="19161" builtinId="9" hidden="1"/>
    <cellStyle name="Followed Hyperlink" xfId="19164" builtinId="9" hidden="1"/>
    <cellStyle name="Followed Hyperlink" xfId="19168" builtinId="9" hidden="1"/>
    <cellStyle name="Followed Hyperlink" xfId="19172" builtinId="9" hidden="1"/>
    <cellStyle name="Followed Hyperlink" xfId="19176" builtinId="9" hidden="1"/>
    <cellStyle name="Followed Hyperlink" xfId="19180" builtinId="9" hidden="1"/>
    <cellStyle name="Followed Hyperlink" xfId="19184" builtinId="9" hidden="1"/>
    <cellStyle name="Followed Hyperlink" xfId="19192" builtinId="9" hidden="1"/>
    <cellStyle name="Followed Hyperlink" xfId="19200" builtinId="9" hidden="1"/>
    <cellStyle name="Followed Hyperlink" xfId="19244" builtinId="9" hidden="1"/>
    <cellStyle name="Followed Hyperlink" xfId="19228" builtinId="9" hidden="1"/>
    <cellStyle name="Followed Hyperlink" xfId="19212" builtinId="9" hidden="1"/>
    <cellStyle name="Followed Hyperlink" xfId="19210" builtinId="9" hidden="1"/>
    <cellStyle name="Followed Hyperlink" xfId="19217" builtinId="9" hidden="1"/>
    <cellStyle name="Followed Hyperlink" xfId="19225" builtinId="9" hidden="1"/>
    <cellStyle name="Followed Hyperlink" xfId="19233" builtinId="9" hidden="1"/>
    <cellStyle name="Followed Hyperlink" xfId="19241" builtinId="9" hidden="1"/>
    <cellStyle name="Followed Hyperlink" xfId="19251" builtinId="9" hidden="1"/>
    <cellStyle name="Followed Hyperlink" xfId="19259" builtinId="9" hidden="1"/>
    <cellStyle name="Followed Hyperlink" xfId="19267" builtinId="9" hidden="1"/>
    <cellStyle name="Followed Hyperlink" xfId="19281" builtinId="9" hidden="1"/>
    <cellStyle name="Followed Hyperlink" xfId="19287" builtinId="9" hidden="1"/>
    <cellStyle name="Followed Hyperlink" xfId="19290" builtinId="9" hidden="1"/>
    <cellStyle name="Followed Hyperlink" xfId="19294" builtinId="9" hidden="1"/>
    <cellStyle name="Followed Hyperlink" xfId="19298" builtinId="9" hidden="1"/>
    <cellStyle name="Followed Hyperlink" xfId="19302" builtinId="9" hidden="1"/>
    <cellStyle name="Followed Hyperlink" xfId="19306" builtinId="9" hidden="1"/>
    <cellStyle name="Followed Hyperlink" xfId="19310" builtinId="9" hidden="1"/>
    <cellStyle name="Followed Hyperlink" xfId="19318" builtinId="9" hidden="1"/>
    <cellStyle name="Followed Hyperlink" xfId="19326" builtinId="9" hidden="1"/>
    <cellStyle name="Followed Hyperlink" xfId="19370" builtinId="9" hidden="1"/>
    <cellStyle name="Followed Hyperlink" xfId="19354" builtinId="9" hidden="1"/>
    <cellStyle name="Followed Hyperlink" xfId="19338" builtinId="9" hidden="1"/>
    <cellStyle name="Followed Hyperlink" xfId="19336" builtinId="9" hidden="1"/>
    <cellStyle name="Followed Hyperlink" xfId="19343" builtinId="9" hidden="1"/>
    <cellStyle name="Followed Hyperlink" xfId="19351" builtinId="9" hidden="1"/>
    <cellStyle name="Followed Hyperlink" xfId="19359" builtinId="9" hidden="1"/>
    <cellStyle name="Followed Hyperlink" xfId="19367" builtinId="9" hidden="1"/>
    <cellStyle name="Followed Hyperlink" xfId="19377" builtinId="9" hidden="1"/>
    <cellStyle name="Followed Hyperlink" xfId="19385" builtinId="9" hidden="1"/>
    <cellStyle name="Followed Hyperlink" xfId="19393" builtinId="9" hidden="1"/>
    <cellStyle name="Followed Hyperlink" xfId="19407" builtinId="9" hidden="1"/>
    <cellStyle name="Followed Hyperlink" xfId="19413" builtinId="9" hidden="1"/>
    <cellStyle name="Followed Hyperlink" xfId="19416" builtinId="9" hidden="1"/>
    <cellStyle name="Followed Hyperlink" xfId="19420" builtinId="9" hidden="1"/>
    <cellStyle name="Followed Hyperlink" xfId="19424" builtinId="9" hidden="1"/>
    <cellStyle name="Followed Hyperlink" xfId="19428" builtinId="9" hidden="1"/>
    <cellStyle name="Followed Hyperlink" xfId="19432" builtinId="9" hidden="1"/>
    <cellStyle name="Followed Hyperlink" xfId="19436" builtinId="9" hidden="1"/>
    <cellStyle name="Followed Hyperlink" xfId="19444" builtinId="9" hidden="1"/>
    <cellStyle name="Followed Hyperlink" xfId="19452" builtinId="9" hidden="1"/>
    <cellStyle name="Followed Hyperlink" xfId="19496" builtinId="9" hidden="1"/>
    <cellStyle name="Followed Hyperlink" xfId="19480" builtinId="9" hidden="1"/>
    <cellStyle name="Followed Hyperlink" xfId="19464" builtinId="9" hidden="1"/>
    <cellStyle name="Followed Hyperlink" xfId="19462" builtinId="9" hidden="1"/>
    <cellStyle name="Followed Hyperlink" xfId="19469" builtinId="9" hidden="1"/>
    <cellStyle name="Followed Hyperlink" xfId="19477" builtinId="9" hidden="1"/>
    <cellStyle name="Followed Hyperlink" xfId="19485" builtinId="9" hidden="1"/>
    <cellStyle name="Followed Hyperlink" xfId="19493" builtinId="9" hidden="1"/>
    <cellStyle name="Followed Hyperlink" xfId="19503" builtinId="9" hidden="1"/>
    <cellStyle name="Followed Hyperlink" xfId="19511" builtinId="9" hidden="1"/>
    <cellStyle name="Followed Hyperlink" xfId="19519" builtinId="9" hidden="1"/>
    <cellStyle name="Followed Hyperlink" xfId="19533" builtinId="9" hidden="1"/>
    <cellStyle name="Followed Hyperlink" xfId="19539" builtinId="9" hidden="1"/>
    <cellStyle name="Followed Hyperlink" xfId="19542" builtinId="9" hidden="1"/>
    <cellStyle name="Followed Hyperlink" xfId="19546" builtinId="9" hidden="1"/>
    <cellStyle name="Followed Hyperlink" xfId="19550" builtinId="9" hidden="1"/>
    <cellStyle name="Followed Hyperlink" xfId="19554" builtinId="9" hidden="1"/>
    <cellStyle name="Followed Hyperlink" xfId="19558" builtinId="9" hidden="1"/>
    <cellStyle name="Followed Hyperlink" xfId="19562" builtinId="9" hidden="1"/>
    <cellStyle name="Followed Hyperlink" xfId="19570" builtinId="9" hidden="1"/>
    <cellStyle name="Followed Hyperlink" xfId="19578" builtinId="9" hidden="1"/>
    <cellStyle name="Followed Hyperlink" xfId="19622" builtinId="9" hidden="1"/>
    <cellStyle name="Followed Hyperlink" xfId="19606" builtinId="9" hidden="1"/>
    <cellStyle name="Followed Hyperlink" xfId="19590" builtinId="9" hidden="1"/>
    <cellStyle name="Followed Hyperlink" xfId="19588" builtinId="9" hidden="1"/>
    <cellStyle name="Followed Hyperlink" xfId="19595" builtinId="9" hidden="1"/>
    <cellStyle name="Followed Hyperlink" xfId="19603" builtinId="9" hidden="1"/>
    <cellStyle name="Followed Hyperlink" xfId="19611" builtinId="9" hidden="1"/>
    <cellStyle name="Followed Hyperlink" xfId="19619" builtinId="9" hidden="1"/>
    <cellStyle name="Followed Hyperlink" xfId="19629" builtinId="9" hidden="1"/>
    <cellStyle name="Followed Hyperlink" xfId="19637" builtinId="9" hidden="1"/>
    <cellStyle name="Followed Hyperlink" xfId="19645" builtinId="9" hidden="1"/>
    <cellStyle name="Followed Hyperlink" xfId="19659" builtinId="9" hidden="1"/>
    <cellStyle name="Followed Hyperlink" xfId="19665" builtinId="9" hidden="1"/>
    <cellStyle name="Followed Hyperlink" xfId="19668" builtinId="9" hidden="1"/>
    <cellStyle name="Followed Hyperlink" xfId="19672" builtinId="9" hidden="1"/>
    <cellStyle name="Followed Hyperlink" xfId="19676" builtinId="9" hidden="1"/>
    <cellStyle name="Followed Hyperlink" xfId="19680" builtinId="9" hidden="1"/>
    <cellStyle name="Followed Hyperlink" xfId="19684" builtinId="9" hidden="1"/>
    <cellStyle name="Followed Hyperlink" xfId="19688" builtinId="9" hidden="1"/>
    <cellStyle name="Followed Hyperlink" xfId="19696" builtinId="9" hidden="1"/>
    <cellStyle name="Followed Hyperlink" xfId="19704" builtinId="9" hidden="1"/>
    <cellStyle name="Followed Hyperlink" xfId="19748" builtinId="9" hidden="1"/>
    <cellStyle name="Followed Hyperlink" xfId="19732" builtinId="9" hidden="1"/>
    <cellStyle name="Followed Hyperlink" xfId="19716" builtinId="9" hidden="1"/>
    <cellStyle name="Followed Hyperlink" xfId="19714" builtinId="9" hidden="1"/>
    <cellStyle name="Followed Hyperlink" xfId="19721" builtinId="9" hidden="1"/>
    <cellStyle name="Followed Hyperlink" xfId="19729" builtinId="9" hidden="1"/>
    <cellStyle name="Followed Hyperlink" xfId="19737" builtinId="9" hidden="1"/>
    <cellStyle name="Followed Hyperlink" xfId="19745" builtinId="9" hidden="1"/>
    <cellStyle name="Followed Hyperlink" xfId="19755" builtinId="9" hidden="1"/>
    <cellStyle name="Followed Hyperlink" xfId="19763" builtinId="9" hidden="1"/>
    <cellStyle name="Followed Hyperlink" xfId="19771" builtinId="9" hidden="1"/>
    <cellStyle name="Followed Hyperlink" xfId="19785" builtinId="9" hidden="1"/>
    <cellStyle name="Followed Hyperlink" xfId="19791" builtinId="9" hidden="1"/>
    <cellStyle name="Followed Hyperlink" xfId="19794" builtinId="9" hidden="1"/>
    <cellStyle name="Followed Hyperlink" xfId="19798" builtinId="9" hidden="1"/>
    <cellStyle name="Followed Hyperlink" xfId="19802" builtinId="9" hidden="1"/>
    <cellStyle name="Followed Hyperlink" xfId="19806" builtinId="9" hidden="1"/>
    <cellStyle name="Followed Hyperlink" xfId="19810" builtinId="9" hidden="1"/>
    <cellStyle name="Followed Hyperlink" xfId="19814" builtinId="9" hidden="1"/>
    <cellStyle name="Followed Hyperlink" xfId="19822" builtinId="9" hidden="1"/>
    <cellStyle name="Followed Hyperlink" xfId="19830" builtinId="9" hidden="1"/>
    <cellStyle name="Followed Hyperlink" xfId="19874" builtinId="9" hidden="1"/>
    <cellStyle name="Followed Hyperlink" xfId="19858" builtinId="9" hidden="1"/>
    <cellStyle name="Followed Hyperlink" xfId="19842" builtinId="9" hidden="1"/>
    <cellStyle name="Followed Hyperlink" xfId="19840" builtinId="9" hidden="1"/>
    <cellStyle name="Followed Hyperlink" xfId="19847" builtinId="9" hidden="1"/>
    <cellStyle name="Followed Hyperlink" xfId="19855" builtinId="9" hidden="1"/>
    <cellStyle name="Followed Hyperlink" xfId="19863" builtinId="9" hidden="1"/>
    <cellStyle name="Followed Hyperlink" xfId="19871" builtinId="9" hidden="1"/>
    <cellStyle name="Followed Hyperlink" xfId="19881" builtinId="9" hidden="1"/>
    <cellStyle name="Followed Hyperlink" xfId="19889" builtinId="9" hidden="1"/>
    <cellStyle name="Followed Hyperlink" xfId="19897" builtinId="9" hidden="1"/>
    <cellStyle name="Followed Hyperlink" xfId="19911" builtinId="9" hidden="1"/>
    <cellStyle name="Followed Hyperlink" xfId="19917" builtinId="9" hidden="1"/>
    <cellStyle name="Followed Hyperlink" xfId="19920" builtinId="9" hidden="1"/>
    <cellStyle name="Followed Hyperlink" xfId="19924" builtinId="9" hidden="1"/>
    <cellStyle name="Followed Hyperlink" xfId="19928" builtinId="9" hidden="1"/>
    <cellStyle name="Followed Hyperlink" xfId="19932" builtinId="9" hidden="1"/>
    <cellStyle name="Followed Hyperlink" xfId="19936" builtinId="9" hidden="1"/>
    <cellStyle name="Followed Hyperlink" xfId="19940" builtinId="9" hidden="1"/>
    <cellStyle name="Followed Hyperlink" xfId="19948" builtinId="9" hidden="1"/>
    <cellStyle name="Followed Hyperlink" xfId="19956" builtinId="9" hidden="1"/>
    <cellStyle name="Followed Hyperlink" xfId="20000" builtinId="9" hidden="1"/>
    <cellStyle name="Followed Hyperlink" xfId="19984" builtinId="9" hidden="1"/>
    <cellStyle name="Followed Hyperlink" xfId="19968" builtinId="9" hidden="1"/>
    <cellStyle name="Followed Hyperlink" xfId="19966" builtinId="9" hidden="1"/>
    <cellStyle name="Followed Hyperlink" xfId="19973" builtinId="9" hidden="1"/>
    <cellStyle name="Followed Hyperlink" xfId="19981" builtinId="9" hidden="1"/>
    <cellStyle name="Followed Hyperlink" xfId="19989" builtinId="9" hidden="1"/>
    <cellStyle name="Followed Hyperlink" xfId="19997" builtinId="9" hidden="1"/>
    <cellStyle name="Followed Hyperlink" xfId="20007" builtinId="9" hidden="1"/>
    <cellStyle name="Followed Hyperlink" xfId="20015" builtinId="9" hidden="1"/>
    <cellStyle name="Followed Hyperlink" xfId="20023" builtinId="9" hidden="1"/>
    <cellStyle name="Followed Hyperlink" xfId="20037" builtinId="9" hidden="1"/>
    <cellStyle name="Followed Hyperlink" xfId="20043" builtinId="9" hidden="1"/>
    <cellStyle name="Followed Hyperlink" xfId="20046" builtinId="9" hidden="1"/>
    <cellStyle name="Followed Hyperlink" xfId="20050" builtinId="9" hidden="1"/>
    <cellStyle name="Followed Hyperlink" xfId="20054" builtinId="9" hidden="1"/>
    <cellStyle name="Followed Hyperlink" xfId="20058" builtinId="9" hidden="1"/>
    <cellStyle name="Followed Hyperlink" xfId="20062" builtinId="9" hidden="1"/>
    <cellStyle name="Followed Hyperlink" xfId="20066" builtinId="9" hidden="1"/>
    <cellStyle name="Followed Hyperlink" xfId="20074" builtinId="9" hidden="1"/>
    <cellStyle name="Followed Hyperlink" xfId="20082" builtinId="9" hidden="1"/>
    <cellStyle name="Followed Hyperlink" xfId="20126" builtinId="9" hidden="1"/>
    <cellStyle name="Followed Hyperlink" xfId="20110" builtinId="9" hidden="1"/>
    <cellStyle name="Followed Hyperlink" xfId="20094" builtinId="9" hidden="1"/>
    <cellStyle name="Followed Hyperlink" xfId="20092" builtinId="9" hidden="1"/>
    <cellStyle name="Followed Hyperlink" xfId="20099" builtinId="9" hidden="1"/>
    <cellStyle name="Followed Hyperlink" xfId="20107" builtinId="9" hidden="1"/>
    <cellStyle name="Followed Hyperlink" xfId="20115" builtinId="9" hidden="1"/>
    <cellStyle name="Followed Hyperlink" xfId="20123" builtinId="9" hidden="1"/>
    <cellStyle name="Followed Hyperlink" xfId="20133" builtinId="9" hidden="1"/>
    <cellStyle name="Followed Hyperlink" xfId="20141" builtinId="9" hidden="1"/>
    <cellStyle name="Followed Hyperlink" xfId="20149" builtinId="9" hidden="1"/>
    <cellStyle name="Followed Hyperlink" xfId="20163" builtinId="9" hidden="1"/>
    <cellStyle name="Followed Hyperlink" xfId="20169" builtinId="9" hidden="1"/>
    <cellStyle name="Followed Hyperlink" xfId="20172" builtinId="9" hidden="1"/>
    <cellStyle name="Followed Hyperlink" xfId="20176" builtinId="9" hidden="1"/>
    <cellStyle name="Followed Hyperlink" xfId="20180" builtinId="9" hidden="1"/>
    <cellStyle name="Followed Hyperlink" xfId="20184" builtinId="9" hidden="1"/>
    <cellStyle name="Followed Hyperlink" xfId="20188" builtinId="9" hidden="1"/>
    <cellStyle name="Followed Hyperlink" xfId="20192" builtinId="9" hidden="1"/>
    <cellStyle name="Followed Hyperlink" xfId="20200" builtinId="9" hidden="1"/>
    <cellStyle name="Followed Hyperlink" xfId="20208" builtinId="9" hidden="1"/>
    <cellStyle name="Followed Hyperlink" xfId="20252" builtinId="9" hidden="1"/>
    <cellStyle name="Followed Hyperlink" xfId="20236" builtinId="9" hidden="1"/>
    <cellStyle name="Followed Hyperlink" xfId="20220" builtinId="9" hidden="1"/>
    <cellStyle name="Followed Hyperlink" xfId="20218" builtinId="9" hidden="1"/>
    <cellStyle name="Followed Hyperlink" xfId="20225" builtinId="9" hidden="1"/>
    <cellStyle name="Followed Hyperlink" xfId="20233" builtinId="9" hidden="1"/>
    <cellStyle name="Followed Hyperlink" xfId="20241" builtinId="9" hidden="1"/>
    <cellStyle name="Followed Hyperlink" xfId="20249" builtinId="9" hidden="1"/>
    <cellStyle name="Followed Hyperlink" xfId="20259" builtinId="9" hidden="1"/>
    <cellStyle name="Followed Hyperlink" xfId="20267" builtinId="9" hidden="1"/>
    <cellStyle name="Followed Hyperlink" xfId="20275" builtinId="9" hidden="1"/>
    <cellStyle name="Followed Hyperlink" xfId="20289" builtinId="9" hidden="1"/>
    <cellStyle name="Followed Hyperlink" xfId="20295" builtinId="9" hidden="1"/>
    <cellStyle name="Followed Hyperlink" xfId="20298" builtinId="9" hidden="1"/>
    <cellStyle name="Followed Hyperlink" xfId="20302" builtinId="9" hidden="1"/>
    <cellStyle name="Followed Hyperlink" xfId="20306" builtinId="9" hidden="1"/>
    <cellStyle name="Followed Hyperlink" xfId="20310" builtinId="9" hidden="1"/>
    <cellStyle name="Followed Hyperlink" xfId="20314" builtinId="9" hidden="1"/>
    <cellStyle name="Followed Hyperlink" xfId="20318" builtinId="9" hidden="1"/>
    <cellStyle name="Followed Hyperlink" xfId="20326" builtinId="9" hidden="1"/>
    <cellStyle name="Followed Hyperlink" xfId="20334" builtinId="9" hidden="1"/>
    <cellStyle name="Followed Hyperlink" xfId="20378" builtinId="9" hidden="1"/>
    <cellStyle name="Followed Hyperlink" xfId="20362" builtinId="9" hidden="1"/>
    <cellStyle name="Followed Hyperlink" xfId="20346" builtinId="9" hidden="1"/>
    <cellStyle name="Followed Hyperlink" xfId="20344" builtinId="9" hidden="1"/>
    <cellStyle name="Followed Hyperlink" xfId="20351" builtinId="9" hidden="1"/>
    <cellStyle name="Followed Hyperlink" xfId="20359" builtinId="9" hidden="1"/>
    <cellStyle name="Followed Hyperlink" xfId="20367" builtinId="9" hidden="1"/>
    <cellStyle name="Followed Hyperlink" xfId="20375" builtinId="9" hidden="1"/>
    <cellStyle name="Followed Hyperlink" xfId="20385" builtinId="9" hidden="1"/>
    <cellStyle name="Followed Hyperlink" xfId="20393" builtinId="9" hidden="1"/>
    <cellStyle name="Followed Hyperlink" xfId="20401" builtinId="9" hidden="1"/>
    <cellStyle name="Followed Hyperlink" xfId="20415" builtinId="9" hidden="1"/>
    <cellStyle name="Followed Hyperlink" xfId="20421" builtinId="9" hidden="1"/>
    <cellStyle name="Followed Hyperlink" xfId="20424" builtinId="9" hidden="1"/>
    <cellStyle name="Followed Hyperlink" xfId="20428" builtinId="9" hidden="1"/>
    <cellStyle name="Followed Hyperlink" xfId="20432" builtinId="9" hidden="1"/>
    <cellStyle name="Followed Hyperlink" xfId="20436" builtinId="9" hidden="1"/>
    <cellStyle name="Followed Hyperlink" xfId="20440" builtinId="9" hidden="1"/>
    <cellStyle name="Followed Hyperlink" xfId="20444" builtinId="9" hidden="1"/>
    <cellStyle name="Followed Hyperlink" xfId="20452" builtinId="9" hidden="1"/>
    <cellStyle name="Followed Hyperlink" xfId="20460" builtinId="9" hidden="1"/>
    <cellStyle name="Followed Hyperlink" xfId="20504" builtinId="9" hidden="1"/>
    <cellStyle name="Followed Hyperlink" xfId="20488" builtinId="9" hidden="1"/>
    <cellStyle name="Followed Hyperlink" xfId="20472" builtinId="9" hidden="1"/>
    <cellStyle name="Followed Hyperlink" xfId="20470" builtinId="9" hidden="1"/>
    <cellStyle name="Followed Hyperlink" xfId="20477" builtinId="9" hidden="1"/>
    <cellStyle name="Followed Hyperlink" xfId="20485" builtinId="9" hidden="1"/>
    <cellStyle name="Followed Hyperlink" xfId="20493" builtinId="9" hidden="1"/>
    <cellStyle name="Followed Hyperlink" xfId="20501" builtinId="9" hidden="1"/>
    <cellStyle name="Followed Hyperlink" xfId="20511" builtinId="9" hidden="1"/>
    <cellStyle name="Followed Hyperlink" xfId="20519" builtinId="9" hidden="1"/>
    <cellStyle name="Followed Hyperlink" xfId="20527" builtinId="9" hidden="1"/>
    <cellStyle name="Followed Hyperlink" xfId="20541" builtinId="9" hidden="1"/>
    <cellStyle name="Followed Hyperlink" xfId="20547" builtinId="9" hidden="1"/>
    <cellStyle name="Followed Hyperlink" xfId="20550" builtinId="9" hidden="1"/>
    <cellStyle name="Followed Hyperlink" xfId="20554" builtinId="9" hidden="1"/>
    <cellStyle name="Followed Hyperlink" xfId="20558" builtinId="9" hidden="1"/>
    <cellStyle name="Followed Hyperlink" xfId="20562" builtinId="9" hidden="1"/>
    <cellStyle name="Followed Hyperlink" xfId="20566" builtinId="9" hidden="1"/>
    <cellStyle name="Followed Hyperlink" xfId="20570" builtinId="9" hidden="1"/>
    <cellStyle name="Followed Hyperlink" xfId="20578" builtinId="9" hidden="1"/>
    <cellStyle name="Followed Hyperlink" xfId="20586" builtinId="9" hidden="1"/>
    <cellStyle name="Followed Hyperlink" xfId="20630" builtinId="9" hidden="1"/>
    <cellStyle name="Followed Hyperlink" xfId="20614" builtinId="9" hidden="1"/>
    <cellStyle name="Followed Hyperlink" xfId="20598" builtinId="9" hidden="1"/>
    <cellStyle name="Followed Hyperlink" xfId="20596" builtinId="9" hidden="1"/>
    <cellStyle name="Followed Hyperlink" xfId="20603" builtinId="9" hidden="1"/>
    <cellStyle name="Followed Hyperlink" xfId="20611" builtinId="9" hidden="1"/>
    <cellStyle name="Followed Hyperlink" xfId="20619" builtinId="9" hidden="1"/>
    <cellStyle name="Followed Hyperlink" xfId="20627" builtinId="9" hidden="1"/>
    <cellStyle name="Followed Hyperlink" xfId="20637" builtinId="9" hidden="1"/>
    <cellStyle name="Followed Hyperlink" xfId="20645" builtinId="9" hidden="1"/>
    <cellStyle name="Followed Hyperlink" xfId="20653" builtinId="9" hidden="1"/>
    <cellStyle name="Followed Hyperlink" xfId="20667" builtinId="9" hidden="1"/>
    <cellStyle name="Followed Hyperlink" xfId="20673" builtinId="9" hidden="1"/>
    <cellStyle name="Followed Hyperlink" xfId="20676" builtinId="9" hidden="1"/>
    <cellStyle name="Followed Hyperlink" xfId="20680" builtinId="9" hidden="1"/>
    <cellStyle name="Followed Hyperlink" xfId="20684" builtinId="9" hidden="1"/>
    <cellStyle name="Followed Hyperlink" xfId="20688" builtinId="9" hidden="1"/>
    <cellStyle name="Followed Hyperlink" xfId="20692" builtinId="9" hidden="1"/>
    <cellStyle name="Followed Hyperlink" xfId="20696" builtinId="9" hidden="1"/>
    <cellStyle name="Followed Hyperlink" xfId="20704" builtinId="9" hidden="1"/>
    <cellStyle name="Followed Hyperlink" xfId="20712" builtinId="9" hidden="1"/>
    <cellStyle name="Followed Hyperlink" xfId="20756" builtinId="9" hidden="1"/>
    <cellStyle name="Followed Hyperlink" xfId="20740" builtinId="9" hidden="1"/>
    <cellStyle name="Followed Hyperlink" xfId="20724" builtinId="9" hidden="1"/>
    <cellStyle name="Followed Hyperlink" xfId="20722" builtinId="9" hidden="1"/>
    <cellStyle name="Followed Hyperlink" xfId="20729" builtinId="9" hidden="1"/>
    <cellStyle name="Followed Hyperlink" xfId="20737" builtinId="9" hidden="1"/>
    <cellStyle name="Followed Hyperlink" xfId="20745" builtinId="9" hidden="1"/>
    <cellStyle name="Followed Hyperlink" xfId="20753" builtinId="9" hidden="1"/>
    <cellStyle name="Followed Hyperlink" xfId="20763" builtinId="9" hidden="1"/>
    <cellStyle name="Followed Hyperlink" xfId="20771" builtinId="9" hidden="1"/>
    <cellStyle name="Followed Hyperlink" xfId="20779" builtinId="9" hidden="1"/>
    <cellStyle name="Followed Hyperlink" xfId="20793" builtinId="9" hidden="1"/>
    <cellStyle name="Followed Hyperlink" xfId="20799" builtinId="9" hidden="1"/>
    <cellStyle name="Followed Hyperlink" xfId="20802" builtinId="9" hidden="1"/>
    <cellStyle name="Followed Hyperlink" xfId="20806" builtinId="9" hidden="1"/>
    <cellStyle name="Followed Hyperlink" xfId="20810" builtinId="9" hidden="1"/>
    <cellStyle name="Followed Hyperlink" xfId="20814" builtinId="9" hidden="1"/>
    <cellStyle name="Followed Hyperlink" xfId="20818" builtinId="9" hidden="1"/>
    <cellStyle name="Followed Hyperlink" xfId="20822" builtinId="9" hidden="1"/>
    <cellStyle name="Followed Hyperlink" xfId="20830" builtinId="9" hidden="1"/>
    <cellStyle name="Followed Hyperlink" xfId="20838" builtinId="9" hidden="1"/>
    <cellStyle name="Followed Hyperlink" xfId="20882" builtinId="9" hidden="1"/>
    <cellStyle name="Followed Hyperlink" xfId="20866" builtinId="9" hidden="1"/>
    <cellStyle name="Followed Hyperlink" xfId="20850" builtinId="9" hidden="1"/>
    <cellStyle name="Followed Hyperlink" xfId="20848" builtinId="9" hidden="1"/>
    <cellStyle name="Followed Hyperlink" xfId="20855" builtinId="9" hidden="1"/>
    <cellStyle name="Followed Hyperlink" xfId="20863" builtinId="9" hidden="1"/>
    <cellStyle name="Followed Hyperlink" xfId="20871" builtinId="9" hidden="1"/>
    <cellStyle name="Followed Hyperlink" xfId="20879" builtinId="9" hidden="1"/>
    <cellStyle name="Followed Hyperlink" xfId="20889" builtinId="9" hidden="1"/>
    <cellStyle name="Followed Hyperlink" xfId="20897" builtinId="9" hidden="1"/>
    <cellStyle name="Followed Hyperlink" xfId="20905" builtinId="9" hidden="1"/>
    <cellStyle name="Followed Hyperlink" xfId="20919" builtinId="9" hidden="1"/>
    <cellStyle name="Followed Hyperlink" xfId="20925" builtinId="9" hidden="1"/>
    <cellStyle name="Followed Hyperlink" xfId="20928" builtinId="9" hidden="1"/>
    <cellStyle name="Followed Hyperlink" xfId="20932" builtinId="9" hidden="1"/>
    <cellStyle name="Followed Hyperlink" xfId="20936" builtinId="9" hidden="1"/>
    <cellStyle name="Followed Hyperlink" xfId="20940" builtinId="9" hidden="1"/>
    <cellStyle name="Followed Hyperlink" xfId="20944" builtinId="9" hidden="1"/>
    <cellStyle name="Followed Hyperlink" xfId="20948" builtinId="9" hidden="1"/>
    <cellStyle name="Followed Hyperlink" xfId="20956" builtinId="9" hidden="1"/>
    <cellStyle name="Followed Hyperlink" xfId="20964" builtinId="9" hidden="1"/>
    <cellStyle name="Followed Hyperlink" xfId="21008" builtinId="9" hidden="1"/>
    <cellStyle name="Followed Hyperlink" xfId="20992" builtinId="9" hidden="1"/>
    <cellStyle name="Followed Hyperlink" xfId="20976" builtinId="9" hidden="1"/>
    <cellStyle name="Followed Hyperlink" xfId="20974" builtinId="9" hidden="1"/>
    <cellStyle name="Followed Hyperlink" xfId="20981" builtinId="9" hidden="1"/>
    <cellStyle name="Followed Hyperlink" xfId="20989" builtinId="9" hidden="1"/>
    <cellStyle name="Followed Hyperlink" xfId="20997" builtinId="9" hidden="1"/>
    <cellStyle name="Followed Hyperlink" xfId="21005" builtinId="9" hidden="1"/>
    <cellStyle name="Followed Hyperlink" xfId="21015" builtinId="9" hidden="1"/>
    <cellStyle name="Followed Hyperlink" xfId="21023" builtinId="9" hidden="1"/>
    <cellStyle name="Followed Hyperlink" xfId="21031" builtinId="9" hidden="1"/>
    <cellStyle name="Followed Hyperlink" xfId="21045" builtinId="9" hidden="1"/>
    <cellStyle name="Followed Hyperlink" xfId="21051" builtinId="9" hidden="1"/>
    <cellStyle name="Followed Hyperlink" xfId="21054" builtinId="9" hidden="1"/>
    <cellStyle name="Followed Hyperlink" xfId="21058" builtinId="9" hidden="1"/>
    <cellStyle name="Followed Hyperlink" xfId="21062" builtinId="9" hidden="1"/>
    <cellStyle name="Followed Hyperlink" xfId="21066" builtinId="9" hidden="1"/>
    <cellStyle name="Followed Hyperlink" xfId="21070" builtinId="9" hidden="1"/>
    <cellStyle name="Followed Hyperlink" xfId="21074" builtinId="9" hidden="1"/>
    <cellStyle name="Followed Hyperlink" xfId="21082" builtinId="9" hidden="1"/>
    <cellStyle name="Followed Hyperlink" xfId="21090" builtinId="9" hidden="1"/>
    <cellStyle name="Followed Hyperlink" xfId="21134" builtinId="9" hidden="1"/>
    <cellStyle name="Followed Hyperlink" xfId="21118" builtinId="9" hidden="1"/>
    <cellStyle name="Followed Hyperlink" xfId="21102" builtinId="9" hidden="1"/>
    <cellStyle name="Followed Hyperlink" xfId="21100" builtinId="9" hidden="1"/>
    <cellStyle name="Followed Hyperlink" xfId="21107" builtinId="9" hidden="1"/>
    <cellStyle name="Followed Hyperlink" xfId="21115" builtinId="9" hidden="1"/>
    <cellStyle name="Followed Hyperlink" xfId="21123" builtinId="9" hidden="1"/>
    <cellStyle name="Followed Hyperlink" xfId="21131" builtinId="9" hidden="1"/>
    <cellStyle name="Followed Hyperlink" xfId="21141" builtinId="9" hidden="1"/>
    <cellStyle name="Followed Hyperlink" xfId="21149" builtinId="9" hidden="1"/>
    <cellStyle name="Followed Hyperlink" xfId="21157" builtinId="9" hidden="1"/>
    <cellStyle name="Followed Hyperlink" xfId="21171" builtinId="9" hidden="1"/>
    <cellStyle name="Followed Hyperlink" xfId="21177" builtinId="9" hidden="1"/>
    <cellStyle name="Followed Hyperlink" xfId="21180" builtinId="9" hidden="1"/>
    <cellStyle name="Followed Hyperlink" xfId="21184" builtinId="9" hidden="1"/>
    <cellStyle name="Followed Hyperlink" xfId="21188" builtinId="9" hidden="1"/>
    <cellStyle name="Followed Hyperlink" xfId="21192" builtinId="9" hidden="1"/>
    <cellStyle name="Followed Hyperlink" xfId="21196" builtinId="9" hidden="1"/>
    <cellStyle name="Followed Hyperlink" xfId="21200" builtinId="9" hidden="1"/>
    <cellStyle name="Followed Hyperlink" xfId="21208" builtinId="9" hidden="1"/>
    <cellStyle name="Followed Hyperlink" xfId="21216" builtinId="9" hidden="1"/>
    <cellStyle name="Followed Hyperlink" xfId="21260" builtinId="9" hidden="1"/>
    <cellStyle name="Followed Hyperlink" xfId="21244" builtinId="9" hidden="1"/>
    <cellStyle name="Followed Hyperlink" xfId="21228" builtinId="9" hidden="1"/>
    <cellStyle name="Followed Hyperlink" xfId="21226" builtinId="9" hidden="1"/>
    <cellStyle name="Followed Hyperlink" xfId="21233" builtinId="9" hidden="1"/>
    <cellStyle name="Followed Hyperlink" xfId="21241" builtinId="9" hidden="1"/>
    <cellStyle name="Followed Hyperlink" xfId="21249" builtinId="9" hidden="1"/>
    <cellStyle name="Followed Hyperlink" xfId="21257" builtinId="9" hidden="1"/>
    <cellStyle name="Followed Hyperlink" xfId="21267" builtinId="9" hidden="1"/>
    <cellStyle name="Followed Hyperlink" xfId="21275" builtinId="9" hidden="1"/>
    <cellStyle name="Followed Hyperlink" xfId="21283" builtinId="9" hidden="1"/>
    <cellStyle name="Followed Hyperlink" xfId="21297" builtinId="9" hidden="1"/>
    <cellStyle name="Followed Hyperlink" xfId="21303" builtinId="9" hidden="1"/>
    <cellStyle name="Followed Hyperlink" xfId="21306" builtinId="9" hidden="1"/>
    <cellStyle name="Followed Hyperlink" xfId="21310" builtinId="9" hidden="1"/>
    <cellStyle name="Followed Hyperlink" xfId="21314" builtinId="9" hidden="1"/>
    <cellStyle name="Followed Hyperlink" xfId="21318" builtinId="9" hidden="1"/>
    <cellStyle name="Followed Hyperlink" xfId="21322" builtinId="9" hidden="1"/>
    <cellStyle name="Followed Hyperlink" xfId="21326" builtinId="9" hidden="1"/>
    <cellStyle name="Followed Hyperlink" xfId="21334" builtinId="9" hidden="1"/>
    <cellStyle name="Followed Hyperlink" xfId="21342" builtinId="9" hidden="1"/>
    <cellStyle name="Followed Hyperlink" xfId="21386" builtinId="9" hidden="1"/>
    <cellStyle name="Followed Hyperlink" xfId="21370" builtinId="9" hidden="1"/>
    <cellStyle name="Followed Hyperlink" xfId="21354" builtinId="9" hidden="1"/>
    <cellStyle name="Followed Hyperlink" xfId="21352" builtinId="9" hidden="1"/>
    <cellStyle name="Followed Hyperlink" xfId="21359" builtinId="9" hidden="1"/>
    <cellStyle name="Followed Hyperlink" xfId="21367" builtinId="9" hidden="1"/>
    <cellStyle name="Followed Hyperlink" xfId="21375" builtinId="9" hidden="1"/>
    <cellStyle name="Followed Hyperlink" xfId="21383" builtinId="9" hidden="1"/>
    <cellStyle name="Followed Hyperlink" xfId="21393" builtinId="9" hidden="1"/>
    <cellStyle name="Followed Hyperlink" xfId="21401" builtinId="9" hidden="1"/>
    <cellStyle name="Followed Hyperlink" xfId="21409" builtinId="9" hidden="1"/>
    <cellStyle name="Followed Hyperlink" xfId="21423" builtinId="9" hidden="1"/>
    <cellStyle name="Followed Hyperlink" xfId="21429" builtinId="9" hidden="1"/>
    <cellStyle name="Followed Hyperlink" xfId="21432" builtinId="9" hidden="1"/>
    <cellStyle name="Followed Hyperlink" xfId="21436" builtinId="9" hidden="1"/>
    <cellStyle name="Followed Hyperlink" xfId="21440" builtinId="9" hidden="1"/>
    <cellStyle name="Followed Hyperlink" xfId="21444" builtinId="9" hidden="1"/>
    <cellStyle name="Followed Hyperlink" xfId="21448" builtinId="9" hidden="1"/>
    <cellStyle name="Followed Hyperlink" xfId="21452" builtinId="9" hidden="1"/>
    <cellStyle name="Followed Hyperlink" xfId="21460" builtinId="9" hidden="1"/>
    <cellStyle name="Followed Hyperlink" xfId="21468" builtinId="9" hidden="1"/>
    <cellStyle name="Followed Hyperlink" xfId="21512" builtinId="9" hidden="1"/>
    <cellStyle name="Followed Hyperlink" xfId="21496" builtinId="9" hidden="1"/>
    <cellStyle name="Followed Hyperlink" xfId="21480" builtinId="9" hidden="1"/>
    <cellStyle name="Followed Hyperlink" xfId="21478" builtinId="9" hidden="1"/>
    <cellStyle name="Followed Hyperlink" xfId="21485" builtinId="9" hidden="1"/>
    <cellStyle name="Followed Hyperlink" xfId="21493" builtinId="9" hidden="1"/>
    <cellStyle name="Followed Hyperlink" xfId="21501" builtinId="9" hidden="1"/>
    <cellStyle name="Followed Hyperlink" xfId="21509" builtinId="9" hidden="1"/>
    <cellStyle name="Followed Hyperlink" xfId="21519" builtinId="9" hidden="1"/>
    <cellStyle name="Followed Hyperlink" xfId="21527" builtinId="9" hidden="1"/>
    <cellStyle name="Followed Hyperlink" xfId="21535" builtinId="9" hidden="1"/>
    <cellStyle name="Followed Hyperlink" xfId="21549" builtinId="9" hidden="1"/>
    <cellStyle name="Followed Hyperlink" xfId="21555" builtinId="9" hidden="1"/>
    <cellStyle name="Followed Hyperlink" xfId="21558" builtinId="9" hidden="1"/>
    <cellStyle name="Followed Hyperlink" xfId="21562" builtinId="9" hidden="1"/>
    <cellStyle name="Followed Hyperlink" xfId="21566" builtinId="9" hidden="1"/>
    <cellStyle name="Followed Hyperlink" xfId="21570" builtinId="9" hidden="1"/>
    <cellStyle name="Followed Hyperlink" xfId="21574" builtinId="9" hidden="1"/>
    <cellStyle name="Followed Hyperlink" xfId="21578" builtinId="9" hidden="1"/>
    <cellStyle name="Followed Hyperlink" xfId="21586" builtinId="9" hidden="1"/>
    <cellStyle name="Followed Hyperlink" xfId="21594" builtinId="9" hidden="1"/>
    <cellStyle name="Followed Hyperlink" xfId="21638" builtinId="9" hidden="1"/>
    <cellStyle name="Followed Hyperlink" xfId="21622" builtinId="9" hidden="1"/>
    <cellStyle name="Followed Hyperlink" xfId="21606" builtinId="9" hidden="1"/>
    <cellStyle name="Followed Hyperlink" xfId="21604" builtinId="9" hidden="1"/>
    <cellStyle name="Followed Hyperlink" xfId="21611" builtinId="9" hidden="1"/>
    <cellStyle name="Followed Hyperlink" xfId="21619" builtinId="9" hidden="1"/>
    <cellStyle name="Followed Hyperlink" xfId="21627" builtinId="9" hidden="1"/>
    <cellStyle name="Followed Hyperlink" xfId="21635" builtinId="9" hidden="1"/>
    <cellStyle name="Followed Hyperlink" xfId="21645" builtinId="9" hidden="1"/>
    <cellStyle name="Followed Hyperlink" xfId="21653" builtinId="9" hidden="1"/>
    <cellStyle name="Followed Hyperlink" xfId="21661" builtinId="9" hidden="1"/>
    <cellStyle name="Followed Hyperlink" xfId="21675" builtinId="9" hidden="1"/>
    <cellStyle name="Followed Hyperlink" xfId="21681" builtinId="9" hidden="1"/>
    <cellStyle name="Followed Hyperlink" xfId="21684" builtinId="9" hidden="1"/>
    <cellStyle name="Followed Hyperlink" xfId="21688" builtinId="9" hidden="1"/>
    <cellStyle name="Followed Hyperlink" xfId="21692" builtinId="9" hidden="1"/>
    <cellStyle name="Followed Hyperlink" xfId="21696" builtinId="9" hidden="1"/>
    <cellStyle name="Followed Hyperlink" xfId="21700" builtinId="9" hidden="1"/>
    <cellStyle name="Followed Hyperlink" xfId="21704" builtinId="9" hidden="1"/>
    <cellStyle name="Followed Hyperlink" xfId="21712" builtinId="9" hidden="1"/>
    <cellStyle name="Followed Hyperlink" xfId="21720" builtinId="9" hidden="1"/>
    <cellStyle name="Followed Hyperlink" xfId="21764" builtinId="9" hidden="1"/>
    <cellStyle name="Followed Hyperlink" xfId="21748" builtinId="9" hidden="1"/>
    <cellStyle name="Followed Hyperlink" xfId="21732" builtinId="9" hidden="1"/>
    <cellStyle name="Followed Hyperlink" xfId="21730" builtinId="9" hidden="1"/>
    <cellStyle name="Followed Hyperlink" xfId="21737" builtinId="9" hidden="1"/>
    <cellStyle name="Followed Hyperlink" xfId="21745" builtinId="9" hidden="1"/>
    <cellStyle name="Followed Hyperlink" xfId="21753" builtinId="9" hidden="1"/>
    <cellStyle name="Followed Hyperlink" xfId="21761" builtinId="9" hidden="1"/>
    <cellStyle name="Followed Hyperlink" xfId="21771" builtinId="9" hidden="1"/>
    <cellStyle name="Followed Hyperlink" xfId="21779" builtinId="9" hidden="1"/>
    <cellStyle name="Followed Hyperlink" xfId="21787" builtinId="9" hidden="1"/>
    <cellStyle name="Followed Hyperlink" xfId="21801" builtinId="9" hidden="1"/>
    <cellStyle name="Followed Hyperlink" xfId="21807" builtinId="9" hidden="1"/>
    <cellStyle name="Followed Hyperlink" xfId="21810" builtinId="9" hidden="1"/>
    <cellStyle name="Followed Hyperlink" xfId="21814" builtinId="9" hidden="1"/>
    <cellStyle name="Followed Hyperlink" xfId="21818" builtinId="9" hidden="1"/>
    <cellStyle name="Followed Hyperlink" xfId="21822" builtinId="9" hidden="1"/>
    <cellStyle name="Followed Hyperlink" xfId="21826" builtinId="9" hidden="1"/>
    <cellStyle name="Followed Hyperlink" xfId="21830" builtinId="9" hidden="1"/>
    <cellStyle name="Followed Hyperlink" xfId="21838" builtinId="9" hidden="1"/>
    <cellStyle name="Followed Hyperlink" xfId="21846" builtinId="9" hidden="1"/>
    <cellStyle name="Followed Hyperlink" xfId="21890" builtinId="9" hidden="1"/>
    <cellStyle name="Followed Hyperlink" xfId="21874" builtinId="9" hidden="1"/>
    <cellStyle name="Followed Hyperlink" xfId="21858" builtinId="9" hidden="1"/>
    <cellStyle name="Followed Hyperlink" xfId="21856" builtinId="9" hidden="1"/>
    <cellStyle name="Followed Hyperlink" xfId="21863" builtinId="9" hidden="1"/>
    <cellStyle name="Followed Hyperlink" xfId="21871" builtinId="9" hidden="1"/>
    <cellStyle name="Followed Hyperlink" xfId="21879" builtinId="9" hidden="1"/>
    <cellStyle name="Followed Hyperlink" xfId="21887" builtinId="9" hidden="1"/>
    <cellStyle name="Followed Hyperlink" xfId="21897" builtinId="9" hidden="1"/>
    <cellStyle name="Followed Hyperlink" xfId="21905" builtinId="9" hidden="1"/>
    <cellStyle name="Followed Hyperlink" xfId="21913" builtinId="9" hidden="1"/>
    <cellStyle name="Followed Hyperlink" xfId="21927" builtinId="9" hidden="1"/>
    <cellStyle name="Followed Hyperlink" xfId="21933" builtinId="9" hidden="1"/>
    <cellStyle name="Followed Hyperlink" xfId="21936" builtinId="9" hidden="1"/>
    <cellStyle name="Followed Hyperlink" xfId="21940" builtinId="9" hidden="1"/>
    <cellStyle name="Followed Hyperlink" xfId="21944" builtinId="9" hidden="1"/>
    <cellStyle name="Followed Hyperlink" xfId="21948" builtinId="9" hidden="1"/>
    <cellStyle name="Followed Hyperlink" xfId="21952" builtinId="9" hidden="1"/>
    <cellStyle name="Followed Hyperlink" xfId="21956" builtinId="9" hidden="1"/>
    <cellStyle name="Followed Hyperlink" xfId="21964" builtinId="9" hidden="1"/>
    <cellStyle name="Followed Hyperlink" xfId="21972" builtinId="9" hidden="1"/>
    <cellStyle name="Followed Hyperlink" xfId="22016" builtinId="9" hidden="1"/>
    <cellStyle name="Followed Hyperlink" xfId="22000" builtinId="9" hidden="1"/>
    <cellStyle name="Followed Hyperlink" xfId="21984" builtinId="9" hidden="1"/>
    <cellStyle name="Followed Hyperlink" xfId="21982" builtinId="9" hidden="1"/>
    <cellStyle name="Followed Hyperlink" xfId="21989" builtinId="9" hidden="1"/>
    <cellStyle name="Followed Hyperlink" xfId="21997" builtinId="9" hidden="1"/>
    <cellStyle name="Followed Hyperlink" xfId="22005" builtinId="9" hidden="1"/>
    <cellStyle name="Followed Hyperlink" xfId="22013" builtinId="9" hidden="1"/>
    <cellStyle name="Followed Hyperlink" xfId="22023" builtinId="9" hidden="1"/>
    <cellStyle name="Followed Hyperlink" xfId="22031" builtinId="9" hidden="1"/>
    <cellStyle name="Followed Hyperlink" xfId="22039" builtinId="9" hidden="1"/>
    <cellStyle name="Followed Hyperlink" xfId="22053" builtinId="9" hidden="1"/>
    <cellStyle name="Followed Hyperlink" xfId="22059" builtinId="9" hidden="1"/>
    <cellStyle name="Followed Hyperlink" xfId="22062" builtinId="9" hidden="1"/>
    <cellStyle name="Followed Hyperlink" xfId="22066" builtinId="9" hidden="1"/>
    <cellStyle name="Followed Hyperlink" xfId="22070" builtinId="9" hidden="1"/>
    <cellStyle name="Followed Hyperlink" xfId="22074" builtinId="9" hidden="1"/>
    <cellStyle name="Followed Hyperlink" xfId="22078" builtinId="9" hidden="1"/>
    <cellStyle name="Followed Hyperlink" xfId="22082" builtinId="9" hidden="1"/>
    <cellStyle name="Followed Hyperlink" xfId="22090" builtinId="9" hidden="1"/>
    <cellStyle name="Followed Hyperlink" xfId="22098" builtinId="9" hidden="1"/>
    <cellStyle name="Followed Hyperlink" xfId="22142" builtinId="9" hidden="1"/>
    <cellStyle name="Followed Hyperlink" xfId="22126" builtinId="9" hidden="1"/>
    <cellStyle name="Followed Hyperlink" xfId="22110" builtinId="9" hidden="1"/>
    <cellStyle name="Followed Hyperlink" xfId="22108" builtinId="9" hidden="1"/>
    <cellStyle name="Followed Hyperlink" xfId="22115" builtinId="9" hidden="1"/>
    <cellStyle name="Followed Hyperlink" xfId="22123" builtinId="9" hidden="1"/>
    <cellStyle name="Followed Hyperlink" xfId="22131" builtinId="9" hidden="1"/>
    <cellStyle name="Followed Hyperlink" xfId="22139" builtinId="9" hidden="1"/>
    <cellStyle name="Followed Hyperlink" xfId="22149" builtinId="9" hidden="1"/>
    <cellStyle name="Followed Hyperlink" xfId="22157" builtinId="9" hidden="1"/>
    <cellStyle name="Followed Hyperlink" xfId="22165" builtinId="9" hidden="1"/>
    <cellStyle name="Followed Hyperlink" xfId="22179" builtinId="9" hidden="1"/>
    <cellStyle name="Followed Hyperlink" xfId="22185" builtinId="9" hidden="1"/>
    <cellStyle name="Followed Hyperlink" xfId="22188" builtinId="9" hidden="1"/>
    <cellStyle name="Followed Hyperlink" xfId="22192" builtinId="9" hidden="1"/>
    <cellStyle name="Followed Hyperlink" xfId="22196" builtinId="9" hidden="1"/>
    <cellStyle name="Followed Hyperlink" xfId="22200" builtinId="9" hidden="1"/>
    <cellStyle name="Followed Hyperlink" xfId="22204" builtinId="9" hidden="1"/>
    <cellStyle name="Followed Hyperlink" xfId="22208" builtinId="9" hidden="1"/>
    <cellStyle name="Followed Hyperlink" xfId="22216" builtinId="9" hidden="1"/>
    <cellStyle name="Followed Hyperlink" xfId="22224" builtinId="9" hidden="1"/>
    <cellStyle name="Followed Hyperlink" xfId="22268" builtinId="9" hidden="1"/>
    <cellStyle name="Followed Hyperlink" xfId="22252" builtinId="9" hidden="1"/>
    <cellStyle name="Followed Hyperlink" xfId="22236" builtinId="9" hidden="1"/>
    <cellStyle name="Followed Hyperlink" xfId="22234" builtinId="9" hidden="1"/>
    <cellStyle name="Followed Hyperlink" xfId="22241" builtinId="9" hidden="1"/>
    <cellStyle name="Followed Hyperlink" xfId="22249" builtinId="9" hidden="1"/>
    <cellStyle name="Followed Hyperlink" xfId="22257" builtinId="9" hidden="1"/>
    <cellStyle name="Followed Hyperlink" xfId="22265" builtinId="9" hidden="1"/>
    <cellStyle name="Followed Hyperlink" xfId="22275" builtinId="9" hidden="1"/>
    <cellStyle name="Followed Hyperlink" xfId="22283" builtinId="9" hidden="1"/>
    <cellStyle name="Followed Hyperlink" xfId="22291" builtinId="9" hidden="1"/>
    <cellStyle name="Followed Hyperlink" xfId="22305" builtinId="9" hidden="1"/>
    <cellStyle name="Followed Hyperlink" xfId="22311" builtinId="9" hidden="1"/>
    <cellStyle name="Followed Hyperlink" xfId="22314" builtinId="9" hidden="1"/>
    <cellStyle name="Followed Hyperlink" xfId="22318" builtinId="9" hidden="1"/>
    <cellStyle name="Followed Hyperlink" xfId="22322" builtinId="9" hidden="1"/>
    <cellStyle name="Followed Hyperlink" xfId="22326" builtinId="9" hidden="1"/>
    <cellStyle name="Followed Hyperlink" xfId="22330" builtinId="9" hidden="1"/>
    <cellStyle name="Followed Hyperlink" xfId="22334" builtinId="9" hidden="1"/>
    <cellStyle name="Followed Hyperlink" xfId="22342" builtinId="9" hidden="1"/>
    <cellStyle name="Followed Hyperlink" xfId="22350" builtinId="9" hidden="1"/>
    <cellStyle name="Followed Hyperlink" xfId="22394" builtinId="9" hidden="1"/>
    <cellStyle name="Followed Hyperlink" xfId="22378" builtinId="9" hidden="1"/>
    <cellStyle name="Followed Hyperlink" xfId="22362" builtinId="9" hidden="1"/>
    <cellStyle name="Followed Hyperlink" xfId="22360" builtinId="9" hidden="1"/>
    <cellStyle name="Followed Hyperlink" xfId="22367" builtinId="9" hidden="1"/>
    <cellStyle name="Followed Hyperlink" xfId="22375" builtinId="9" hidden="1"/>
    <cellStyle name="Followed Hyperlink" xfId="22383" builtinId="9" hidden="1"/>
    <cellStyle name="Followed Hyperlink" xfId="22391" builtinId="9" hidden="1"/>
    <cellStyle name="Followed Hyperlink" xfId="22401" builtinId="9" hidden="1"/>
    <cellStyle name="Followed Hyperlink" xfId="22409" builtinId="9" hidden="1"/>
    <cellStyle name="Followed Hyperlink" xfId="22417" builtinId="9" hidden="1"/>
    <cellStyle name="Followed Hyperlink" xfId="22431" builtinId="9" hidden="1"/>
    <cellStyle name="Followed Hyperlink" xfId="22437" builtinId="9" hidden="1"/>
    <cellStyle name="Followed Hyperlink" xfId="22440" builtinId="9" hidden="1"/>
    <cellStyle name="Followed Hyperlink" xfId="22444" builtinId="9" hidden="1"/>
    <cellStyle name="Followed Hyperlink" xfId="22448" builtinId="9" hidden="1"/>
    <cellStyle name="Followed Hyperlink" xfId="22452" builtinId="9" hidden="1"/>
    <cellStyle name="Followed Hyperlink" xfId="22456" builtinId="9" hidden="1"/>
    <cellStyle name="Followed Hyperlink" xfId="22460" builtinId="9" hidden="1"/>
    <cellStyle name="Followed Hyperlink" xfId="22468" builtinId="9" hidden="1"/>
    <cellStyle name="Followed Hyperlink" xfId="22476" builtinId="9" hidden="1"/>
    <cellStyle name="Followed Hyperlink" xfId="22520" builtinId="9" hidden="1"/>
    <cellStyle name="Followed Hyperlink" xfId="22504" builtinId="9" hidden="1"/>
    <cellStyle name="Followed Hyperlink" xfId="22488" builtinId="9" hidden="1"/>
    <cellStyle name="Followed Hyperlink" xfId="22486" builtinId="9" hidden="1"/>
    <cellStyle name="Followed Hyperlink" xfId="22493" builtinId="9" hidden="1"/>
    <cellStyle name="Followed Hyperlink" xfId="22501" builtinId="9" hidden="1"/>
    <cellStyle name="Followed Hyperlink" xfId="22509" builtinId="9" hidden="1"/>
    <cellStyle name="Followed Hyperlink" xfId="22517" builtinId="9" hidden="1"/>
    <cellStyle name="Followed Hyperlink" xfId="22527" builtinId="9" hidden="1"/>
    <cellStyle name="Followed Hyperlink" xfId="22535" builtinId="9" hidden="1"/>
    <cellStyle name="Followed Hyperlink" xfId="22543" builtinId="9" hidden="1"/>
    <cellStyle name="Followed Hyperlink" xfId="22557" builtinId="9" hidden="1"/>
    <cellStyle name="Followed Hyperlink" xfId="22563" builtinId="9" hidden="1"/>
    <cellStyle name="Followed Hyperlink" xfId="22566" builtinId="9" hidden="1"/>
    <cellStyle name="Followed Hyperlink" xfId="22570" builtinId="9" hidden="1"/>
    <cellStyle name="Followed Hyperlink" xfId="22574" builtinId="9" hidden="1"/>
    <cellStyle name="Followed Hyperlink" xfId="22578" builtinId="9" hidden="1"/>
    <cellStyle name="Followed Hyperlink" xfId="22582" builtinId="9" hidden="1"/>
    <cellStyle name="Followed Hyperlink" xfId="22586" builtinId="9" hidden="1"/>
    <cellStyle name="Followed Hyperlink" xfId="22594" builtinId="9" hidden="1"/>
    <cellStyle name="Followed Hyperlink" xfId="22602" builtinId="9" hidden="1"/>
    <cellStyle name="Followed Hyperlink" xfId="22646" builtinId="9" hidden="1"/>
    <cellStyle name="Followed Hyperlink" xfId="22630" builtinId="9" hidden="1"/>
    <cellStyle name="Followed Hyperlink" xfId="22614" builtinId="9" hidden="1"/>
    <cellStyle name="Followed Hyperlink" xfId="22612" builtinId="9" hidden="1"/>
    <cellStyle name="Followed Hyperlink" xfId="22619" builtinId="9" hidden="1"/>
    <cellStyle name="Followed Hyperlink" xfId="22627" builtinId="9" hidden="1"/>
    <cellStyle name="Followed Hyperlink" xfId="22635" builtinId="9" hidden="1"/>
    <cellStyle name="Followed Hyperlink" xfId="22643" builtinId="9" hidden="1"/>
    <cellStyle name="Followed Hyperlink" xfId="22653" builtinId="9" hidden="1"/>
    <cellStyle name="Followed Hyperlink" xfId="22661" builtinId="9" hidden="1"/>
    <cellStyle name="Followed Hyperlink" xfId="22669" builtinId="9" hidden="1"/>
    <cellStyle name="Followed Hyperlink" xfId="22683" builtinId="9" hidden="1"/>
    <cellStyle name="Followed Hyperlink" xfId="22689" builtinId="9" hidden="1"/>
    <cellStyle name="Followed Hyperlink" xfId="22692" builtinId="9" hidden="1"/>
    <cellStyle name="Followed Hyperlink" xfId="22696" builtinId="9" hidden="1"/>
    <cellStyle name="Followed Hyperlink" xfId="22700" builtinId="9" hidden="1"/>
    <cellStyle name="Followed Hyperlink" xfId="22704" builtinId="9" hidden="1"/>
    <cellStyle name="Followed Hyperlink" xfId="22708" builtinId="9" hidden="1"/>
    <cellStyle name="Followed Hyperlink" xfId="22712" builtinId="9" hidden="1"/>
    <cellStyle name="Followed Hyperlink" xfId="22720" builtinId="9" hidden="1"/>
    <cellStyle name="Followed Hyperlink" xfId="22728" builtinId="9" hidden="1"/>
    <cellStyle name="Followed Hyperlink" xfId="22772" builtinId="9" hidden="1"/>
    <cellStyle name="Followed Hyperlink" xfId="22756" builtinId="9" hidden="1"/>
    <cellStyle name="Followed Hyperlink" xfId="22740" builtinId="9" hidden="1"/>
    <cellStyle name="Followed Hyperlink" xfId="22738" builtinId="9" hidden="1"/>
    <cellStyle name="Followed Hyperlink" xfId="22745" builtinId="9" hidden="1"/>
    <cellStyle name="Followed Hyperlink" xfId="22753" builtinId="9" hidden="1"/>
    <cellStyle name="Followed Hyperlink" xfId="22761" builtinId="9" hidden="1"/>
    <cellStyle name="Followed Hyperlink" xfId="22769" builtinId="9" hidden="1"/>
    <cellStyle name="Followed Hyperlink" xfId="22779" builtinId="9" hidden="1"/>
    <cellStyle name="Followed Hyperlink" xfId="22787" builtinId="9" hidden="1"/>
    <cellStyle name="Followed Hyperlink" xfId="22795" builtinId="9" hidden="1"/>
    <cellStyle name="Followed Hyperlink" xfId="22809" builtinId="9" hidden="1"/>
    <cellStyle name="Followed Hyperlink" xfId="22815" builtinId="9" hidden="1"/>
    <cellStyle name="Followed Hyperlink" xfId="22818" builtinId="9" hidden="1"/>
    <cellStyle name="Followed Hyperlink" xfId="22822" builtinId="9" hidden="1"/>
    <cellStyle name="Followed Hyperlink" xfId="22826" builtinId="9" hidden="1"/>
    <cellStyle name="Followed Hyperlink" xfId="22830" builtinId="9" hidden="1"/>
    <cellStyle name="Followed Hyperlink" xfId="22834" builtinId="9" hidden="1"/>
    <cellStyle name="Followed Hyperlink" xfId="22838" builtinId="9" hidden="1"/>
    <cellStyle name="Followed Hyperlink" xfId="22846" builtinId="9" hidden="1"/>
    <cellStyle name="Followed Hyperlink" xfId="22854" builtinId="9" hidden="1"/>
    <cellStyle name="Followed Hyperlink" xfId="22898" builtinId="9" hidden="1"/>
    <cellStyle name="Followed Hyperlink" xfId="22882" builtinId="9" hidden="1"/>
    <cellStyle name="Followed Hyperlink" xfId="22866" builtinId="9" hidden="1"/>
    <cellStyle name="Followed Hyperlink" xfId="22864" builtinId="9" hidden="1"/>
    <cellStyle name="Followed Hyperlink" xfId="22871" builtinId="9" hidden="1"/>
    <cellStyle name="Followed Hyperlink" xfId="22879" builtinId="9" hidden="1"/>
    <cellStyle name="Followed Hyperlink" xfId="22887" builtinId="9" hidden="1"/>
    <cellStyle name="Followed Hyperlink" xfId="22895" builtinId="9" hidden="1"/>
    <cellStyle name="Followed Hyperlink" xfId="22905" builtinId="9" hidden="1"/>
    <cellStyle name="Followed Hyperlink" xfId="22913" builtinId="9" hidden="1"/>
    <cellStyle name="Followed Hyperlink" xfId="22921" builtinId="9" hidden="1"/>
    <cellStyle name="Followed Hyperlink" xfId="22935" builtinId="9" hidden="1"/>
    <cellStyle name="Followed Hyperlink" xfId="22941" builtinId="9" hidden="1"/>
    <cellStyle name="Followed Hyperlink" xfId="22944" builtinId="9" hidden="1"/>
    <cellStyle name="Followed Hyperlink" xfId="22948" builtinId="9" hidden="1"/>
    <cellStyle name="Followed Hyperlink" xfId="22952" builtinId="9" hidden="1"/>
    <cellStyle name="Followed Hyperlink" xfId="22956" builtinId="9" hidden="1"/>
    <cellStyle name="Followed Hyperlink" xfId="22960" builtinId="9" hidden="1"/>
    <cellStyle name="Followed Hyperlink" xfId="22964" builtinId="9" hidden="1"/>
    <cellStyle name="Followed Hyperlink" xfId="22972" builtinId="9" hidden="1"/>
    <cellStyle name="Followed Hyperlink" xfId="22980" builtinId="9" hidden="1"/>
    <cellStyle name="Followed Hyperlink" xfId="23024" builtinId="9" hidden="1"/>
    <cellStyle name="Followed Hyperlink" xfId="23008" builtinId="9" hidden="1"/>
    <cellStyle name="Followed Hyperlink" xfId="22992" builtinId="9" hidden="1"/>
    <cellStyle name="Followed Hyperlink" xfId="22990" builtinId="9" hidden="1"/>
    <cellStyle name="Followed Hyperlink" xfId="22997" builtinId="9" hidden="1"/>
    <cellStyle name="Followed Hyperlink" xfId="23005" builtinId="9" hidden="1"/>
    <cellStyle name="Followed Hyperlink" xfId="23013" builtinId="9" hidden="1"/>
    <cellStyle name="Followed Hyperlink" xfId="23021" builtinId="9" hidden="1"/>
    <cellStyle name="Followed Hyperlink" xfId="23031" builtinId="9" hidden="1"/>
    <cellStyle name="Followed Hyperlink" xfId="23039" builtinId="9" hidden="1"/>
    <cellStyle name="Followed Hyperlink" xfId="23047" builtinId="9" hidden="1"/>
    <cellStyle name="Followed Hyperlink" xfId="23061" builtinId="9" hidden="1"/>
    <cellStyle name="Followed Hyperlink" xfId="23067" builtinId="9" hidden="1"/>
    <cellStyle name="Followed Hyperlink" xfId="23070" builtinId="9" hidden="1"/>
    <cellStyle name="Followed Hyperlink" xfId="23074" builtinId="9" hidden="1"/>
    <cellStyle name="Followed Hyperlink" xfId="23078" builtinId="9" hidden="1"/>
    <cellStyle name="Followed Hyperlink" xfId="23082" builtinId="9" hidden="1"/>
    <cellStyle name="Followed Hyperlink" xfId="23086" builtinId="9" hidden="1"/>
    <cellStyle name="Followed Hyperlink" xfId="23090" builtinId="9" hidden="1"/>
    <cellStyle name="Followed Hyperlink" xfId="23098" builtinId="9" hidden="1"/>
    <cellStyle name="Followed Hyperlink" xfId="23106" builtinId="9" hidden="1"/>
    <cellStyle name="Followed Hyperlink" xfId="23150" builtinId="9" hidden="1"/>
    <cellStyle name="Followed Hyperlink" xfId="23134" builtinId="9" hidden="1"/>
    <cellStyle name="Followed Hyperlink" xfId="23118" builtinId="9" hidden="1"/>
    <cellStyle name="Followed Hyperlink" xfId="23116" builtinId="9" hidden="1"/>
    <cellStyle name="Followed Hyperlink" xfId="23123" builtinId="9" hidden="1"/>
    <cellStyle name="Followed Hyperlink" xfId="23131" builtinId="9" hidden="1"/>
    <cellStyle name="Followed Hyperlink" xfId="23139" builtinId="9" hidden="1"/>
    <cellStyle name="Followed Hyperlink" xfId="23147" builtinId="9" hidden="1"/>
    <cellStyle name="Followed Hyperlink" xfId="23157" builtinId="9" hidden="1"/>
    <cellStyle name="Followed Hyperlink" xfId="23165" builtinId="9" hidden="1"/>
    <cellStyle name="Followed Hyperlink" xfId="23173" builtinId="9" hidden="1"/>
    <cellStyle name="Followed Hyperlink" xfId="23187" builtinId="9" hidden="1"/>
    <cellStyle name="Followed Hyperlink" xfId="23193" builtinId="9" hidden="1"/>
    <cellStyle name="Followed Hyperlink" xfId="23196" builtinId="9" hidden="1"/>
    <cellStyle name="Followed Hyperlink" xfId="23200" builtinId="9" hidden="1"/>
    <cellStyle name="Followed Hyperlink" xfId="23204" builtinId="9" hidden="1"/>
    <cellStyle name="Followed Hyperlink" xfId="23208" builtinId="9" hidden="1"/>
    <cellStyle name="Followed Hyperlink" xfId="23212" builtinId="9" hidden="1"/>
    <cellStyle name="Followed Hyperlink" xfId="23216" builtinId="9" hidden="1"/>
    <cellStyle name="Followed Hyperlink" xfId="23224" builtinId="9" hidden="1"/>
    <cellStyle name="Followed Hyperlink" xfId="23232" builtinId="9" hidden="1"/>
    <cellStyle name="Followed Hyperlink" xfId="23276" builtinId="9" hidden="1"/>
    <cellStyle name="Followed Hyperlink" xfId="23260" builtinId="9" hidden="1"/>
    <cellStyle name="Followed Hyperlink" xfId="23244" builtinId="9" hidden="1"/>
    <cellStyle name="Followed Hyperlink" xfId="23242" builtinId="9" hidden="1"/>
    <cellStyle name="Followed Hyperlink" xfId="23249" builtinId="9" hidden="1"/>
    <cellStyle name="Followed Hyperlink" xfId="23257" builtinId="9" hidden="1"/>
    <cellStyle name="Followed Hyperlink" xfId="23265" builtinId="9" hidden="1"/>
    <cellStyle name="Followed Hyperlink" xfId="23273" builtinId="9" hidden="1"/>
    <cellStyle name="Followed Hyperlink" xfId="23283" builtinId="9" hidden="1"/>
    <cellStyle name="Followed Hyperlink" xfId="23291" builtinId="9" hidden="1"/>
    <cellStyle name="Followed Hyperlink" xfId="23299" builtinId="9" hidden="1"/>
    <cellStyle name="Followed Hyperlink" xfId="23313" builtinId="9" hidden="1"/>
    <cellStyle name="Followed Hyperlink" xfId="23319" builtinId="9" hidden="1"/>
    <cellStyle name="Followed Hyperlink" xfId="23322" builtinId="9" hidden="1"/>
    <cellStyle name="Followed Hyperlink" xfId="23326" builtinId="9" hidden="1"/>
    <cellStyle name="Followed Hyperlink" xfId="23330" builtinId="9" hidden="1"/>
    <cellStyle name="Followed Hyperlink" xfId="23334" builtinId="9" hidden="1"/>
    <cellStyle name="Followed Hyperlink" xfId="23338" builtinId="9" hidden="1"/>
    <cellStyle name="Followed Hyperlink" xfId="23342" builtinId="9" hidden="1"/>
    <cellStyle name="Followed Hyperlink" xfId="23350" builtinId="9" hidden="1"/>
    <cellStyle name="Followed Hyperlink" xfId="23358" builtinId="9" hidden="1"/>
    <cellStyle name="Followed Hyperlink" xfId="23402" builtinId="9" hidden="1"/>
    <cellStyle name="Followed Hyperlink" xfId="23386" builtinId="9" hidden="1"/>
    <cellStyle name="Followed Hyperlink" xfId="23370" builtinId="9" hidden="1"/>
    <cellStyle name="Followed Hyperlink" xfId="23368" builtinId="9" hidden="1"/>
    <cellStyle name="Followed Hyperlink" xfId="23375" builtinId="9" hidden="1"/>
    <cellStyle name="Followed Hyperlink" xfId="23383" builtinId="9" hidden="1"/>
    <cellStyle name="Followed Hyperlink" xfId="23391" builtinId="9" hidden="1"/>
    <cellStyle name="Followed Hyperlink" xfId="23399" builtinId="9" hidden="1"/>
    <cellStyle name="Followed Hyperlink" xfId="23409" builtinId="9" hidden="1"/>
    <cellStyle name="Followed Hyperlink" xfId="23417" builtinId="9" hidden="1"/>
    <cellStyle name="Followed Hyperlink" xfId="23425" builtinId="9" hidden="1"/>
    <cellStyle name="Followed Hyperlink" xfId="23439" builtinId="9" hidden="1"/>
    <cellStyle name="Followed Hyperlink" xfId="23445" builtinId="9" hidden="1"/>
    <cellStyle name="Followed Hyperlink" xfId="23448" builtinId="9" hidden="1"/>
    <cellStyle name="Followed Hyperlink" xfId="23452" builtinId="9" hidden="1"/>
    <cellStyle name="Followed Hyperlink" xfId="23456" builtinId="9" hidden="1"/>
    <cellStyle name="Followed Hyperlink" xfId="23460" builtinId="9" hidden="1"/>
    <cellStyle name="Followed Hyperlink" xfId="23464" builtinId="9" hidden="1"/>
    <cellStyle name="Followed Hyperlink" xfId="23468" builtinId="9" hidden="1"/>
    <cellStyle name="Followed Hyperlink" xfId="23476" builtinId="9" hidden="1"/>
    <cellStyle name="Followed Hyperlink" xfId="23484" builtinId="9" hidden="1"/>
    <cellStyle name="Followed Hyperlink" xfId="23528" builtinId="9" hidden="1"/>
    <cellStyle name="Followed Hyperlink" xfId="23512" builtinId="9" hidden="1"/>
    <cellStyle name="Followed Hyperlink" xfId="23496" builtinId="9" hidden="1"/>
    <cellStyle name="Followed Hyperlink" xfId="23494" builtinId="9" hidden="1"/>
    <cellStyle name="Followed Hyperlink" xfId="23501" builtinId="9" hidden="1"/>
    <cellStyle name="Followed Hyperlink" xfId="23509" builtinId="9" hidden="1"/>
    <cellStyle name="Followed Hyperlink" xfId="23517" builtinId="9" hidden="1"/>
    <cellStyle name="Followed Hyperlink" xfId="23525" builtinId="9" hidden="1"/>
    <cellStyle name="Followed Hyperlink" xfId="23535" builtinId="9" hidden="1"/>
    <cellStyle name="Followed Hyperlink" xfId="23543" builtinId="9" hidden="1"/>
    <cellStyle name="Followed Hyperlink" xfId="23551" builtinId="9" hidden="1"/>
    <cellStyle name="Followed Hyperlink" xfId="23565" builtinId="9" hidden="1"/>
    <cellStyle name="Followed Hyperlink" xfId="23571" builtinId="9" hidden="1"/>
    <cellStyle name="Followed Hyperlink" xfId="23574" builtinId="9" hidden="1"/>
    <cellStyle name="Followed Hyperlink" xfId="23578" builtinId="9" hidden="1"/>
    <cellStyle name="Followed Hyperlink" xfId="23582" builtinId="9" hidden="1"/>
    <cellStyle name="Followed Hyperlink" xfId="23586" builtinId="9" hidden="1"/>
    <cellStyle name="Followed Hyperlink" xfId="23590" builtinId="9" hidden="1"/>
    <cellStyle name="Followed Hyperlink" xfId="23594" builtinId="9" hidden="1"/>
    <cellStyle name="Followed Hyperlink" xfId="23602" builtinId="9" hidden="1"/>
    <cellStyle name="Followed Hyperlink" xfId="23610" builtinId="9" hidden="1"/>
    <cellStyle name="Followed Hyperlink" xfId="23654" builtinId="9" hidden="1"/>
    <cellStyle name="Followed Hyperlink" xfId="23638" builtinId="9" hidden="1"/>
    <cellStyle name="Followed Hyperlink" xfId="23622" builtinId="9" hidden="1"/>
    <cellStyle name="Followed Hyperlink" xfId="23620" builtinId="9" hidden="1"/>
    <cellStyle name="Followed Hyperlink" xfId="23627" builtinId="9" hidden="1"/>
    <cellStyle name="Followed Hyperlink" xfId="23635" builtinId="9" hidden="1"/>
    <cellStyle name="Followed Hyperlink" xfId="23643" builtinId="9" hidden="1"/>
    <cellStyle name="Followed Hyperlink" xfId="23651" builtinId="9" hidden="1"/>
    <cellStyle name="Followed Hyperlink" xfId="23661" builtinId="9" hidden="1"/>
    <cellStyle name="Followed Hyperlink" xfId="23669" builtinId="9" hidden="1"/>
    <cellStyle name="Followed Hyperlink" xfId="23677" builtinId="9" hidden="1"/>
    <cellStyle name="Followed Hyperlink" xfId="23691" builtinId="9" hidden="1"/>
    <cellStyle name="Followed Hyperlink" xfId="23697" builtinId="9" hidden="1"/>
    <cellStyle name="Followed Hyperlink" xfId="23700" builtinId="9" hidden="1"/>
    <cellStyle name="Followed Hyperlink" xfId="23704" builtinId="9" hidden="1"/>
    <cellStyle name="Followed Hyperlink" xfId="23708" builtinId="9" hidden="1"/>
    <cellStyle name="Followed Hyperlink" xfId="23712" builtinId="9" hidden="1"/>
    <cellStyle name="Followed Hyperlink" xfId="23716" builtinId="9" hidden="1"/>
    <cellStyle name="Followed Hyperlink" xfId="23720" builtinId="9" hidden="1"/>
    <cellStyle name="Followed Hyperlink" xfId="23728" builtinId="9" hidden="1"/>
    <cellStyle name="Followed Hyperlink" xfId="23736" builtinId="9" hidden="1"/>
    <cellStyle name="Followed Hyperlink" xfId="23780" builtinId="9" hidden="1"/>
    <cellStyle name="Followed Hyperlink" xfId="23764" builtinId="9" hidden="1"/>
    <cellStyle name="Followed Hyperlink" xfId="23748" builtinId="9" hidden="1"/>
    <cellStyle name="Followed Hyperlink" xfId="23746" builtinId="9" hidden="1"/>
    <cellStyle name="Followed Hyperlink" xfId="23753" builtinId="9" hidden="1"/>
    <cellStyle name="Followed Hyperlink" xfId="23761" builtinId="9" hidden="1"/>
    <cellStyle name="Followed Hyperlink" xfId="23769" builtinId="9" hidden="1"/>
    <cellStyle name="Followed Hyperlink" xfId="23777" builtinId="9" hidden="1"/>
    <cellStyle name="Followed Hyperlink" xfId="23787" builtinId="9" hidden="1"/>
    <cellStyle name="Followed Hyperlink" xfId="23795" builtinId="9" hidden="1"/>
    <cellStyle name="Followed Hyperlink" xfId="23803" builtinId="9" hidden="1"/>
    <cellStyle name="Followed Hyperlink" xfId="23817" builtinId="9" hidden="1"/>
    <cellStyle name="Followed Hyperlink" xfId="23823" builtinId="9" hidden="1"/>
    <cellStyle name="Followed Hyperlink" xfId="23826" builtinId="9" hidden="1"/>
    <cellStyle name="Followed Hyperlink" xfId="23830" builtinId="9" hidden="1"/>
    <cellStyle name="Followed Hyperlink" xfId="23834" builtinId="9" hidden="1"/>
    <cellStyle name="Followed Hyperlink" xfId="23838" builtinId="9" hidden="1"/>
    <cellStyle name="Followed Hyperlink" xfId="23842" builtinId="9" hidden="1"/>
    <cellStyle name="Followed Hyperlink" xfId="23846" builtinId="9" hidden="1"/>
    <cellStyle name="Followed Hyperlink" xfId="23854" builtinId="9" hidden="1"/>
    <cellStyle name="Followed Hyperlink" xfId="23862" builtinId="9" hidden="1"/>
    <cellStyle name="Followed Hyperlink" xfId="23906" builtinId="9" hidden="1"/>
    <cellStyle name="Followed Hyperlink" xfId="23890" builtinId="9" hidden="1"/>
    <cellStyle name="Followed Hyperlink" xfId="23874" builtinId="9" hidden="1"/>
    <cellStyle name="Followed Hyperlink" xfId="23872" builtinId="9" hidden="1"/>
    <cellStyle name="Followed Hyperlink" xfId="23879" builtinId="9" hidden="1"/>
    <cellStyle name="Followed Hyperlink" xfId="23887" builtinId="9" hidden="1"/>
    <cellStyle name="Followed Hyperlink" xfId="23895" builtinId="9" hidden="1"/>
    <cellStyle name="Followed Hyperlink" xfId="23903" builtinId="9" hidden="1"/>
    <cellStyle name="Followed Hyperlink" xfId="23913" builtinId="9" hidden="1"/>
    <cellStyle name="Followed Hyperlink" xfId="23921" builtinId="9" hidden="1"/>
    <cellStyle name="Followed Hyperlink" xfId="23929" builtinId="9" hidden="1"/>
    <cellStyle name="Followed Hyperlink" xfId="23943" builtinId="9" hidden="1"/>
    <cellStyle name="Followed Hyperlink" xfId="23949" builtinId="9" hidden="1"/>
    <cellStyle name="Followed Hyperlink" xfId="23952" builtinId="9" hidden="1"/>
    <cellStyle name="Followed Hyperlink" xfId="23956" builtinId="9" hidden="1"/>
    <cellStyle name="Followed Hyperlink" xfId="23960" builtinId="9" hidden="1"/>
    <cellStyle name="Followed Hyperlink" xfId="23964" builtinId="9" hidden="1"/>
    <cellStyle name="Followed Hyperlink" xfId="23968" builtinId="9" hidden="1"/>
    <cellStyle name="Followed Hyperlink" xfId="23972" builtinId="9" hidden="1"/>
    <cellStyle name="Followed Hyperlink" xfId="23980" builtinId="9" hidden="1"/>
    <cellStyle name="Followed Hyperlink" xfId="23988" builtinId="9" hidden="1"/>
    <cellStyle name="Followed Hyperlink" xfId="24032" builtinId="9" hidden="1"/>
    <cellStyle name="Followed Hyperlink" xfId="24016" builtinId="9" hidden="1"/>
    <cellStyle name="Followed Hyperlink" xfId="24000" builtinId="9" hidden="1"/>
    <cellStyle name="Followed Hyperlink" xfId="23998" builtinId="9" hidden="1"/>
    <cellStyle name="Followed Hyperlink" xfId="24005" builtinId="9" hidden="1"/>
    <cellStyle name="Followed Hyperlink" xfId="24013" builtinId="9" hidden="1"/>
    <cellStyle name="Followed Hyperlink" xfId="24021" builtinId="9" hidden="1"/>
    <cellStyle name="Followed Hyperlink" xfId="24029" builtinId="9" hidden="1"/>
    <cellStyle name="Followed Hyperlink" xfId="24039" builtinId="9" hidden="1"/>
    <cellStyle name="Followed Hyperlink" xfId="24047" builtinId="9" hidden="1"/>
    <cellStyle name="Followed Hyperlink" xfId="24055" builtinId="9" hidden="1"/>
    <cellStyle name="Followed Hyperlink" xfId="24069" builtinId="9" hidden="1"/>
    <cellStyle name="Followed Hyperlink" xfId="24075" builtinId="9" hidden="1"/>
    <cellStyle name="Followed Hyperlink" xfId="24078" builtinId="9" hidden="1"/>
    <cellStyle name="Followed Hyperlink" xfId="24082" builtinId="9" hidden="1"/>
    <cellStyle name="Followed Hyperlink" xfId="24086" builtinId="9" hidden="1"/>
    <cellStyle name="Followed Hyperlink" xfId="24090" builtinId="9" hidden="1"/>
    <cellStyle name="Followed Hyperlink" xfId="24094" builtinId="9" hidden="1"/>
    <cellStyle name="Followed Hyperlink" xfId="24098" builtinId="9" hidden="1"/>
    <cellStyle name="Followed Hyperlink" xfId="24106" builtinId="9" hidden="1"/>
    <cellStyle name="Followed Hyperlink" xfId="24114" builtinId="9" hidden="1"/>
    <cellStyle name="Followed Hyperlink" xfId="24158" builtinId="9" hidden="1"/>
    <cellStyle name="Followed Hyperlink" xfId="24142" builtinId="9" hidden="1"/>
    <cellStyle name="Followed Hyperlink" xfId="24126" builtinId="9" hidden="1"/>
    <cellStyle name="Followed Hyperlink" xfId="24124" builtinId="9" hidden="1"/>
    <cellStyle name="Followed Hyperlink" xfId="24131" builtinId="9" hidden="1"/>
    <cellStyle name="Followed Hyperlink" xfId="24139" builtinId="9" hidden="1"/>
    <cellStyle name="Followed Hyperlink" xfId="24147" builtinId="9" hidden="1"/>
    <cellStyle name="Followed Hyperlink" xfId="24155" builtinId="9" hidden="1"/>
    <cellStyle name="Followed Hyperlink" xfId="24165" builtinId="9" hidden="1"/>
    <cellStyle name="Followed Hyperlink" xfId="24173" builtinId="9" hidden="1"/>
    <cellStyle name="Followed Hyperlink" xfId="24181" builtinId="9" hidden="1"/>
    <cellStyle name="Followed Hyperlink" xfId="24195" builtinId="9" hidden="1"/>
    <cellStyle name="Followed Hyperlink" xfId="24201" builtinId="9" hidden="1"/>
    <cellStyle name="Followed Hyperlink" xfId="24204" builtinId="9" hidden="1"/>
    <cellStyle name="Followed Hyperlink" xfId="24208" builtinId="9" hidden="1"/>
    <cellStyle name="Followed Hyperlink" xfId="24212" builtinId="9" hidden="1"/>
    <cellStyle name="Followed Hyperlink" xfId="24216" builtinId="9" hidden="1"/>
    <cellStyle name="Followed Hyperlink" xfId="24220" builtinId="9" hidden="1"/>
    <cellStyle name="Followed Hyperlink" xfId="24224" builtinId="9" hidden="1"/>
    <cellStyle name="Followed Hyperlink" xfId="24232" builtinId="9" hidden="1"/>
    <cellStyle name="Followed Hyperlink" xfId="24240" builtinId="9" hidden="1"/>
    <cellStyle name="Followed Hyperlink" xfId="24284" builtinId="9" hidden="1"/>
    <cellStyle name="Followed Hyperlink" xfId="24268" builtinId="9" hidden="1"/>
    <cellStyle name="Followed Hyperlink" xfId="24252" builtinId="9" hidden="1"/>
    <cellStyle name="Followed Hyperlink" xfId="24250" builtinId="9" hidden="1"/>
    <cellStyle name="Followed Hyperlink" xfId="24257" builtinId="9" hidden="1"/>
    <cellStyle name="Followed Hyperlink" xfId="24265" builtinId="9" hidden="1"/>
    <cellStyle name="Followed Hyperlink" xfId="24273" builtinId="9" hidden="1"/>
    <cellStyle name="Followed Hyperlink" xfId="24281" builtinId="9" hidden="1"/>
    <cellStyle name="Followed Hyperlink" xfId="24291" builtinId="9" hidden="1"/>
    <cellStyle name="Followed Hyperlink" xfId="24299" builtinId="9" hidden="1"/>
    <cellStyle name="Followed Hyperlink" xfId="24307" builtinId="9" hidden="1"/>
    <cellStyle name="Followed Hyperlink" xfId="24321" builtinId="9" hidden="1"/>
    <cellStyle name="Followed Hyperlink" xfId="24327" builtinId="9" hidden="1"/>
    <cellStyle name="Followed Hyperlink" xfId="24330" builtinId="9" hidden="1"/>
    <cellStyle name="Followed Hyperlink" xfId="24334" builtinId="9" hidden="1"/>
    <cellStyle name="Followed Hyperlink" xfId="24338" builtinId="9" hidden="1"/>
    <cellStyle name="Followed Hyperlink" xfId="24342" builtinId="9" hidden="1"/>
    <cellStyle name="Followed Hyperlink" xfId="24346" builtinId="9" hidden="1"/>
    <cellStyle name="Followed Hyperlink" xfId="24350" builtinId="9" hidden="1"/>
    <cellStyle name="Followed Hyperlink" xfId="24358" builtinId="9" hidden="1"/>
    <cellStyle name="Followed Hyperlink" xfId="24366" builtinId="9" hidden="1"/>
    <cellStyle name="Followed Hyperlink" xfId="24410" builtinId="9" hidden="1"/>
    <cellStyle name="Followed Hyperlink" xfId="24394" builtinId="9" hidden="1"/>
    <cellStyle name="Followed Hyperlink" xfId="24378" builtinId="9" hidden="1"/>
    <cellStyle name="Followed Hyperlink" xfId="24376" builtinId="9" hidden="1"/>
    <cellStyle name="Followed Hyperlink" xfId="24383" builtinId="9" hidden="1"/>
    <cellStyle name="Followed Hyperlink" xfId="24391" builtinId="9" hidden="1"/>
    <cellStyle name="Followed Hyperlink" xfId="24399" builtinId="9" hidden="1"/>
    <cellStyle name="Followed Hyperlink" xfId="24407" builtinId="9" hidden="1"/>
    <cellStyle name="Followed Hyperlink" xfId="24417" builtinId="9" hidden="1"/>
    <cellStyle name="Followed Hyperlink" xfId="24425" builtinId="9" hidden="1"/>
    <cellStyle name="Followed Hyperlink" xfId="24433" builtinId="9" hidden="1"/>
    <cellStyle name="Followed Hyperlink" xfId="24447" builtinId="9" hidden="1"/>
    <cellStyle name="Followed Hyperlink" xfId="24453" builtinId="9" hidden="1"/>
    <cellStyle name="Followed Hyperlink" xfId="24456" builtinId="9" hidden="1"/>
    <cellStyle name="Followed Hyperlink" xfId="24460" builtinId="9" hidden="1"/>
    <cellStyle name="Followed Hyperlink" xfId="24464" builtinId="9" hidden="1"/>
    <cellStyle name="Followed Hyperlink" xfId="24468" builtinId="9" hidden="1"/>
    <cellStyle name="Followed Hyperlink" xfId="24472" builtinId="9" hidden="1"/>
    <cellStyle name="Followed Hyperlink" xfId="24476" builtinId="9" hidden="1"/>
    <cellStyle name="Followed Hyperlink" xfId="24484" builtinId="9" hidden="1"/>
    <cellStyle name="Followed Hyperlink" xfId="24492" builtinId="9" hidden="1"/>
    <cellStyle name="Followed Hyperlink" xfId="24536" builtinId="9" hidden="1"/>
    <cellStyle name="Followed Hyperlink" xfId="24520" builtinId="9" hidden="1"/>
    <cellStyle name="Followed Hyperlink" xfId="24504" builtinId="9" hidden="1"/>
    <cellStyle name="Followed Hyperlink" xfId="24502" builtinId="9" hidden="1"/>
    <cellStyle name="Followed Hyperlink" xfId="24509" builtinId="9" hidden="1"/>
    <cellStyle name="Followed Hyperlink" xfId="24517" builtinId="9" hidden="1"/>
    <cellStyle name="Followed Hyperlink" xfId="24525" builtinId="9" hidden="1"/>
    <cellStyle name="Followed Hyperlink" xfId="24533" builtinId="9" hidden="1"/>
    <cellStyle name="Followed Hyperlink" xfId="24543" builtinId="9" hidden="1"/>
    <cellStyle name="Followed Hyperlink" xfId="24551" builtinId="9" hidden="1"/>
    <cellStyle name="Followed Hyperlink" xfId="24559" builtinId="9" hidden="1"/>
    <cellStyle name="Followed Hyperlink" xfId="24573" builtinId="9" hidden="1"/>
    <cellStyle name="Followed Hyperlink" xfId="24579" builtinId="9" hidden="1"/>
    <cellStyle name="Followed Hyperlink" xfId="24582" builtinId="9" hidden="1"/>
    <cellStyle name="Followed Hyperlink" xfId="24586" builtinId="9" hidden="1"/>
    <cellStyle name="Followed Hyperlink" xfId="24590" builtinId="9" hidden="1"/>
    <cellStyle name="Followed Hyperlink" xfId="24594" builtinId="9" hidden="1"/>
    <cellStyle name="Followed Hyperlink" xfId="24598" builtinId="9" hidden="1"/>
    <cellStyle name="Followed Hyperlink" xfId="24602" builtinId="9" hidden="1"/>
    <cellStyle name="Followed Hyperlink" xfId="24610" builtinId="9" hidden="1"/>
    <cellStyle name="Followed Hyperlink" xfId="24618" builtinId="9" hidden="1"/>
    <cellStyle name="Followed Hyperlink" xfId="24662" builtinId="9" hidden="1"/>
    <cellStyle name="Followed Hyperlink" xfId="24646" builtinId="9" hidden="1"/>
    <cellStyle name="Followed Hyperlink" xfId="24630" builtinId="9" hidden="1"/>
    <cellStyle name="Followed Hyperlink" xfId="24628" builtinId="9" hidden="1"/>
    <cellStyle name="Followed Hyperlink" xfId="24635" builtinId="9" hidden="1"/>
    <cellStyle name="Followed Hyperlink" xfId="24643" builtinId="9" hidden="1"/>
    <cellStyle name="Followed Hyperlink" xfId="24651" builtinId="9" hidden="1"/>
    <cellStyle name="Followed Hyperlink" xfId="24659" builtinId="9" hidden="1"/>
    <cellStyle name="Followed Hyperlink" xfId="24669" builtinId="9" hidden="1"/>
    <cellStyle name="Followed Hyperlink" xfId="24677" builtinId="9" hidden="1"/>
    <cellStyle name="Followed Hyperlink" xfId="24685" builtinId="9" hidden="1"/>
    <cellStyle name="Followed Hyperlink" xfId="24699" builtinId="9" hidden="1"/>
    <cellStyle name="Followed Hyperlink" xfId="24705" builtinId="9" hidden="1"/>
    <cellStyle name="Followed Hyperlink" xfId="24708" builtinId="9" hidden="1"/>
    <cellStyle name="Followed Hyperlink" xfId="24712" builtinId="9" hidden="1"/>
    <cellStyle name="Followed Hyperlink" xfId="24716" builtinId="9" hidden="1"/>
    <cellStyle name="Followed Hyperlink" xfId="24720" builtinId="9" hidden="1"/>
    <cellStyle name="Followed Hyperlink" xfId="24724" builtinId="9" hidden="1"/>
    <cellStyle name="Followed Hyperlink" xfId="24728" builtinId="9" hidden="1"/>
    <cellStyle name="Followed Hyperlink" xfId="24736" builtinId="9" hidden="1"/>
    <cellStyle name="Followed Hyperlink" xfId="24744" builtinId="9" hidden="1"/>
    <cellStyle name="Followed Hyperlink" xfId="24788" builtinId="9" hidden="1"/>
    <cellStyle name="Followed Hyperlink" xfId="24772" builtinId="9" hidden="1"/>
    <cellStyle name="Followed Hyperlink" xfId="24756" builtinId="9" hidden="1"/>
    <cellStyle name="Followed Hyperlink" xfId="24754" builtinId="9" hidden="1"/>
    <cellStyle name="Followed Hyperlink" xfId="24761" builtinId="9" hidden="1"/>
    <cellStyle name="Followed Hyperlink" xfId="24769" builtinId="9" hidden="1"/>
    <cellStyle name="Followed Hyperlink" xfId="24777" builtinId="9" hidden="1"/>
    <cellStyle name="Followed Hyperlink" xfId="24785" builtinId="9" hidden="1"/>
    <cellStyle name="Followed Hyperlink" xfId="24795" builtinId="9" hidden="1"/>
    <cellStyle name="Followed Hyperlink" xfId="24803" builtinId="9" hidden="1"/>
    <cellStyle name="Followed Hyperlink" xfId="24811" builtinId="9" hidden="1"/>
    <cellStyle name="Followed Hyperlink" xfId="24825" builtinId="9" hidden="1"/>
    <cellStyle name="Followed Hyperlink" xfId="24831" builtinId="9" hidden="1"/>
    <cellStyle name="Followed Hyperlink" xfId="24834" builtinId="9" hidden="1"/>
    <cellStyle name="Followed Hyperlink" xfId="24838" builtinId="9" hidden="1"/>
    <cellStyle name="Followed Hyperlink" xfId="24842" builtinId="9" hidden="1"/>
    <cellStyle name="Followed Hyperlink" xfId="24846" builtinId="9" hidden="1"/>
    <cellStyle name="Followed Hyperlink" xfId="24850" builtinId="9" hidden="1"/>
    <cellStyle name="Followed Hyperlink" xfId="24854" builtinId="9" hidden="1"/>
    <cellStyle name="Followed Hyperlink" xfId="24862" builtinId="9" hidden="1"/>
    <cellStyle name="Followed Hyperlink" xfId="24870" builtinId="9" hidden="1"/>
    <cellStyle name="Followed Hyperlink" xfId="24914" builtinId="9" hidden="1"/>
    <cellStyle name="Followed Hyperlink" xfId="24898" builtinId="9" hidden="1"/>
    <cellStyle name="Followed Hyperlink" xfId="24882" builtinId="9" hidden="1"/>
    <cellStyle name="Followed Hyperlink" xfId="24880" builtinId="9" hidden="1"/>
    <cellStyle name="Followed Hyperlink" xfId="24887" builtinId="9" hidden="1"/>
    <cellStyle name="Followed Hyperlink" xfId="24895" builtinId="9" hidden="1"/>
    <cellStyle name="Followed Hyperlink" xfId="24903" builtinId="9" hidden="1"/>
    <cellStyle name="Followed Hyperlink" xfId="24911" builtinId="9" hidden="1"/>
    <cellStyle name="Followed Hyperlink" xfId="24921" builtinId="9" hidden="1"/>
    <cellStyle name="Followed Hyperlink" xfId="24929" builtinId="9" hidden="1"/>
    <cellStyle name="Followed Hyperlink" xfId="24937" builtinId="9" hidden="1"/>
    <cellStyle name="Followed Hyperlink" xfId="24951" builtinId="9" hidden="1"/>
    <cellStyle name="Followed Hyperlink" xfId="24957" builtinId="9" hidden="1"/>
    <cellStyle name="Followed Hyperlink" xfId="24960" builtinId="9" hidden="1"/>
    <cellStyle name="Followed Hyperlink" xfId="24964" builtinId="9" hidden="1"/>
    <cellStyle name="Followed Hyperlink" xfId="24968" builtinId="9" hidden="1"/>
    <cellStyle name="Followed Hyperlink" xfId="24972" builtinId="9" hidden="1"/>
    <cellStyle name="Followed Hyperlink" xfId="24976" builtinId="9" hidden="1"/>
    <cellStyle name="Followed Hyperlink" xfId="24980" builtinId="9" hidden="1"/>
    <cellStyle name="Followed Hyperlink" xfId="24988" builtinId="9" hidden="1"/>
    <cellStyle name="Followed Hyperlink" xfId="24996" builtinId="9" hidden="1"/>
    <cellStyle name="Followed Hyperlink" xfId="25040" builtinId="9" hidden="1"/>
    <cellStyle name="Followed Hyperlink" xfId="25024" builtinId="9" hidden="1"/>
    <cellStyle name="Followed Hyperlink" xfId="25008" builtinId="9" hidden="1"/>
    <cellStyle name="Followed Hyperlink" xfId="25006" builtinId="9" hidden="1"/>
    <cellStyle name="Followed Hyperlink" xfId="25013" builtinId="9" hidden="1"/>
    <cellStyle name="Followed Hyperlink" xfId="25021" builtinId="9" hidden="1"/>
    <cellStyle name="Followed Hyperlink" xfId="25029" builtinId="9" hidden="1"/>
    <cellStyle name="Followed Hyperlink" xfId="25037" builtinId="9" hidden="1"/>
    <cellStyle name="Followed Hyperlink" xfId="25047" builtinId="9" hidden="1"/>
    <cellStyle name="Followed Hyperlink" xfId="25055" builtinId="9" hidden="1"/>
    <cellStyle name="Followed Hyperlink" xfId="25063" builtinId="9" hidden="1"/>
    <cellStyle name="Followed Hyperlink" xfId="25077" builtinId="9" hidden="1"/>
    <cellStyle name="Followed Hyperlink" xfId="25083" builtinId="9" hidden="1"/>
    <cellStyle name="Followed Hyperlink" xfId="25086" builtinId="9" hidden="1"/>
    <cellStyle name="Followed Hyperlink" xfId="25090" builtinId="9" hidden="1"/>
    <cellStyle name="Followed Hyperlink" xfId="25094" builtinId="9" hidden="1"/>
    <cellStyle name="Followed Hyperlink" xfId="25098" builtinId="9" hidden="1"/>
    <cellStyle name="Followed Hyperlink" xfId="25102" builtinId="9" hidden="1"/>
    <cellStyle name="Followed Hyperlink" xfId="25106" builtinId="9" hidden="1"/>
    <cellStyle name="Followed Hyperlink" xfId="25114" builtinId="9" hidden="1"/>
    <cellStyle name="Followed Hyperlink" xfId="25122" builtinId="9" hidden="1"/>
    <cellStyle name="Followed Hyperlink" xfId="25166" builtinId="9" hidden="1"/>
    <cellStyle name="Followed Hyperlink" xfId="25150" builtinId="9" hidden="1"/>
    <cellStyle name="Followed Hyperlink" xfId="25134" builtinId="9" hidden="1"/>
    <cellStyle name="Followed Hyperlink" xfId="25132" builtinId="9" hidden="1"/>
    <cellStyle name="Followed Hyperlink" xfId="25139" builtinId="9" hidden="1"/>
    <cellStyle name="Followed Hyperlink" xfId="25147" builtinId="9" hidden="1"/>
    <cellStyle name="Followed Hyperlink" xfId="25155" builtinId="9" hidden="1"/>
    <cellStyle name="Followed Hyperlink" xfId="25163" builtinId="9" hidden="1"/>
    <cellStyle name="Followed Hyperlink" xfId="25173" builtinId="9" hidden="1"/>
    <cellStyle name="Followed Hyperlink" xfId="25181" builtinId="9" hidden="1"/>
    <cellStyle name="Followed Hyperlink" xfId="25189" builtinId="9" hidden="1"/>
    <cellStyle name="Followed Hyperlink" xfId="25203" builtinId="9" hidden="1"/>
    <cellStyle name="Followed Hyperlink" xfId="25209" builtinId="9" hidden="1"/>
    <cellStyle name="Followed Hyperlink" xfId="25212" builtinId="9" hidden="1"/>
    <cellStyle name="Followed Hyperlink" xfId="25216" builtinId="9" hidden="1"/>
    <cellStyle name="Followed Hyperlink" xfId="25220" builtinId="9" hidden="1"/>
    <cellStyle name="Followed Hyperlink" xfId="25224" builtinId="9" hidden="1"/>
    <cellStyle name="Followed Hyperlink" xfId="25228" builtinId="9" hidden="1"/>
    <cellStyle name="Followed Hyperlink" xfId="25232" builtinId="9" hidden="1"/>
    <cellStyle name="Followed Hyperlink" xfId="25240" builtinId="9" hidden="1"/>
    <cellStyle name="Followed Hyperlink" xfId="25248" builtinId="9" hidden="1"/>
    <cellStyle name="Followed Hyperlink" xfId="25292" builtinId="9" hidden="1"/>
    <cellStyle name="Followed Hyperlink" xfId="25276" builtinId="9" hidden="1"/>
    <cellStyle name="Followed Hyperlink" xfId="25260" builtinId="9" hidden="1"/>
    <cellStyle name="Followed Hyperlink" xfId="25258" builtinId="9" hidden="1"/>
    <cellStyle name="Followed Hyperlink" xfId="25265" builtinId="9" hidden="1"/>
    <cellStyle name="Followed Hyperlink" xfId="25273" builtinId="9" hidden="1"/>
    <cellStyle name="Followed Hyperlink" xfId="25281" builtinId="9" hidden="1"/>
    <cellStyle name="Followed Hyperlink" xfId="25289" builtinId="9" hidden="1"/>
    <cellStyle name="Followed Hyperlink" xfId="25299" builtinId="9" hidden="1"/>
    <cellStyle name="Followed Hyperlink" xfId="25307" builtinId="9" hidden="1"/>
    <cellStyle name="Followed Hyperlink" xfId="25315" builtinId="9" hidden="1"/>
    <cellStyle name="Followed Hyperlink" xfId="25329" builtinId="9" hidden="1"/>
    <cellStyle name="Followed Hyperlink" xfId="25335" builtinId="9" hidden="1"/>
    <cellStyle name="Followed Hyperlink" xfId="25338" builtinId="9" hidden="1"/>
    <cellStyle name="Followed Hyperlink" xfId="25342" builtinId="9" hidden="1"/>
    <cellStyle name="Followed Hyperlink" xfId="25346" builtinId="9" hidden="1"/>
    <cellStyle name="Followed Hyperlink" xfId="25350" builtinId="9" hidden="1"/>
    <cellStyle name="Followed Hyperlink" xfId="25354" builtinId="9" hidden="1"/>
    <cellStyle name="Followed Hyperlink" xfId="25358" builtinId="9" hidden="1"/>
    <cellStyle name="Followed Hyperlink" xfId="25366" builtinId="9" hidden="1"/>
    <cellStyle name="Followed Hyperlink" xfId="25374" builtinId="9" hidden="1"/>
    <cellStyle name="Followed Hyperlink" xfId="25418" builtinId="9" hidden="1"/>
    <cellStyle name="Followed Hyperlink" xfId="25402" builtinId="9" hidden="1"/>
    <cellStyle name="Followed Hyperlink" xfId="25386" builtinId="9" hidden="1"/>
    <cellStyle name="Followed Hyperlink" xfId="25384" builtinId="9" hidden="1"/>
    <cellStyle name="Followed Hyperlink" xfId="25391" builtinId="9" hidden="1"/>
    <cellStyle name="Followed Hyperlink" xfId="25399" builtinId="9" hidden="1"/>
    <cellStyle name="Followed Hyperlink" xfId="25407" builtinId="9" hidden="1"/>
    <cellStyle name="Followed Hyperlink" xfId="25415" builtinId="9" hidden="1"/>
    <cellStyle name="Followed Hyperlink" xfId="25425" builtinId="9" hidden="1"/>
    <cellStyle name="Followed Hyperlink" xfId="25433" builtinId="9" hidden="1"/>
    <cellStyle name="Followed Hyperlink" xfId="25441" builtinId="9" hidden="1"/>
    <cellStyle name="Followed Hyperlink" xfId="25455" builtinId="9" hidden="1"/>
    <cellStyle name="Followed Hyperlink" xfId="25461" builtinId="9" hidden="1"/>
    <cellStyle name="Followed Hyperlink" xfId="25464" builtinId="9" hidden="1"/>
    <cellStyle name="Followed Hyperlink" xfId="25468" builtinId="9" hidden="1"/>
    <cellStyle name="Followed Hyperlink" xfId="25472" builtinId="9" hidden="1"/>
    <cellStyle name="Followed Hyperlink" xfId="25476" builtinId="9" hidden="1"/>
    <cellStyle name="Followed Hyperlink" xfId="25480" builtinId="9" hidden="1"/>
    <cellStyle name="Followed Hyperlink" xfId="25484" builtinId="9" hidden="1"/>
    <cellStyle name="Followed Hyperlink" xfId="25492" builtinId="9" hidden="1"/>
    <cellStyle name="Followed Hyperlink" xfId="25500" builtinId="9" hidden="1"/>
    <cellStyle name="Followed Hyperlink" xfId="25544" builtinId="9" hidden="1"/>
    <cellStyle name="Followed Hyperlink" xfId="25528" builtinId="9" hidden="1"/>
    <cellStyle name="Followed Hyperlink" xfId="25512" builtinId="9" hidden="1"/>
    <cellStyle name="Followed Hyperlink" xfId="25510" builtinId="9" hidden="1"/>
    <cellStyle name="Followed Hyperlink" xfId="25517" builtinId="9" hidden="1"/>
    <cellStyle name="Followed Hyperlink" xfId="25525" builtinId="9" hidden="1"/>
    <cellStyle name="Followed Hyperlink" xfId="25533" builtinId="9" hidden="1"/>
    <cellStyle name="Followed Hyperlink" xfId="25541" builtinId="9" hidden="1"/>
    <cellStyle name="Followed Hyperlink" xfId="25551" builtinId="9" hidden="1"/>
    <cellStyle name="Followed Hyperlink" xfId="25559" builtinId="9" hidden="1"/>
    <cellStyle name="Followed Hyperlink" xfId="25567" builtinId="9" hidden="1"/>
    <cellStyle name="Followed Hyperlink" xfId="25581" builtinId="9" hidden="1"/>
    <cellStyle name="Followed Hyperlink" xfId="25587" builtinId="9" hidden="1"/>
    <cellStyle name="Followed Hyperlink" xfId="25590" builtinId="9" hidden="1"/>
    <cellStyle name="Followed Hyperlink" xfId="25594" builtinId="9" hidden="1"/>
    <cellStyle name="Followed Hyperlink" xfId="25598" builtinId="9" hidden="1"/>
    <cellStyle name="Followed Hyperlink" xfId="25602" builtinId="9" hidden="1"/>
    <cellStyle name="Followed Hyperlink" xfId="25606" builtinId="9" hidden="1"/>
    <cellStyle name="Followed Hyperlink" xfId="25610" builtinId="9" hidden="1"/>
    <cellStyle name="Followed Hyperlink" xfId="25618" builtinId="9" hidden="1"/>
    <cellStyle name="Followed Hyperlink" xfId="25626" builtinId="9" hidden="1"/>
    <cellStyle name="Followed Hyperlink" xfId="25670" builtinId="9" hidden="1"/>
    <cellStyle name="Followed Hyperlink" xfId="25654" builtinId="9" hidden="1"/>
    <cellStyle name="Followed Hyperlink" xfId="25638" builtinId="9" hidden="1"/>
    <cellStyle name="Followed Hyperlink" xfId="25636" builtinId="9" hidden="1"/>
    <cellStyle name="Followed Hyperlink" xfId="25643" builtinId="9" hidden="1"/>
    <cellStyle name="Followed Hyperlink" xfId="25651" builtinId="9" hidden="1"/>
    <cellStyle name="Followed Hyperlink" xfId="25659" builtinId="9" hidden="1"/>
    <cellStyle name="Followed Hyperlink" xfId="25667" builtinId="9" hidden="1"/>
    <cellStyle name="Followed Hyperlink" xfId="25677" builtinId="9" hidden="1"/>
    <cellStyle name="Followed Hyperlink" xfId="25685" builtinId="9" hidden="1"/>
    <cellStyle name="Followed Hyperlink" xfId="25693" builtinId="9" hidden="1"/>
    <cellStyle name="Followed Hyperlink" xfId="25707" builtinId="9" hidden="1"/>
    <cellStyle name="Followed Hyperlink" xfId="25713" builtinId="9" hidden="1"/>
    <cellStyle name="Followed Hyperlink" xfId="25716" builtinId="9" hidden="1"/>
    <cellStyle name="Followed Hyperlink" xfId="25720" builtinId="9" hidden="1"/>
    <cellStyle name="Followed Hyperlink" xfId="25724" builtinId="9" hidden="1"/>
    <cellStyle name="Followed Hyperlink" xfId="25728" builtinId="9" hidden="1"/>
    <cellStyle name="Followed Hyperlink" xfId="25732" builtinId="9" hidden="1"/>
    <cellStyle name="Followed Hyperlink" xfId="25736" builtinId="9" hidden="1"/>
    <cellStyle name="Followed Hyperlink" xfId="25744" builtinId="9" hidden="1"/>
    <cellStyle name="Followed Hyperlink" xfId="25752" builtinId="9" hidden="1"/>
    <cellStyle name="Followed Hyperlink" xfId="25796" builtinId="9" hidden="1"/>
    <cellStyle name="Followed Hyperlink" xfId="25780" builtinId="9" hidden="1"/>
    <cellStyle name="Followed Hyperlink" xfId="25764" builtinId="9" hidden="1"/>
    <cellStyle name="Followed Hyperlink" xfId="25762" builtinId="9" hidden="1"/>
    <cellStyle name="Followed Hyperlink" xfId="25769" builtinId="9" hidden="1"/>
    <cellStyle name="Followed Hyperlink" xfId="25777" builtinId="9" hidden="1"/>
    <cellStyle name="Followed Hyperlink" xfId="25785" builtinId="9" hidden="1"/>
    <cellStyle name="Followed Hyperlink" xfId="25793" builtinId="9" hidden="1"/>
    <cellStyle name="Followed Hyperlink" xfId="25803" builtinId="9" hidden="1"/>
    <cellStyle name="Followed Hyperlink" xfId="25811" builtinId="9" hidden="1"/>
    <cellStyle name="Followed Hyperlink" xfId="25819" builtinId="9" hidden="1"/>
    <cellStyle name="Followed Hyperlink" xfId="25833" builtinId="9" hidden="1"/>
    <cellStyle name="Followed Hyperlink" xfId="25839" builtinId="9" hidden="1"/>
    <cellStyle name="Followed Hyperlink" xfId="25842" builtinId="9" hidden="1"/>
    <cellStyle name="Followed Hyperlink" xfId="25846" builtinId="9" hidden="1"/>
    <cellStyle name="Followed Hyperlink" xfId="25850" builtinId="9" hidden="1"/>
    <cellStyle name="Followed Hyperlink" xfId="25854" builtinId="9" hidden="1"/>
    <cellStyle name="Followed Hyperlink" xfId="25858" builtinId="9" hidden="1"/>
    <cellStyle name="Followed Hyperlink" xfId="25862" builtinId="9" hidden="1"/>
    <cellStyle name="Followed Hyperlink" xfId="25870" builtinId="9" hidden="1"/>
    <cellStyle name="Followed Hyperlink" xfId="25878" builtinId="9" hidden="1"/>
    <cellStyle name="Followed Hyperlink" xfId="25922" builtinId="9" hidden="1"/>
    <cellStyle name="Followed Hyperlink" xfId="25906" builtinId="9" hidden="1"/>
    <cellStyle name="Followed Hyperlink" xfId="25890" builtinId="9" hidden="1"/>
    <cellStyle name="Followed Hyperlink" xfId="25888" builtinId="9" hidden="1"/>
    <cellStyle name="Followed Hyperlink" xfId="25895" builtinId="9" hidden="1"/>
    <cellStyle name="Followed Hyperlink" xfId="25903" builtinId="9" hidden="1"/>
    <cellStyle name="Followed Hyperlink" xfId="25911" builtinId="9" hidden="1"/>
    <cellStyle name="Followed Hyperlink" xfId="25919" builtinId="9" hidden="1"/>
    <cellStyle name="Followed Hyperlink" xfId="25929" builtinId="9" hidden="1"/>
    <cellStyle name="Followed Hyperlink" xfId="25937" builtinId="9" hidden="1"/>
    <cellStyle name="Followed Hyperlink" xfId="25945" builtinId="9" hidden="1"/>
    <cellStyle name="Followed Hyperlink" xfId="25959" builtinId="9" hidden="1"/>
    <cellStyle name="Followed Hyperlink" xfId="25965" builtinId="9" hidden="1"/>
    <cellStyle name="Followed Hyperlink" xfId="25968" builtinId="9" hidden="1"/>
    <cellStyle name="Followed Hyperlink" xfId="25972" builtinId="9" hidden="1"/>
    <cellStyle name="Followed Hyperlink" xfId="25976" builtinId="9" hidden="1"/>
    <cellStyle name="Followed Hyperlink" xfId="25980" builtinId="9" hidden="1"/>
    <cellStyle name="Followed Hyperlink" xfId="25984" builtinId="9" hidden="1"/>
    <cellStyle name="Followed Hyperlink" xfId="25988" builtinId="9" hidden="1"/>
    <cellStyle name="Followed Hyperlink" xfId="25996" builtinId="9" hidden="1"/>
    <cellStyle name="Followed Hyperlink" xfId="26004" builtinId="9" hidden="1"/>
    <cellStyle name="Followed Hyperlink" xfId="26048" builtinId="9" hidden="1"/>
    <cellStyle name="Followed Hyperlink" xfId="26032" builtinId="9" hidden="1"/>
    <cellStyle name="Followed Hyperlink" xfId="26016" builtinId="9" hidden="1"/>
    <cellStyle name="Followed Hyperlink" xfId="26014" builtinId="9" hidden="1"/>
    <cellStyle name="Followed Hyperlink" xfId="26021" builtinId="9" hidden="1"/>
    <cellStyle name="Followed Hyperlink" xfId="26029" builtinId="9" hidden="1"/>
    <cellStyle name="Followed Hyperlink" xfId="26037" builtinId="9" hidden="1"/>
    <cellStyle name="Followed Hyperlink" xfId="26045" builtinId="9" hidden="1"/>
    <cellStyle name="Followed Hyperlink" xfId="26055" builtinId="9" hidden="1"/>
    <cellStyle name="Followed Hyperlink" xfId="26063" builtinId="9" hidden="1"/>
    <cellStyle name="Followed Hyperlink" xfId="26071" builtinId="9" hidden="1"/>
    <cellStyle name="Followed Hyperlink" xfId="26085" builtinId="9" hidden="1"/>
    <cellStyle name="Followed Hyperlink" xfId="26091" builtinId="9" hidden="1"/>
    <cellStyle name="Followed Hyperlink" xfId="26094" builtinId="9" hidden="1"/>
    <cellStyle name="Followed Hyperlink" xfId="26098" builtinId="9" hidden="1"/>
    <cellStyle name="Followed Hyperlink" xfId="26102" builtinId="9" hidden="1"/>
    <cellStyle name="Followed Hyperlink" xfId="26106" builtinId="9" hidden="1"/>
    <cellStyle name="Followed Hyperlink" xfId="26110" builtinId="9" hidden="1"/>
    <cellStyle name="Followed Hyperlink" xfId="26114" builtinId="9" hidden="1"/>
    <cellStyle name="Followed Hyperlink" xfId="26122" builtinId="9" hidden="1"/>
    <cellStyle name="Followed Hyperlink" xfId="26130" builtinId="9" hidden="1"/>
    <cellStyle name="Followed Hyperlink" xfId="26174" builtinId="9" hidden="1"/>
    <cellStyle name="Followed Hyperlink" xfId="26158" builtinId="9" hidden="1"/>
    <cellStyle name="Followed Hyperlink" xfId="26142" builtinId="9" hidden="1"/>
    <cellStyle name="Followed Hyperlink" xfId="26140" builtinId="9" hidden="1"/>
    <cellStyle name="Followed Hyperlink" xfId="26147" builtinId="9" hidden="1"/>
    <cellStyle name="Followed Hyperlink" xfId="26155" builtinId="9" hidden="1"/>
    <cellStyle name="Followed Hyperlink" xfId="26163" builtinId="9" hidden="1"/>
    <cellStyle name="Followed Hyperlink" xfId="26171" builtinId="9" hidden="1"/>
    <cellStyle name="Followed Hyperlink" xfId="26181" builtinId="9" hidden="1"/>
    <cellStyle name="Followed Hyperlink" xfId="26189" builtinId="9" hidden="1"/>
    <cellStyle name="Followed Hyperlink" xfId="26197" builtinId="9" hidden="1"/>
    <cellStyle name="Followed Hyperlink" xfId="26211" builtinId="9" hidden="1"/>
    <cellStyle name="Followed Hyperlink" xfId="26217" builtinId="9" hidden="1"/>
    <cellStyle name="Followed Hyperlink" xfId="26220" builtinId="9" hidden="1"/>
    <cellStyle name="Followed Hyperlink" xfId="26224" builtinId="9" hidden="1"/>
    <cellStyle name="Followed Hyperlink" xfId="26228" builtinId="9" hidden="1"/>
    <cellStyle name="Followed Hyperlink" xfId="26232" builtinId="9" hidden="1"/>
    <cellStyle name="Followed Hyperlink" xfId="26236" builtinId="9" hidden="1"/>
    <cellStyle name="Followed Hyperlink" xfId="26240" builtinId="9" hidden="1"/>
    <cellStyle name="Followed Hyperlink" xfId="26248" builtinId="9" hidden="1"/>
    <cellStyle name="Followed Hyperlink" xfId="26256" builtinId="9" hidden="1"/>
    <cellStyle name="Followed Hyperlink" xfId="26300" builtinId="9" hidden="1"/>
    <cellStyle name="Followed Hyperlink" xfId="26284" builtinId="9" hidden="1"/>
    <cellStyle name="Followed Hyperlink" xfId="26268" builtinId="9" hidden="1"/>
    <cellStyle name="Followed Hyperlink" xfId="26266" builtinId="9" hidden="1"/>
    <cellStyle name="Followed Hyperlink" xfId="26273" builtinId="9" hidden="1"/>
    <cellStyle name="Followed Hyperlink" xfId="26281" builtinId="9" hidden="1"/>
    <cellStyle name="Followed Hyperlink" xfId="26289" builtinId="9" hidden="1"/>
    <cellStyle name="Followed Hyperlink" xfId="26297" builtinId="9" hidden="1"/>
    <cellStyle name="Followed Hyperlink" xfId="26307" builtinId="9" hidden="1"/>
    <cellStyle name="Followed Hyperlink" xfId="26315" builtinId="9" hidden="1"/>
    <cellStyle name="Followed Hyperlink" xfId="26323" builtinId="9" hidden="1"/>
    <cellStyle name="Followed Hyperlink" xfId="26337" builtinId="9" hidden="1"/>
    <cellStyle name="Followed Hyperlink" xfId="26343" builtinId="9" hidden="1"/>
    <cellStyle name="Followed Hyperlink" xfId="26346" builtinId="9" hidden="1"/>
    <cellStyle name="Followed Hyperlink" xfId="26350" builtinId="9" hidden="1"/>
    <cellStyle name="Followed Hyperlink" xfId="26354" builtinId="9" hidden="1"/>
    <cellStyle name="Followed Hyperlink" xfId="26358" builtinId="9" hidden="1"/>
    <cellStyle name="Followed Hyperlink" xfId="26362" builtinId="9" hidden="1"/>
    <cellStyle name="Followed Hyperlink" xfId="26366" builtinId="9" hidden="1"/>
    <cellStyle name="Followed Hyperlink" xfId="26374" builtinId="9" hidden="1"/>
    <cellStyle name="Followed Hyperlink" xfId="26382" builtinId="9" hidden="1"/>
    <cellStyle name="Followed Hyperlink" xfId="26426" builtinId="9" hidden="1"/>
    <cellStyle name="Followed Hyperlink" xfId="26410" builtinId="9" hidden="1"/>
    <cellStyle name="Followed Hyperlink" xfId="26394" builtinId="9" hidden="1"/>
    <cellStyle name="Followed Hyperlink" xfId="26392" builtinId="9" hidden="1"/>
    <cellStyle name="Followed Hyperlink" xfId="26399" builtinId="9" hidden="1"/>
    <cellStyle name="Followed Hyperlink" xfId="26407" builtinId="9" hidden="1"/>
    <cellStyle name="Followed Hyperlink" xfId="26415" builtinId="9" hidden="1"/>
    <cellStyle name="Followed Hyperlink" xfId="26423" builtinId="9" hidden="1"/>
    <cellStyle name="Followed Hyperlink" xfId="26433" builtinId="9" hidden="1"/>
    <cellStyle name="Followed Hyperlink" xfId="26441" builtinId="9" hidden="1"/>
    <cellStyle name="Followed Hyperlink" xfId="26449" builtinId="9" hidden="1"/>
    <cellStyle name="Followed Hyperlink" xfId="26463" builtinId="9" hidden="1"/>
    <cellStyle name="Followed Hyperlink" xfId="26469" builtinId="9" hidden="1"/>
    <cellStyle name="Followed Hyperlink" xfId="26472" builtinId="9" hidden="1"/>
    <cellStyle name="Followed Hyperlink" xfId="26476" builtinId="9" hidden="1"/>
    <cellStyle name="Followed Hyperlink" xfId="26480" builtinId="9" hidden="1"/>
    <cellStyle name="Followed Hyperlink" xfId="26484" builtinId="9" hidden="1"/>
    <cellStyle name="Followed Hyperlink" xfId="26488" builtinId="9" hidden="1"/>
    <cellStyle name="Followed Hyperlink" xfId="26492" builtinId="9" hidden="1"/>
    <cellStyle name="Followed Hyperlink" xfId="26500" builtinId="9" hidden="1"/>
    <cellStyle name="Followed Hyperlink" xfId="26508" builtinId="9" hidden="1"/>
    <cellStyle name="Followed Hyperlink" xfId="26552" builtinId="9" hidden="1"/>
    <cellStyle name="Followed Hyperlink" xfId="26536" builtinId="9" hidden="1"/>
    <cellStyle name="Followed Hyperlink" xfId="26520" builtinId="9" hidden="1"/>
    <cellStyle name="Followed Hyperlink" xfId="26518" builtinId="9" hidden="1"/>
    <cellStyle name="Followed Hyperlink" xfId="26525" builtinId="9" hidden="1"/>
    <cellStyle name="Followed Hyperlink" xfId="26533" builtinId="9" hidden="1"/>
    <cellStyle name="Followed Hyperlink" xfId="26541" builtinId="9" hidden="1"/>
    <cellStyle name="Followed Hyperlink" xfId="26549" builtinId="9" hidden="1"/>
    <cellStyle name="Followed Hyperlink" xfId="26559" builtinId="9" hidden="1"/>
    <cellStyle name="Followed Hyperlink" xfId="26567" builtinId="9" hidden="1"/>
    <cellStyle name="Followed Hyperlink" xfId="26575" builtinId="9" hidden="1"/>
    <cellStyle name="Followed Hyperlink" xfId="26589" builtinId="9" hidden="1"/>
    <cellStyle name="Followed Hyperlink" xfId="26595" builtinId="9" hidden="1"/>
    <cellStyle name="Followed Hyperlink" xfId="26598" builtinId="9" hidden="1"/>
    <cellStyle name="Followed Hyperlink" xfId="26602" builtinId="9" hidden="1"/>
    <cellStyle name="Followed Hyperlink" xfId="26606" builtinId="9" hidden="1"/>
    <cellStyle name="Followed Hyperlink" xfId="26610" builtinId="9" hidden="1"/>
    <cellStyle name="Followed Hyperlink" xfId="26614" builtinId="9" hidden="1"/>
    <cellStyle name="Followed Hyperlink" xfId="26618" builtinId="9" hidden="1"/>
    <cellStyle name="Followed Hyperlink" xfId="26626" builtinId="9" hidden="1"/>
    <cellStyle name="Followed Hyperlink" xfId="26634" builtinId="9" hidden="1"/>
    <cellStyle name="Followed Hyperlink" xfId="26678" builtinId="9" hidden="1"/>
    <cellStyle name="Followed Hyperlink" xfId="26662" builtinId="9" hidden="1"/>
    <cellStyle name="Followed Hyperlink" xfId="26646" builtinId="9" hidden="1"/>
    <cellStyle name="Followed Hyperlink" xfId="26644" builtinId="9" hidden="1"/>
    <cellStyle name="Followed Hyperlink" xfId="26651" builtinId="9" hidden="1"/>
    <cellStyle name="Followed Hyperlink" xfId="26659" builtinId="9" hidden="1"/>
    <cellStyle name="Followed Hyperlink" xfId="26667" builtinId="9" hidden="1"/>
    <cellStyle name="Followed Hyperlink" xfId="26675" builtinId="9" hidden="1"/>
    <cellStyle name="Followed Hyperlink" xfId="26685" builtinId="9" hidden="1"/>
    <cellStyle name="Followed Hyperlink" xfId="26693" builtinId="9" hidden="1"/>
    <cellStyle name="Followed Hyperlink" xfId="26701" builtinId="9" hidden="1"/>
    <cellStyle name="Followed Hyperlink" xfId="26715" builtinId="9" hidden="1"/>
    <cellStyle name="Followed Hyperlink" xfId="26721" builtinId="9" hidden="1"/>
    <cellStyle name="Followed Hyperlink" xfId="26724" builtinId="9" hidden="1"/>
    <cellStyle name="Followed Hyperlink" xfId="26728" builtinId="9" hidden="1"/>
    <cellStyle name="Followed Hyperlink" xfId="26732" builtinId="9" hidden="1"/>
    <cellStyle name="Followed Hyperlink" xfId="26736" builtinId="9" hidden="1"/>
    <cellStyle name="Followed Hyperlink" xfId="26740" builtinId="9" hidden="1"/>
    <cellStyle name="Followed Hyperlink" xfId="26744" builtinId="9" hidden="1"/>
    <cellStyle name="Followed Hyperlink" xfId="26752" builtinId="9" hidden="1"/>
    <cellStyle name="Followed Hyperlink" xfId="26760" builtinId="9" hidden="1"/>
    <cellStyle name="Followed Hyperlink" xfId="26804" builtinId="9" hidden="1"/>
    <cellStyle name="Followed Hyperlink" xfId="26788" builtinId="9" hidden="1"/>
    <cellStyle name="Followed Hyperlink" xfId="26772" builtinId="9" hidden="1"/>
    <cellStyle name="Followed Hyperlink" xfId="26770" builtinId="9" hidden="1"/>
    <cellStyle name="Followed Hyperlink" xfId="26777" builtinId="9" hidden="1"/>
    <cellStyle name="Followed Hyperlink" xfId="26785" builtinId="9" hidden="1"/>
    <cellStyle name="Followed Hyperlink" xfId="26793" builtinId="9" hidden="1"/>
    <cellStyle name="Followed Hyperlink" xfId="26801" builtinId="9" hidden="1"/>
    <cellStyle name="Followed Hyperlink" xfId="26811" builtinId="9" hidden="1"/>
    <cellStyle name="Followed Hyperlink" xfId="26819" builtinId="9" hidden="1"/>
    <cellStyle name="Followed Hyperlink" xfId="26827" builtinId="9" hidden="1"/>
    <cellStyle name="Followed Hyperlink" xfId="26841" builtinId="9" hidden="1"/>
    <cellStyle name="Followed Hyperlink" xfId="26847" builtinId="9" hidden="1"/>
    <cellStyle name="Followed Hyperlink" xfId="26850" builtinId="9" hidden="1"/>
    <cellStyle name="Followed Hyperlink" xfId="26854" builtinId="9" hidden="1"/>
    <cellStyle name="Followed Hyperlink" xfId="26858" builtinId="9" hidden="1"/>
    <cellStyle name="Followed Hyperlink" xfId="26862" builtinId="9" hidden="1"/>
    <cellStyle name="Followed Hyperlink" xfId="26866" builtinId="9" hidden="1"/>
    <cellStyle name="Followed Hyperlink" xfId="26870" builtinId="9" hidden="1"/>
    <cellStyle name="Followed Hyperlink" xfId="26878" builtinId="9" hidden="1"/>
    <cellStyle name="Followed Hyperlink" xfId="26886" builtinId="9" hidden="1"/>
    <cellStyle name="Followed Hyperlink" xfId="26930" builtinId="9" hidden="1"/>
    <cellStyle name="Followed Hyperlink" xfId="26914" builtinId="9" hidden="1"/>
    <cellStyle name="Followed Hyperlink" xfId="26898" builtinId="9" hidden="1"/>
    <cellStyle name="Followed Hyperlink" xfId="26896" builtinId="9" hidden="1"/>
    <cellStyle name="Followed Hyperlink" xfId="26903" builtinId="9" hidden="1"/>
    <cellStyle name="Followed Hyperlink" xfId="26911" builtinId="9" hidden="1"/>
    <cellStyle name="Followed Hyperlink" xfId="26919" builtinId="9" hidden="1"/>
    <cellStyle name="Followed Hyperlink" xfId="26927" builtinId="9" hidden="1"/>
    <cellStyle name="Followed Hyperlink" xfId="26937" builtinId="9" hidden="1"/>
    <cellStyle name="Followed Hyperlink" xfId="26945" builtinId="9" hidden="1"/>
    <cellStyle name="Followed Hyperlink" xfId="26953" builtinId="9" hidden="1"/>
    <cellStyle name="Followed Hyperlink" xfId="26967" builtinId="9" hidden="1"/>
    <cellStyle name="Followed Hyperlink" xfId="26973" builtinId="9" hidden="1"/>
    <cellStyle name="Followed Hyperlink" xfId="26976" builtinId="9" hidden="1"/>
    <cellStyle name="Followed Hyperlink" xfId="26980" builtinId="9" hidden="1"/>
    <cellStyle name="Followed Hyperlink" xfId="26984" builtinId="9" hidden="1"/>
    <cellStyle name="Followed Hyperlink" xfId="26988" builtinId="9" hidden="1"/>
    <cellStyle name="Followed Hyperlink" xfId="26992" builtinId="9" hidden="1"/>
    <cellStyle name="Followed Hyperlink" xfId="26996" builtinId="9" hidden="1"/>
    <cellStyle name="Followed Hyperlink" xfId="27004" builtinId="9" hidden="1"/>
    <cellStyle name="Followed Hyperlink" xfId="27012" builtinId="9" hidden="1"/>
    <cellStyle name="Followed Hyperlink" xfId="27056" builtinId="9" hidden="1"/>
    <cellStyle name="Followed Hyperlink" xfId="27040" builtinId="9" hidden="1"/>
    <cellStyle name="Followed Hyperlink" xfId="27024" builtinId="9" hidden="1"/>
    <cellStyle name="Followed Hyperlink" xfId="27022" builtinId="9" hidden="1"/>
    <cellStyle name="Followed Hyperlink" xfId="27029" builtinId="9" hidden="1"/>
    <cellStyle name="Followed Hyperlink" xfId="27037" builtinId="9" hidden="1"/>
    <cellStyle name="Followed Hyperlink" xfId="27045" builtinId="9" hidden="1"/>
    <cellStyle name="Followed Hyperlink" xfId="27053" builtinId="9" hidden="1"/>
    <cellStyle name="Followed Hyperlink" xfId="27063" builtinId="9" hidden="1"/>
    <cellStyle name="Followed Hyperlink" xfId="27071" builtinId="9" hidden="1"/>
    <cellStyle name="Followed Hyperlink" xfId="27079" builtinId="9" hidden="1"/>
    <cellStyle name="Followed Hyperlink" xfId="27093" builtinId="9" hidden="1"/>
    <cellStyle name="Followed Hyperlink" xfId="27099" builtinId="9" hidden="1"/>
    <cellStyle name="Followed Hyperlink" xfId="27102" builtinId="9" hidden="1"/>
    <cellStyle name="Followed Hyperlink" xfId="27106" builtinId="9" hidden="1"/>
    <cellStyle name="Followed Hyperlink" xfId="27110" builtinId="9" hidden="1"/>
    <cellStyle name="Followed Hyperlink" xfId="27114" builtinId="9" hidden="1"/>
    <cellStyle name="Followed Hyperlink" xfId="27118" builtinId="9" hidden="1"/>
    <cellStyle name="Followed Hyperlink" xfId="27122" builtinId="9" hidden="1"/>
    <cellStyle name="Followed Hyperlink" xfId="27130" builtinId="9" hidden="1"/>
    <cellStyle name="Followed Hyperlink" xfId="27138" builtinId="9" hidden="1"/>
    <cellStyle name="Followed Hyperlink" xfId="27182" builtinId="9" hidden="1"/>
    <cellStyle name="Followed Hyperlink" xfId="27166" builtinId="9" hidden="1"/>
    <cellStyle name="Followed Hyperlink" xfId="27150" builtinId="9" hidden="1"/>
    <cellStyle name="Followed Hyperlink" xfId="27148" builtinId="9" hidden="1"/>
    <cellStyle name="Followed Hyperlink" xfId="27155" builtinId="9" hidden="1"/>
    <cellStyle name="Followed Hyperlink" xfId="27163" builtinId="9" hidden="1"/>
    <cellStyle name="Followed Hyperlink" xfId="27171" builtinId="9" hidden="1"/>
    <cellStyle name="Followed Hyperlink" xfId="27179" builtinId="9" hidden="1"/>
    <cellStyle name="Followed Hyperlink" xfId="27189" builtinId="9" hidden="1"/>
    <cellStyle name="Followed Hyperlink" xfId="27197" builtinId="9" hidden="1"/>
    <cellStyle name="Followed Hyperlink" xfId="27205" builtinId="9" hidden="1"/>
    <cellStyle name="Followed Hyperlink" xfId="27219" builtinId="9" hidden="1"/>
    <cellStyle name="Followed Hyperlink" xfId="27225" builtinId="9" hidden="1"/>
    <cellStyle name="Followed Hyperlink" xfId="27228" builtinId="9" hidden="1"/>
    <cellStyle name="Followed Hyperlink" xfId="27232" builtinId="9" hidden="1"/>
    <cellStyle name="Followed Hyperlink" xfId="27236" builtinId="9" hidden="1"/>
    <cellStyle name="Followed Hyperlink" xfId="27240" builtinId="9" hidden="1"/>
    <cellStyle name="Followed Hyperlink" xfId="27244" builtinId="9" hidden="1"/>
    <cellStyle name="Followed Hyperlink" xfId="27248" builtinId="9" hidden="1"/>
    <cellStyle name="Followed Hyperlink" xfId="27256" builtinId="9" hidden="1"/>
    <cellStyle name="Followed Hyperlink" xfId="27264" builtinId="9" hidden="1"/>
    <cellStyle name="Followed Hyperlink" xfId="27308" builtinId="9" hidden="1"/>
    <cellStyle name="Followed Hyperlink" xfId="27292" builtinId="9" hidden="1"/>
    <cellStyle name="Followed Hyperlink" xfId="27276" builtinId="9" hidden="1"/>
    <cellStyle name="Followed Hyperlink" xfId="27274" builtinId="9" hidden="1"/>
    <cellStyle name="Followed Hyperlink" xfId="27281" builtinId="9" hidden="1"/>
    <cellStyle name="Followed Hyperlink" xfId="27289" builtinId="9" hidden="1"/>
    <cellStyle name="Followed Hyperlink" xfId="27297" builtinId="9" hidden="1"/>
    <cellStyle name="Followed Hyperlink" xfId="27305" builtinId="9" hidden="1"/>
    <cellStyle name="Followed Hyperlink" xfId="27315" builtinId="9" hidden="1"/>
    <cellStyle name="Followed Hyperlink" xfId="27323" builtinId="9" hidden="1"/>
    <cellStyle name="Followed Hyperlink" xfId="27331" builtinId="9" hidden="1"/>
    <cellStyle name="Followed Hyperlink" xfId="27345" builtinId="9" hidden="1"/>
    <cellStyle name="Followed Hyperlink" xfId="27351" builtinId="9" hidden="1"/>
    <cellStyle name="Followed Hyperlink" xfId="27354" builtinId="9" hidden="1"/>
    <cellStyle name="Followed Hyperlink" xfId="27358" builtinId="9" hidden="1"/>
    <cellStyle name="Followed Hyperlink" xfId="27362" builtinId="9" hidden="1"/>
    <cellStyle name="Followed Hyperlink" xfId="27366" builtinId="9" hidden="1"/>
    <cellStyle name="Followed Hyperlink" xfId="27370" builtinId="9" hidden="1"/>
    <cellStyle name="Followed Hyperlink" xfId="27374" builtinId="9" hidden="1"/>
    <cellStyle name="Followed Hyperlink" xfId="27382" builtinId="9" hidden="1"/>
    <cellStyle name="Followed Hyperlink" xfId="27390" builtinId="9" hidden="1"/>
    <cellStyle name="Followed Hyperlink" xfId="27434" builtinId="9" hidden="1"/>
    <cellStyle name="Followed Hyperlink" xfId="27418" builtinId="9" hidden="1"/>
    <cellStyle name="Followed Hyperlink" xfId="27402" builtinId="9" hidden="1"/>
    <cellStyle name="Followed Hyperlink" xfId="27400" builtinId="9" hidden="1"/>
    <cellStyle name="Followed Hyperlink" xfId="27407" builtinId="9" hidden="1"/>
    <cellStyle name="Followed Hyperlink" xfId="27415" builtinId="9" hidden="1"/>
    <cellStyle name="Followed Hyperlink" xfId="27423" builtinId="9" hidden="1"/>
    <cellStyle name="Followed Hyperlink" xfId="27431" builtinId="9" hidden="1"/>
    <cellStyle name="Followed Hyperlink" xfId="27441" builtinId="9" hidden="1"/>
    <cellStyle name="Followed Hyperlink" xfId="27449" builtinId="9" hidden="1"/>
    <cellStyle name="Followed Hyperlink" xfId="27457" builtinId="9" hidden="1"/>
    <cellStyle name="Followed Hyperlink" xfId="27471" builtinId="9" hidden="1"/>
    <cellStyle name="Followed Hyperlink" xfId="27477" builtinId="9" hidden="1"/>
    <cellStyle name="Followed Hyperlink" xfId="27480" builtinId="9" hidden="1"/>
    <cellStyle name="Followed Hyperlink" xfId="27484" builtinId="9" hidden="1"/>
    <cellStyle name="Followed Hyperlink" xfId="27488" builtinId="9" hidden="1"/>
    <cellStyle name="Followed Hyperlink" xfId="27492" builtinId="9" hidden="1"/>
    <cellStyle name="Followed Hyperlink" xfId="27496" builtinId="9" hidden="1"/>
    <cellStyle name="Followed Hyperlink" xfId="27500" builtinId="9" hidden="1"/>
    <cellStyle name="Followed Hyperlink" xfId="27508" builtinId="9" hidden="1"/>
    <cellStyle name="Followed Hyperlink" xfId="27516" builtinId="9" hidden="1"/>
    <cellStyle name="Followed Hyperlink" xfId="27560" builtinId="9" hidden="1"/>
    <cellStyle name="Followed Hyperlink" xfId="27544" builtinId="9" hidden="1"/>
    <cellStyle name="Followed Hyperlink" xfId="27528" builtinId="9" hidden="1"/>
    <cellStyle name="Followed Hyperlink" xfId="27526" builtinId="9" hidden="1"/>
    <cellStyle name="Followed Hyperlink" xfId="27533" builtinId="9" hidden="1"/>
    <cellStyle name="Followed Hyperlink" xfId="27541" builtinId="9" hidden="1"/>
    <cellStyle name="Followed Hyperlink" xfId="27549" builtinId="9" hidden="1"/>
    <cellStyle name="Followed Hyperlink" xfId="27557" builtinId="9" hidden="1"/>
    <cellStyle name="Followed Hyperlink" xfId="27567" builtinId="9" hidden="1"/>
    <cellStyle name="Followed Hyperlink" xfId="27575" builtinId="9" hidden="1"/>
    <cellStyle name="Followed Hyperlink" xfId="27583" builtinId="9" hidden="1"/>
    <cellStyle name="Followed Hyperlink" xfId="27597" builtinId="9" hidden="1"/>
    <cellStyle name="Followed Hyperlink" xfId="27603" builtinId="9" hidden="1"/>
    <cellStyle name="Followed Hyperlink" xfId="27606" builtinId="9" hidden="1"/>
    <cellStyle name="Followed Hyperlink" xfId="27610" builtinId="9" hidden="1"/>
    <cellStyle name="Followed Hyperlink" xfId="27614" builtinId="9" hidden="1"/>
    <cellStyle name="Followed Hyperlink" xfId="27618" builtinId="9" hidden="1"/>
    <cellStyle name="Followed Hyperlink" xfId="27622" builtinId="9" hidden="1"/>
    <cellStyle name="Followed Hyperlink" xfId="27626" builtinId="9" hidden="1"/>
    <cellStyle name="Followed Hyperlink" xfId="27634" builtinId="9" hidden="1"/>
    <cellStyle name="Followed Hyperlink" xfId="27642" builtinId="9" hidden="1"/>
    <cellStyle name="Followed Hyperlink" xfId="27686" builtinId="9" hidden="1"/>
    <cellStyle name="Followed Hyperlink" xfId="27670" builtinId="9" hidden="1"/>
    <cellStyle name="Followed Hyperlink" xfId="27654" builtinId="9" hidden="1"/>
    <cellStyle name="Followed Hyperlink" xfId="27652" builtinId="9" hidden="1"/>
    <cellStyle name="Followed Hyperlink" xfId="27659" builtinId="9" hidden="1"/>
    <cellStyle name="Followed Hyperlink" xfId="27667" builtinId="9" hidden="1"/>
    <cellStyle name="Followed Hyperlink" xfId="27675" builtinId="9" hidden="1"/>
    <cellStyle name="Followed Hyperlink" xfId="27683" builtinId="9" hidden="1"/>
    <cellStyle name="Followed Hyperlink" xfId="27693" builtinId="9" hidden="1"/>
    <cellStyle name="Followed Hyperlink" xfId="27701" builtinId="9" hidden="1"/>
    <cellStyle name="Followed Hyperlink" xfId="27709" builtinId="9" hidden="1"/>
    <cellStyle name="Followed Hyperlink" xfId="27723" builtinId="9" hidden="1"/>
    <cellStyle name="Followed Hyperlink" xfId="27729" builtinId="9" hidden="1"/>
    <cellStyle name="Followed Hyperlink" xfId="27732" builtinId="9" hidden="1"/>
    <cellStyle name="Followed Hyperlink" xfId="27736" builtinId="9" hidden="1"/>
    <cellStyle name="Followed Hyperlink" xfId="27740" builtinId="9" hidden="1"/>
    <cellStyle name="Followed Hyperlink" xfId="27744" builtinId="9" hidden="1"/>
    <cellStyle name="Followed Hyperlink" xfId="27748" builtinId="9" hidden="1"/>
    <cellStyle name="Followed Hyperlink" xfId="27752" builtinId="9" hidden="1"/>
    <cellStyle name="Followed Hyperlink" xfId="27760" builtinId="9" hidden="1"/>
    <cellStyle name="Followed Hyperlink" xfId="27768" builtinId="9" hidden="1"/>
    <cellStyle name="Followed Hyperlink" xfId="27812" builtinId="9" hidden="1"/>
    <cellStyle name="Followed Hyperlink" xfId="27796" builtinId="9" hidden="1"/>
    <cellStyle name="Followed Hyperlink" xfId="27780" builtinId="9" hidden="1"/>
    <cellStyle name="Followed Hyperlink" xfId="27778" builtinId="9" hidden="1"/>
    <cellStyle name="Followed Hyperlink" xfId="27785" builtinId="9" hidden="1"/>
    <cellStyle name="Followed Hyperlink" xfId="27793" builtinId="9" hidden="1"/>
    <cellStyle name="Followed Hyperlink" xfId="27801" builtinId="9" hidden="1"/>
    <cellStyle name="Followed Hyperlink" xfId="27809" builtinId="9" hidden="1"/>
    <cellStyle name="Followed Hyperlink" xfId="27819" builtinId="9" hidden="1"/>
    <cellStyle name="Followed Hyperlink" xfId="27827" builtinId="9" hidden="1"/>
    <cellStyle name="Followed Hyperlink" xfId="27835" builtinId="9" hidden="1"/>
    <cellStyle name="Followed Hyperlink" xfId="27849" builtinId="9" hidden="1"/>
    <cellStyle name="Followed Hyperlink" xfId="27855" builtinId="9" hidden="1"/>
    <cellStyle name="Followed Hyperlink" xfId="27858" builtinId="9" hidden="1"/>
    <cellStyle name="Followed Hyperlink" xfId="27862" builtinId="9" hidden="1"/>
    <cellStyle name="Followed Hyperlink" xfId="27866" builtinId="9" hidden="1"/>
    <cellStyle name="Followed Hyperlink" xfId="27870" builtinId="9" hidden="1"/>
    <cellStyle name="Followed Hyperlink" xfId="27874" builtinId="9" hidden="1"/>
    <cellStyle name="Followed Hyperlink" xfId="27878" builtinId="9" hidden="1"/>
    <cellStyle name="Followed Hyperlink" xfId="27886" builtinId="9" hidden="1"/>
    <cellStyle name="Followed Hyperlink" xfId="27894" builtinId="9" hidden="1"/>
    <cellStyle name="Followed Hyperlink" xfId="27938" builtinId="9" hidden="1"/>
    <cellStyle name="Followed Hyperlink" xfId="27922" builtinId="9" hidden="1"/>
    <cellStyle name="Followed Hyperlink" xfId="27906" builtinId="9" hidden="1"/>
    <cellStyle name="Followed Hyperlink" xfId="27904" builtinId="9" hidden="1"/>
    <cellStyle name="Followed Hyperlink" xfId="27911" builtinId="9" hidden="1"/>
    <cellStyle name="Followed Hyperlink" xfId="27919" builtinId="9" hidden="1"/>
    <cellStyle name="Followed Hyperlink" xfId="27927" builtinId="9" hidden="1"/>
    <cellStyle name="Followed Hyperlink" xfId="27935" builtinId="9" hidden="1"/>
    <cellStyle name="Followed Hyperlink" xfId="27945" builtinId="9" hidden="1"/>
    <cellStyle name="Followed Hyperlink" xfId="27953" builtinId="9" hidden="1"/>
    <cellStyle name="Followed Hyperlink" xfId="27961" builtinId="9" hidden="1"/>
    <cellStyle name="Followed Hyperlink" xfId="27975" builtinId="9" hidden="1"/>
    <cellStyle name="Followed Hyperlink" xfId="27981" builtinId="9" hidden="1"/>
    <cellStyle name="Followed Hyperlink" xfId="27984" builtinId="9" hidden="1"/>
    <cellStyle name="Followed Hyperlink" xfId="27988" builtinId="9" hidden="1"/>
    <cellStyle name="Followed Hyperlink" xfId="27992" builtinId="9" hidden="1"/>
    <cellStyle name="Followed Hyperlink" xfId="27996" builtinId="9" hidden="1"/>
    <cellStyle name="Followed Hyperlink" xfId="28000" builtinId="9" hidden="1"/>
    <cellStyle name="Followed Hyperlink" xfId="28004" builtinId="9" hidden="1"/>
    <cellStyle name="Followed Hyperlink" xfId="28012" builtinId="9" hidden="1"/>
    <cellStyle name="Followed Hyperlink" xfId="28020" builtinId="9" hidden="1"/>
    <cellStyle name="Followed Hyperlink" xfId="28064" builtinId="9" hidden="1"/>
    <cellStyle name="Followed Hyperlink" xfId="28048" builtinId="9" hidden="1"/>
    <cellStyle name="Followed Hyperlink" xfId="28032" builtinId="9" hidden="1"/>
    <cellStyle name="Followed Hyperlink" xfId="28030" builtinId="9" hidden="1"/>
    <cellStyle name="Followed Hyperlink" xfId="28037" builtinId="9" hidden="1"/>
    <cellStyle name="Followed Hyperlink" xfId="28045" builtinId="9" hidden="1"/>
    <cellStyle name="Followed Hyperlink" xfId="28053" builtinId="9" hidden="1"/>
    <cellStyle name="Followed Hyperlink" xfId="28061" builtinId="9" hidden="1"/>
    <cellStyle name="Followed Hyperlink" xfId="28071" builtinId="9" hidden="1"/>
    <cellStyle name="Followed Hyperlink" xfId="28079" builtinId="9" hidden="1"/>
    <cellStyle name="Followed Hyperlink" xfId="28087" builtinId="9" hidden="1"/>
    <cellStyle name="Followed Hyperlink" xfId="28101" builtinId="9" hidden="1"/>
    <cellStyle name="Followed Hyperlink" xfId="28107" builtinId="9" hidden="1"/>
    <cellStyle name="Followed Hyperlink" xfId="28110" builtinId="9" hidden="1"/>
    <cellStyle name="Followed Hyperlink" xfId="28114" builtinId="9" hidden="1"/>
    <cellStyle name="Followed Hyperlink" xfId="28118" builtinId="9" hidden="1"/>
    <cellStyle name="Followed Hyperlink" xfId="28122" builtinId="9" hidden="1"/>
    <cellStyle name="Followed Hyperlink" xfId="28126" builtinId="9" hidden="1"/>
    <cellStyle name="Followed Hyperlink" xfId="28130" builtinId="9" hidden="1"/>
    <cellStyle name="Followed Hyperlink" xfId="28138" builtinId="9" hidden="1"/>
    <cellStyle name="Followed Hyperlink" xfId="28146" builtinId="9" hidden="1"/>
    <cellStyle name="Followed Hyperlink" xfId="28190" builtinId="9" hidden="1"/>
    <cellStyle name="Followed Hyperlink" xfId="28174" builtinId="9" hidden="1"/>
    <cellStyle name="Followed Hyperlink" xfId="28158" builtinId="9" hidden="1"/>
    <cellStyle name="Followed Hyperlink" xfId="28156" builtinId="9" hidden="1"/>
    <cellStyle name="Followed Hyperlink" xfId="28163" builtinId="9" hidden="1"/>
    <cellStyle name="Followed Hyperlink" xfId="28171" builtinId="9" hidden="1"/>
    <cellStyle name="Followed Hyperlink" xfId="28179" builtinId="9" hidden="1"/>
    <cellStyle name="Followed Hyperlink" xfId="28187" builtinId="9" hidden="1"/>
    <cellStyle name="Followed Hyperlink" xfId="28197" builtinId="9" hidden="1"/>
    <cellStyle name="Followed Hyperlink" xfId="28205" builtinId="9" hidden="1"/>
    <cellStyle name="Followed Hyperlink" xfId="28213" builtinId="9" hidden="1"/>
    <cellStyle name="Followed Hyperlink" xfId="28227" builtinId="9" hidden="1"/>
    <cellStyle name="Followed Hyperlink" xfId="28233" builtinId="9" hidden="1"/>
    <cellStyle name="Followed Hyperlink" xfId="28236" builtinId="9" hidden="1"/>
    <cellStyle name="Followed Hyperlink" xfId="28240" builtinId="9" hidden="1"/>
    <cellStyle name="Followed Hyperlink" xfId="28244" builtinId="9" hidden="1"/>
    <cellStyle name="Followed Hyperlink" xfId="28248" builtinId="9" hidden="1"/>
    <cellStyle name="Followed Hyperlink" xfId="28252" builtinId="9" hidden="1"/>
    <cellStyle name="Followed Hyperlink" xfId="28256" builtinId="9" hidden="1"/>
    <cellStyle name="Followed Hyperlink" xfId="28264" builtinId="9" hidden="1"/>
    <cellStyle name="Followed Hyperlink" xfId="28272" builtinId="9" hidden="1"/>
    <cellStyle name="Followed Hyperlink" xfId="28316" builtinId="9" hidden="1"/>
    <cellStyle name="Followed Hyperlink" xfId="28300" builtinId="9" hidden="1"/>
    <cellStyle name="Followed Hyperlink" xfId="28284" builtinId="9" hidden="1"/>
    <cellStyle name="Followed Hyperlink" xfId="28282" builtinId="9" hidden="1"/>
    <cellStyle name="Followed Hyperlink" xfId="28289" builtinId="9" hidden="1"/>
    <cellStyle name="Followed Hyperlink" xfId="28297" builtinId="9" hidden="1"/>
    <cellStyle name="Followed Hyperlink" xfId="28305" builtinId="9" hidden="1"/>
    <cellStyle name="Followed Hyperlink" xfId="28313" builtinId="9" hidden="1"/>
    <cellStyle name="Followed Hyperlink" xfId="28323" builtinId="9" hidden="1"/>
    <cellStyle name="Followed Hyperlink" xfId="28331" builtinId="9" hidden="1"/>
    <cellStyle name="Followed Hyperlink" xfId="28339" builtinId="9" hidden="1"/>
    <cellStyle name="Followed Hyperlink" xfId="28353" builtinId="9" hidden="1"/>
    <cellStyle name="Followed Hyperlink" xfId="28359" builtinId="9" hidden="1"/>
    <cellStyle name="Followed Hyperlink" xfId="28362" builtinId="9" hidden="1"/>
    <cellStyle name="Followed Hyperlink" xfId="28366" builtinId="9" hidden="1"/>
    <cellStyle name="Followed Hyperlink" xfId="28370" builtinId="9" hidden="1"/>
    <cellStyle name="Followed Hyperlink" xfId="28374" builtinId="9" hidden="1"/>
    <cellStyle name="Followed Hyperlink" xfId="28378" builtinId="9" hidden="1"/>
    <cellStyle name="Followed Hyperlink" xfId="28382" builtinId="9" hidden="1"/>
    <cellStyle name="Followed Hyperlink" xfId="28390" builtinId="9" hidden="1"/>
    <cellStyle name="Followed Hyperlink" xfId="28398" builtinId="9" hidden="1"/>
    <cellStyle name="Followed Hyperlink" xfId="28442" builtinId="9" hidden="1"/>
    <cellStyle name="Followed Hyperlink" xfId="28426" builtinId="9" hidden="1"/>
    <cellStyle name="Followed Hyperlink" xfId="28410" builtinId="9" hidden="1"/>
    <cellStyle name="Followed Hyperlink" xfId="28408" builtinId="9" hidden="1"/>
    <cellStyle name="Followed Hyperlink" xfId="28415" builtinId="9" hidden="1"/>
    <cellStyle name="Followed Hyperlink" xfId="28423" builtinId="9" hidden="1"/>
    <cellStyle name="Followed Hyperlink" xfId="28431" builtinId="9" hidden="1"/>
    <cellStyle name="Followed Hyperlink" xfId="28439" builtinId="9" hidden="1"/>
    <cellStyle name="Followed Hyperlink" xfId="28449" builtinId="9" hidden="1"/>
    <cellStyle name="Followed Hyperlink" xfId="28457" builtinId="9" hidden="1"/>
    <cellStyle name="Followed Hyperlink" xfId="28465" builtinId="9" hidden="1"/>
    <cellStyle name="Followed Hyperlink" xfId="28479" builtinId="9" hidden="1"/>
    <cellStyle name="Followed Hyperlink" xfId="28485" builtinId="9" hidden="1"/>
    <cellStyle name="Followed Hyperlink" xfId="28488" builtinId="9" hidden="1"/>
    <cellStyle name="Followed Hyperlink" xfId="28492" builtinId="9" hidden="1"/>
    <cellStyle name="Followed Hyperlink" xfId="28496" builtinId="9" hidden="1"/>
    <cellStyle name="Followed Hyperlink" xfId="28500" builtinId="9" hidden="1"/>
    <cellStyle name="Followed Hyperlink" xfId="28504" builtinId="9" hidden="1"/>
    <cellStyle name="Followed Hyperlink" xfId="28508" builtinId="9" hidden="1"/>
    <cellStyle name="Followed Hyperlink" xfId="28516" builtinId="9" hidden="1"/>
    <cellStyle name="Followed Hyperlink" xfId="28524" builtinId="9" hidden="1"/>
    <cellStyle name="Followed Hyperlink" xfId="28568" builtinId="9" hidden="1"/>
    <cellStyle name="Followed Hyperlink" xfId="28552" builtinId="9" hidden="1"/>
    <cellStyle name="Followed Hyperlink" xfId="28536" builtinId="9" hidden="1"/>
    <cellStyle name="Followed Hyperlink" xfId="28534" builtinId="9" hidden="1"/>
    <cellStyle name="Followed Hyperlink" xfId="28541" builtinId="9" hidden="1"/>
    <cellStyle name="Followed Hyperlink" xfId="28549" builtinId="9" hidden="1"/>
    <cellStyle name="Followed Hyperlink" xfId="28557" builtinId="9" hidden="1"/>
    <cellStyle name="Followed Hyperlink" xfId="28565" builtinId="9" hidden="1"/>
    <cellStyle name="Followed Hyperlink" xfId="28575" builtinId="9" hidden="1"/>
    <cellStyle name="Followed Hyperlink" xfId="28583" builtinId="9" hidden="1"/>
    <cellStyle name="Followed Hyperlink" xfId="28591" builtinId="9" hidden="1"/>
    <cellStyle name="Followed Hyperlink" xfId="28605" builtinId="9" hidden="1"/>
    <cellStyle name="Followed Hyperlink" xfId="28611" builtinId="9" hidden="1"/>
    <cellStyle name="Followed Hyperlink" xfId="28614" builtinId="9" hidden="1"/>
    <cellStyle name="Followed Hyperlink" xfId="28618" builtinId="9" hidden="1"/>
    <cellStyle name="Followed Hyperlink" xfId="28622" builtinId="9" hidden="1"/>
    <cellStyle name="Followed Hyperlink" xfId="28626" builtinId="9" hidden="1"/>
    <cellStyle name="Followed Hyperlink" xfId="28630" builtinId="9" hidden="1"/>
    <cellStyle name="Followed Hyperlink" xfId="28634" builtinId="9" hidden="1"/>
    <cellStyle name="Followed Hyperlink" xfId="28642" builtinId="9" hidden="1"/>
    <cellStyle name="Followed Hyperlink" xfId="28650" builtinId="9" hidden="1"/>
    <cellStyle name="Followed Hyperlink" xfId="28694" builtinId="9" hidden="1"/>
    <cellStyle name="Followed Hyperlink" xfId="28678" builtinId="9" hidden="1"/>
    <cellStyle name="Followed Hyperlink" xfId="28662" builtinId="9" hidden="1"/>
    <cellStyle name="Followed Hyperlink" xfId="28660" builtinId="9" hidden="1"/>
    <cellStyle name="Followed Hyperlink" xfId="28667" builtinId="9" hidden="1"/>
    <cellStyle name="Followed Hyperlink" xfId="28675" builtinId="9" hidden="1"/>
    <cellStyle name="Followed Hyperlink" xfId="28683" builtinId="9" hidden="1"/>
    <cellStyle name="Followed Hyperlink" xfId="28691" builtinId="9" hidden="1"/>
    <cellStyle name="Followed Hyperlink" xfId="28701" builtinId="9" hidden="1"/>
    <cellStyle name="Followed Hyperlink" xfId="28709" builtinId="9" hidden="1"/>
    <cellStyle name="Followed Hyperlink" xfId="28717" builtinId="9" hidden="1"/>
    <cellStyle name="Followed Hyperlink" xfId="28731" builtinId="9" hidden="1"/>
    <cellStyle name="Followed Hyperlink" xfId="28737" builtinId="9" hidden="1"/>
    <cellStyle name="Followed Hyperlink" xfId="28740" builtinId="9" hidden="1"/>
    <cellStyle name="Followed Hyperlink" xfId="28744" builtinId="9" hidden="1"/>
    <cellStyle name="Followed Hyperlink" xfId="28748" builtinId="9" hidden="1"/>
    <cellStyle name="Followed Hyperlink" xfId="28752" builtinId="9" hidden="1"/>
    <cellStyle name="Followed Hyperlink" xfId="28756" builtinId="9" hidden="1"/>
    <cellStyle name="Followed Hyperlink" xfId="28760" builtinId="9" hidden="1"/>
    <cellStyle name="Followed Hyperlink" xfId="28768" builtinId="9" hidden="1"/>
    <cellStyle name="Followed Hyperlink" xfId="28776" builtinId="9" hidden="1"/>
    <cellStyle name="Followed Hyperlink" xfId="28820" builtinId="9" hidden="1"/>
    <cellStyle name="Followed Hyperlink" xfId="28804" builtinId="9" hidden="1"/>
    <cellStyle name="Followed Hyperlink" xfId="28788" builtinId="9" hidden="1"/>
    <cellStyle name="Followed Hyperlink" xfId="28786" builtinId="9" hidden="1"/>
    <cellStyle name="Followed Hyperlink" xfId="28793" builtinId="9" hidden="1"/>
    <cellStyle name="Followed Hyperlink" xfId="28801" builtinId="9" hidden="1"/>
    <cellStyle name="Followed Hyperlink" xfId="28809" builtinId="9" hidden="1"/>
    <cellStyle name="Followed Hyperlink" xfId="28817" builtinId="9" hidden="1"/>
    <cellStyle name="Followed Hyperlink" xfId="28827" builtinId="9" hidden="1"/>
    <cellStyle name="Followed Hyperlink" xfId="28835" builtinId="9" hidden="1"/>
    <cellStyle name="Followed Hyperlink" xfId="28843" builtinId="9" hidden="1"/>
    <cellStyle name="Followed Hyperlink" xfId="28857" builtinId="9" hidden="1"/>
    <cellStyle name="Followed Hyperlink" xfId="28863" builtinId="9" hidden="1"/>
    <cellStyle name="Followed Hyperlink" xfId="28866" builtinId="9" hidden="1"/>
    <cellStyle name="Followed Hyperlink" xfId="28870" builtinId="9" hidden="1"/>
    <cellStyle name="Followed Hyperlink" xfId="28874" builtinId="9" hidden="1"/>
    <cellStyle name="Followed Hyperlink" xfId="28878" builtinId="9" hidden="1"/>
    <cellStyle name="Followed Hyperlink" xfId="28882" builtinId="9" hidden="1"/>
    <cellStyle name="Followed Hyperlink" xfId="28886" builtinId="9" hidden="1"/>
    <cellStyle name="Followed Hyperlink" xfId="28894" builtinId="9" hidden="1"/>
    <cellStyle name="Followed Hyperlink" xfId="28902" builtinId="9" hidden="1"/>
    <cellStyle name="Followed Hyperlink" xfId="28946" builtinId="9" hidden="1"/>
    <cellStyle name="Followed Hyperlink" xfId="28930" builtinId="9" hidden="1"/>
    <cellStyle name="Followed Hyperlink" xfId="28914" builtinId="9" hidden="1"/>
    <cellStyle name="Followed Hyperlink" xfId="28912" builtinId="9" hidden="1"/>
    <cellStyle name="Followed Hyperlink" xfId="28919" builtinId="9" hidden="1"/>
    <cellStyle name="Followed Hyperlink" xfId="28927" builtinId="9" hidden="1"/>
    <cellStyle name="Followed Hyperlink" xfId="28935" builtinId="9" hidden="1"/>
    <cellStyle name="Followed Hyperlink" xfId="28943" builtinId="9" hidden="1"/>
    <cellStyle name="Followed Hyperlink" xfId="28953" builtinId="9" hidden="1"/>
    <cellStyle name="Followed Hyperlink" xfId="28961" builtinId="9" hidden="1"/>
    <cellStyle name="Followed Hyperlink" xfId="28969" builtinId="9" hidden="1"/>
    <cellStyle name="Followed Hyperlink" xfId="28983" builtinId="9" hidden="1"/>
    <cellStyle name="Followed Hyperlink" xfId="28989" builtinId="9" hidden="1"/>
    <cellStyle name="Followed Hyperlink" xfId="28992" builtinId="9" hidden="1"/>
    <cellStyle name="Followed Hyperlink" xfId="28996" builtinId="9" hidden="1"/>
    <cellStyle name="Followed Hyperlink" xfId="29000" builtinId="9" hidden="1"/>
    <cellStyle name="Followed Hyperlink" xfId="29004" builtinId="9" hidden="1"/>
    <cellStyle name="Followed Hyperlink" xfId="29008" builtinId="9" hidden="1"/>
    <cellStyle name="Followed Hyperlink" xfId="29012" builtinId="9" hidden="1"/>
    <cellStyle name="Followed Hyperlink" xfId="29020" builtinId="9" hidden="1"/>
    <cellStyle name="Followed Hyperlink" xfId="29028" builtinId="9" hidden="1"/>
    <cellStyle name="Followed Hyperlink" xfId="29072" builtinId="9" hidden="1"/>
    <cellStyle name="Followed Hyperlink" xfId="29056" builtinId="9" hidden="1"/>
    <cellStyle name="Followed Hyperlink" xfId="29040" builtinId="9" hidden="1"/>
    <cellStyle name="Followed Hyperlink" xfId="29038" builtinId="9" hidden="1"/>
    <cellStyle name="Followed Hyperlink" xfId="29045" builtinId="9" hidden="1"/>
    <cellStyle name="Followed Hyperlink" xfId="29053" builtinId="9" hidden="1"/>
    <cellStyle name="Followed Hyperlink" xfId="29061" builtinId="9" hidden="1"/>
    <cellStyle name="Followed Hyperlink" xfId="29069" builtinId="9" hidden="1"/>
    <cellStyle name="Followed Hyperlink" xfId="29079" builtinId="9" hidden="1"/>
    <cellStyle name="Followed Hyperlink" xfId="29087" builtinId="9" hidden="1"/>
    <cellStyle name="Followed Hyperlink" xfId="29095" builtinId="9" hidden="1"/>
    <cellStyle name="Followed Hyperlink" xfId="29109" builtinId="9" hidden="1"/>
    <cellStyle name="Followed Hyperlink" xfId="29115" builtinId="9" hidden="1"/>
    <cellStyle name="Followed Hyperlink" xfId="29118" builtinId="9" hidden="1"/>
    <cellStyle name="Followed Hyperlink" xfId="29122" builtinId="9" hidden="1"/>
    <cellStyle name="Followed Hyperlink" xfId="29126" builtinId="9" hidden="1"/>
    <cellStyle name="Followed Hyperlink" xfId="29130" builtinId="9" hidden="1"/>
    <cellStyle name="Followed Hyperlink" xfId="29134" builtinId="9" hidden="1"/>
    <cellStyle name="Followed Hyperlink" xfId="29138" builtinId="9" hidden="1"/>
    <cellStyle name="Followed Hyperlink" xfId="29146" builtinId="9" hidden="1"/>
    <cellStyle name="Followed Hyperlink" xfId="29154" builtinId="9" hidden="1"/>
    <cellStyle name="Followed Hyperlink" xfId="29198" builtinId="9" hidden="1"/>
    <cellStyle name="Followed Hyperlink" xfId="29182" builtinId="9" hidden="1"/>
    <cellStyle name="Followed Hyperlink" xfId="29166" builtinId="9" hidden="1"/>
    <cellStyle name="Followed Hyperlink" xfId="29164" builtinId="9" hidden="1"/>
    <cellStyle name="Followed Hyperlink" xfId="29171" builtinId="9" hidden="1"/>
    <cellStyle name="Followed Hyperlink" xfId="29179" builtinId="9" hidden="1"/>
    <cellStyle name="Followed Hyperlink" xfId="29187" builtinId="9" hidden="1"/>
    <cellStyle name="Followed Hyperlink" xfId="29195" builtinId="9" hidden="1"/>
    <cellStyle name="Followed Hyperlink" xfId="29205" builtinId="9" hidden="1"/>
    <cellStyle name="Followed Hyperlink" xfId="29213" builtinId="9" hidden="1"/>
    <cellStyle name="Followed Hyperlink" xfId="29221" builtinId="9" hidden="1"/>
    <cellStyle name="Followed Hyperlink" xfId="29235" builtinId="9" hidden="1"/>
    <cellStyle name="Followed Hyperlink" xfId="29241" builtinId="9" hidden="1"/>
    <cellStyle name="Followed Hyperlink" xfId="29244" builtinId="9" hidden="1"/>
    <cellStyle name="Followed Hyperlink" xfId="29248" builtinId="9" hidden="1"/>
    <cellStyle name="Followed Hyperlink" xfId="29252" builtinId="9" hidden="1"/>
    <cellStyle name="Followed Hyperlink" xfId="29256" builtinId="9" hidden="1"/>
    <cellStyle name="Followed Hyperlink" xfId="29260" builtinId="9" hidden="1"/>
    <cellStyle name="Followed Hyperlink" xfId="29264" builtinId="9" hidden="1"/>
    <cellStyle name="Followed Hyperlink" xfId="29272" builtinId="9" hidden="1"/>
    <cellStyle name="Followed Hyperlink" xfId="29280" builtinId="9" hidden="1"/>
    <cellStyle name="Followed Hyperlink" xfId="29324" builtinId="9" hidden="1"/>
    <cellStyle name="Followed Hyperlink" xfId="29308" builtinId="9" hidden="1"/>
    <cellStyle name="Followed Hyperlink" xfId="29292" builtinId="9" hidden="1"/>
    <cellStyle name="Followed Hyperlink" xfId="29290" builtinId="9" hidden="1"/>
    <cellStyle name="Followed Hyperlink" xfId="29297" builtinId="9" hidden="1"/>
    <cellStyle name="Followed Hyperlink" xfId="29305" builtinId="9" hidden="1"/>
    <cellStyle name="Followed Hyperlink" xfId="29313" builtinId="9" hidden="1"/>
    <cellStyle name="Followed Hyperlink" xfId="29321" builtinId="9" hidden="1"/>
    <cellStyle name="Followed Hyperlink" xfId="29331" builtinId="9" hidden="1"/>
    <cellStyle name="Followed Hyperlink" xfId="29339" builtinId="9" hidden="1"/>
    <cellStyle name="Followed Hyperlink" xfId="29347" builtinId="9" hidden="1"/>
    <cellStyle name="Followed Hyperlink" xfId="29361" builtinId="9" hidden="1"/>
    <cellStyle name="Followed Hyperlink" xfId="29367" builtinId="9" hidden="1"/>
    <cellStyle name="Followed Hyperlink" xfId="29370" builtinId="9" hidden="1"/>
    <cellStyle name="Followed Hyperlink" xfId="29374" builtinId="9" hidden="1"/>
    <cellStyle name="Followed Hyperlink" xfId="29378" builtinId="9" hidden="1"/>
    <cellStyle name="Followed Hyperlink" xfId="29382" builtinId="9" hidden="1"/>
    <cellStyle name="Followed Hyperlink" xfId="29386" builtinId="9" hidden="1"/>
    <cellStyle name="Followed Hyperlink" xfId="29390" builtinId="9" hidden="1"/>
    <cellStyle name="Followed Hyperlink" xfId="29398" builtinId="9" hidden="1"/>
    <cellStyle name="Followed Hyperlink" xfId="29406" builtinId="9" hidden="1"/>
    <cellStyle name="Followed Hyperlink" xfId="29450" builtinId="9" hidden="1"/>
    <cellStyle name="Followed Hyperlink" xfId="29434" builtinId="9" hidden="1"/>
    <cellStyle name="Followed Hyperlink" xfId="29418" builtinId="9" hidden="1"/>
    <cellStyle name="Followed Hyperlink" xfId="29416" builtinId="9" hidden="1"/>
    <cellStyle name="Followed Hyperlink" xfId="29423" builtinId="9" hidden="1"/>
    <cellStyle name="Followed Hyperlink" xfId="29431" builtinId="9" hidden="1"/>
    <cellStyle name="Followed Hyperlink" xfId="29439" builtinId="9" hidden="1"/>
    <cellStyle name="Followed Hyperlink" xfId="29447" builtinId="9" hidden="1"/>
    <cellStyle name="Followed Hyperlink" xfId="29457" builtinId="9" hidden="1"/>
    <cellStyle name="Followed Hyperlink" xfId="29465" builtinId="9" hidden="1"/>
    <cellStyle name="Followed Hyperlink" xfId="29473" builtinId="9" hidden="1"/>
    <cellStyle name="Followed Hyperlink" xfId="29487" builtinId="9" hidden="1"/>
    <cellStyle name="Followed Hyperlink" xfId="29493" builtinId="9" hidden="1"/>
    <cellStyle name="Followed Hyperlink" xfId="29496" builtinId="9" hidden="1"/>
    <cellStyle name="Followed Hyperlink" xfId="29500" builtinId="9" hidden="1"/>
    <cellStyle name="Followed Hyperlink" xfId="29504" builtinId="9" hidden="1"/>
    <cellStyle name="Followed Hyperlink" xfId="29508" builtinId="9" hidden="1"/>
    <cellStyle name="Followed Hyperlink" xfId="29512" builtinId="9" hidden="1"/>
    <cellStyle name="Followed Hyperlink" xfId="29516" builtinId="9" hidden="1"/>
    <cellStyle name="Followed Hyperlink" xfId="29524" builtinId="9" hidden="1"/>
    <cellStyle name="Followed Hyperlink" xfId="29532" builtinId="9" hidden="1"/>
    <cellStyle name="Followed Hyperlink" xfId="29576" builtinId="9" hidden="1"/>
    <cellStyle name="Followed Hyperlink" xfId="29560" builtinId="9" hidden="1"/>
    <cellStyle name="Followed Hyperlink" xfId="29544" builtinId="9" hidden="1"/>
    <cellStyle name="Followed Hyperlink" xfId="29542" builtinId="9" hidden="1"/>
    <cellStyle name="Followed Hyperlink" xfId="29549" builtinId="9" hidden="1"/>
    <cellStyle name="Followed Hyperlink" xfId="29557" builtinId="9" hidden="1"/>
    <cellStyle name="Followed Hyperlink" xfId="29565" builtinId="9" hidden="1"/>
    <cellStyle name="Followed Hyperlink" xfId="29573" builtinId="9" hidden="1"/>
    <cellStyle name="Followed Hyperlink" xfId="29583" builtinId="9" hidden="1"/>
    <cellStyle name="Followed Hyperlink" xfId="29591" builtinId="9" hidden="1"/>
    <cellStyle name="Followed Hyperlink" xfId="29599" builtinId="9" hidden="1"/>
    <cellStyle name="Followed Hyperlink" xfId="29613" builtinId="9" hidden="1"/>
    <cellStyle name="Followed Hyperlink" xfId="29619" builtinId="9" hidden="1"/>
    <cellStyle name="Followed Hyperlink" xfId="29622" builtinId="9" hidden="1"/>
    <cellStyle name="Followed Hyperlink" xfId="29626" builtinId="9" hidden="1"/>
    <cellStyle name="Followed Hyperlink" xfId="29630" builtinId="9" hidden="1"/>
    <cellStyle name="Followed Hyperlink" xfId="29634" builtinId="9" hidden="1"/>
    <cellStyle name="Followed Hyperlink" xfId="29638" builtinId="9" hidden="1"/>
    <cellStyle name="Followed Hyperlink" xfId="29642" builtinId="9" hidden="1"/>
    <cellStyle name="Followed Hyperlink" xfId="29650" builtinId="9" hidden="1"/>
    <cellStyle name="Followed Hyperlink" xfId="29658" builtinId="9" hidden="1"/>
    <cellStyle name="Followed Hyperlink" xfId="29702" builtinId="9" hidden="1"/>
    <cellStyle name="Followed Hyperlink" xfId="29686" builtinId="9" hidden="1"/>
    <cellStyle name="Followed Hyperlink" xfId="29670" builtinId="9" hidden="1"/>
    <cellStyle name="Followed Hyperlink" xfId="29668" builtinId="9" hidden="1"/>
    <cellStyle name="Followed Hyperlink" xfId="29675" builtinId="9" hidden="1"/>
    <cellStyle name="Followed Hyperlink" xfId="29683" builtinId="9" hidden="1"/>
    <cellStyle name="Followed Hyperlink" xfId="29691" builtinId="9" hidden="1"/>
    <cellStyle name="Followed Hyperlink" xfId="29699" builtinId="9" hidden="1"/>
    <cellStyle name="Followed Hyperlink" xfId="29709" builtinId="9" hidden="1"/>
    <cellStyle name="Followed Hyperlink" xfId="29717" builtinId="9" hidden="1"/>
    <cellStyle name="Followed Hyperlink" xfId="29725" builtinId="9" hidden="1"/>
    <cellStyle name="Followed Hyperlink" xfId="29739" builtinId="9" hidden="1"/>
    <cellStyle name="Followed Hyperlink" xfId="29745" builtinId="9" hidden="1"/>
    <cellStyle name="Followed Hyperlink" xfId="29748" builtinId="9" hidden="1"/>
    <cellStyle name="Followed Hyperlink" xfId="29752" builtinId="9" hidden="1"/>
    <cellStyle name="Followed Hyperlink" xfId="29756" builtinId="9" hidden="1"/>
    <cellStyle name="Followed Hyperlink" xfId="29760" builtinId="9" hidden="1"/>
    <cellStyle name="Followed Hyperlink" xfId="29764" builtinId="9" hidden="1"/>
    <cellStyle name="Followed Hyperlink" xfId="29768" builtinId="9" hidden="1"/>
    <cellStyle name="Followed Hyperlink" xfId="29776" builtinId="9" hidden="1"/>
    <cellStyle name="Followed Hyperlink" xfId="29784" builtinId="9" hidden="1"/>
    <cellStyle name="Followed Hyperlink" xfId="29828" builtinId="9" hidden="1"/>
    <cellStyle name="Followed Hyperlink" xfId="29812" builtinId="9" hidden="1"/>
    <cellStyle name="Followed Hyperlink" xfId="29796" builtinId="9" hidden="1"/>
    <cellStyle name="Followed Hyperlink" xfId="29794" builtinId="9" hidden="1"/>
    <cellStyle name="Followed Hyperlink" xfId="29801" builtinId="9" hidden="1"/>
    <cellStyle name="Followed Hyperlink" xfId="29809" builtinId="9" hidden="1"/>
    <cellStyle name="Followed Hyperlink" xfId="29817" builtinId="9" hidden="1"/>
    <cellStyle name="Followed Hyperlink" xfId="29825" builtinId="9" hidden="1"/>
    <cellStyle name="Followed Hyperlink" xfId="29835" builtinId="9" hidden="1"/>
    <cellStyle name="Followed Hyperlink" xfId="29843" builtinId="9" hidden="1"/>
    <cellStyle name="Followed Hyperlink" xfId="29851" builtinId="9" hidden="1"/>
    <cellStyle name="Followed Hyperlink" xfId="29865" builtinId="9" hidden="1"/>
    <cellStyle name="Followed Hyperlink" xfId="29871" builtinId="9" hidden="1"/>
    <cellStyle name="Followed Hyperlink" xfId="29874" builtinId="9" hidden="1"/>
    <cellStyle name="Followed Hyperlink" xfId="29878" builtinId="9" hidden="1"/>
    <cellStyle name="Followed Hyperlink" xfId="29882" builtinId="9" hidden="1"/>
    <cellStyle name="Followed Hyperlink" xfId="29886" builtinId="9" hidden="1"/>
    <cellStyle name="Followed Hyperlink" xfId="29890" builtinId="9" hidden="1"/>
    <cellStyle name="Followed Hyperlink" xfId="29894" builtinId="9" hidden="1"/>
    <cellStyle name="Followed Hyperlink" xfId="29902" builtinId="9" hidden="1"/>
    <cellStyle name="Followed Hyperlink" xfId="29910" builtinId="9" hidden="1"/>
    <cellStyle name="Followed Hyperlink" xfId="29954" builtinId="9" hidden="1"/>
    <cellStyle name="Followed Hyperlink" xfId="29938" builtinId="9" hidden="1"/>
    <cellStyle name="Followed Hyperlink" xfId="29922" builtinId="9" hidden="1"/>
    <cellStyle name="Followed Hyperlink" xfId="29920" builtinId="9" hidden="1"/>
    <cellStyle name="Followed Hyperlink" xfId="29927" builtinId="9" hidden="1"/>
    <cellStyle name="Followed Hyperlink" xfId="29935" builtinId="9" hidden="1"/>
    <cellStyle name="Followed Hyperlink" xfId="29943" builtinId="9" hidden="1"/>
    <cellStyle name="Followed Hyperlink" xfId="29951" builtinId="9" hidden="1"/>
    <cellStyle name="Followed Hyperlink" xfId="29961" builtinId="9" hidden="1"/>
    <cellStyle name="Followed Hyperlink" xfId="29969" builtinId="9" hidden="1"/>
    <cellStyle name="Followed Hyperlink" xfId="29977" builtinId="9" hidden="1"/>
    <cellStyle name="Followed Hyperlink" xfId="29991" builtinId="9" hidden="1"/>
    <cellStyle name="Followed Hyperlink" xfId="29997" builtinId="9" hidden="1"/>
    <cellStyle name="Followed Hyperlink" xfId="30000" builtinId="9" hidden="1"/>
    <cellStyle name="Followed Hyperlink" xfId="30004" builtinId="9" hidden="1"/>
    <cellStyle name="Followed Hyperlink" xfId="30008" builtinId="9" hidden="1"/>
    <cellStyle name="Followed Hyperlink" xfId="30012" builtinId="9" hidden="1"/>
    <cellStyle name="Followed Hyperlink" xfId="30016" builtinId="9" hidden="1"/>
    <cellStyle name="Followed Hyperlink" xfId="30020" builtinId="9" hidden="1"/>
    <cellStyle name="Followed Hyperlink" xfId="30028" builtinId="9" hidden="1"/>
    <cellStyle name="Followed Hyperlink" xfId="30036" builtinId="9" hidden="1"/>
    <cellStyle name="Followed Hyperlink" xfId="30080" builtinId="9" hidden="1"/>
    <cellStyle name="Followed Hyperlink" xfId="30064" builtinId="9" hidden="1"/>
    <cellStyle name="Followed Hyperlink" xfId="30048" builtinId="9" hidden="1"/>
    <cellStyle name="Followed Hyperlink" xfId="30046" builtinId="9" hidden="1"/>
    <cellStyle name="Followed Hyperlink" xfId="30053" builtinId="9" hidden="1"/>
    <cellStyle name="Followed Hyperlink" xfId="30061" builtinId="9" hidden="1"/>
    <cellStyle name="Followed Hyperlink" xfId="30069" builtinId="9" hidden="1"/>
    <cellStyle name="Followed Hyperlink" xfId="30077" builtinId="9" hidden="1"/>
    <cellStyle name="Followed Hyperlink" xfId="30087" builtinId="9" hidden="1"/>
    <cellStyle name="Followed Hyperlink" xfId="30095" builtinId="9" hidden="1"/>
    <cellStyle name="Followed Hyperlink" xfId="30103" builtinId="9" hidden="1"/>
    <cellStyle name="Followed Hyperlink" xfId="30117" builtinId="9" hidden="1"/>
    <cellStyle name="Followed Hyperlink" xfId="30123" builtinId="9" hidden="1"/>
    <cellStyle name="Followed Hyperlink" xfId="30126" builtinId="9" hidden="1"/>
    <cellStyle name="Followed Hyperlink" xfId="30130" builtinId="9" hidden="1"/>
    <cellStyle name="Followed Hyperlink" xfId="30134" builtinId="9" hidden="1"/>
    <cellStyle name="Followed Hyperlink" xfId="30138" builtinId="9" hidden="1"/>
    <cellStyle name="Followed Hyperlink" xfId="30142" builtinId="9" hidden="1"/>
    <cellStyle name="Followed Hyperlink" xfId="30146" builtinId="9" hidden="1"/>
    <cellStyle name="Followed Hyperlink" xfId="30154" builtinId="9" hidden="1"/>
    <cellStyle name="Followed Hyperlink" xfId="30162" builtinId="9" hidden="1"/>
    <cellStyle name="Followed Hyperlink" xfId="30206" builtinId="9" hidden="1"/>
    <cellStyle name="Followed Hyperlink" xfId="30190" builtinId="9" hidden="1"/>
    <cellStyle name="Followed Hyperlink" xfId="30174" builtinId="9" hidden="1"/>
    <cellStyle name="Followed Hyperlink" xfId="30172" builtinId="9" hidden="1"/>
    <cellStyle name="Followed Hyperlink" xfId="30179" builtinId="9" hidden="1"/>
    <cellStyle name="Followed Hyperlink" xfId="30187" builtinId="9" hidden="1"/>
    <cellStyle name="Followed Hyperlink" xfId="30195" builtinId="9" hidden="1"/>
    <cellStyle name="Followed Hyperlink" xfId="30203" builtinId="9" hidden="1"/>
    <cellStyle name="Followed Hyperlink" xfId="30213" builtinId="9" hidden="1"/>
    <cellStyle name="Followed Hyperlink" xfId="30221" builtinId="9" hidden="1"/>
    <cellStyle name="Followed Hyperlink" xfId="30229" builtinId="9" hidden="1"/>
    <cellStyle name="Followed Hyperlink" xfId="30243" builtinId="9" hidden="1"/>
    <cellStyle name="Followed Hyperlink" xfId="30249" builtinId="9" hidden="1"/>
    <cellStyle name="Followed Hyperlink" xfId="30252" builtinId="9" hidden="1"/>
    <cellStyle name="Followed Hyperlink" xfId="30256" builtinId="9" hidden="1"/>
    <cellStyle name="Followed Hyperlink" xfId="30260" builtinId="9" hidden="1"/>
    <cellStyle name="Followed Hyperlink" xfId="30264" builtinId="9" hidden="1"/>
    <cellStyle name="Followed Hyperlink" xfId="30268" builtinId="9" hidden="1"/>
    <cellStyle name="Followed Hyperlink" xfId="30272" builtinId="9" hidden="1"/>
    <cellStyle name="Followed Hyperlink" xfId="30280" builtinId="9" hidden="1"/>
    <cellStyle name="Followed Hyperlink" xfId="30288" builtinId="9" hidden="1"/>
    <cellStyle name="Followed Hyperlink" xfId="30332" builtinId="9" hidden="1"/>
    <cellStyle name="Followed Hyperlink" xfId="30316" builtinId="9" hidden="1"/>
    <cellStyle name="Followed Hyperlink" xfId="30300" builtinId="9" hidden="1"/>
    <cellStyle name="Followed Hyperlink" xfId="30298" builtinId="9" hidden="1"/>
    <cellStyle name="Followed Hyperlink" xfId="30305" builtinId="9" hidden="1"/>
    <cellStyle name="Followed Hyperlink" xfId="30313" builtinId="9" hidden="1"/>
    <cellStyle name="Followed Hyperlink" xfId="30321" builtinId="9" hidden="1"/>
    <cellStyle name="Followed Hyperlink" xfId="30329" builtinId="9" hidden="1"/>
    <cellStyle name="Followed Hyperlink" xfId="30339" builtinId="9" hidden="1"/>
    <cellStyle name="Followed Hyperlink" xfId="30347" builtinId="9" hidden="1"/>
    <cellStyle name="Followed Hyperlink" xfId="30355" builtinId="9" hidden="1"/>
    <cellStyle name="Followed Hyperlink" xfId="30369" builtinId="9" hidden="1"/>
    <cellStyle name="Followed Hyperlink" xfId="30375" builtinId="9" hidden="1"/>
    <cellStyle name="Followed Hyperlink" xfId="30378" builtinId="9" hidden="1"/>
    <cellStyle name="Followed Hyperlink" xfId="30382" builtinId="9" hidden="1"/>
    <cellStyle name="Followed Hyperlink" xfId="30386" builtinId="9" hidden="1"/>
    <cellStyle name="Followed Hyperlink" xfId="30390" builtinId="9" hidden="1"/>
    <cellStyle name="Followed Hyperlink" xfId="30394" builtinId="9" hidden="1"/>
    <cellStyle name="Followed Hyperlink" xfId="30398" builtinId="9" hidden="1"/>
    <cellStyle name="Followed Hyperlink" xfId="30406" builtinId="9" hidden="1"/>
    <cellStyle name="Followed Hyperlink" xfId="30414" builtinId="9" hidden="1"/>
    <cellStyle name="Followed Hyperlink" xfId="30458" builtinId="9" hidden="1"/>
    <cellStyle name="Followed Hyperlink" xfId="30442" builtinId="9" hidden="1"/>
    <cellStyle name="Followed Hyperlink" xfId="30426" builtinId="9" hidden="1"/>
    <cellStyle name="Followed Hyperlink" xfId="30424" builtinId="9" hidden="1"/>
    <cellStyle name="Followed Hyperlink" xfId="30431" builtinId="9" hidden="1"/>
    <cellStyle name="Followed Hyperlink" xfId="30439" builtinId="9" hidden="1"/>
    <cellStyle name="Followed Hyperlink" xfId="30447" builtinId="9" hidden="1"/>
    <cellStyle name="Followed Hyperlink" xfId="30455" builtinId="9" hidden="1"/>
    <cellStyle name="Followed Hyperlink" xfId="30465" builtinId="9" hidden="1"/>
    <cellStyle name="Followed Hyperlink" xfId="30473" builtinId="9" hidden="1"/>
    <cellStyle name="Followed Hyperlink" xfId="30481" builtinId="9" hidden="1"/>
    <cellStyle name="Followed Hyperlink" xfId="30495" builtinId="9" hidden="1"/>
    <cellStyle name="Followed Hyperlink" xfId="30501" builtinId="9" hidden="1"/>
    <cellStyle name="Followed Hyperlink" xfId="30504" builtinId="9" hidden="1"/>
    <cellStyle name="Followed Hyperlink" xfId="30508" builtinId="9" hidden="1"/>
    <cellStyle name="Followed Hyperlink" xfId="30512" builtinId="9" hidden="1"/>
    <cellStyle name="Followed Hyperlink" xfId="30516" builtinId="9" hidden="1"/>
    <cellStyle name="Followed Hyperlink" xfId="30520" builtinId="9" hidden="1"/>
    <cellStyle name="Followed Hyperlink" xfId="30524" builtinId="9" hidden="1"/>
    <cellStyle name="Followed Hyperlink" xfId="30532" builtinId="9" hidden="1"/>
    <cellStyle name="Followed Hyperlink" xfId="30540" builtinId="9" hidden="1"/>
    <cellStyle name="Followed Hyperlink" xfId="30584" builtinId="9" hidden="1"/>
    <cellStyle name="Followed Hyperlink" xfId="30568" builtinId="9" hidden="1"/>
    <cellStyle name="Followed Hyperlink" xfId="30552" builtinId="9" hidden="1"/>
    <cellStyle name="Followed Hyperlink" xfId="30550" builtinId="9" hidden="1"/>
    <cellStyle name="Followed Hyperlink" xfId="30557" builtinId="9" hidden="1"/>
    <cellStyle name="Followed Hyperlink" xfId="30565" builtinId="9" hidden="1"/>
    <cellStyle name="Followed Hyperlink" xfId="30573" builtinId="9" hidden="1"/>
    <cellStyle name="Followed Hyperlink" xfId="30581" builtinId="9" hidden="1"/>
    <cellStyle name="Followed Hyperlink" xfId="30591" builtinId="9" hidden="1"/>
    <cellStyle name="Followed Hyperlink" xfId="30599" builtinId="9" hidden="1"/>
    <cellStyle name="Followed Hyperlink" xfId="30607" builtinId="9" hidden="1"/>
    <cellStyle name="Followed Hyperlink" xfId="30621" builtinId="9" hidden="1"/>
    <cellStyle name="Followed Hyperlink" xfId="30627" builtinId="9" hidden="1"/>
    <cellStyle name="Followed Hyperlink" xfId="30630" builtinId="9" hidden="1"/>
    <cellStyle name="Followed Hyperlink" xfId="30634" builtinId="9" hidden="1"/>
    <cellStyle name="Followed Hyperlink" xfId="30638" builtinId="9" hidden="1"/>
    <cellStyle name="Followed Hyperlink" xfId="30642" builtinId="9" hidden="1"/>
    <cellStyle name="Followed Hyperlink" xfId="30646" builtinId="9" hidden="1"/>
    <cellStyle name="Followed Hyperlink" xfId="30650" builtinId="9" hidden="1"/>
    <cellStyle name="Followed Hyperlink" xfId="30658" builtinId="9" hidden="1"/>
    <cellStyle name="Followed Hyperlink" xfId="30666" builtinId="9" hidden="1"/>
    <cellStyle name="Followed Hyperlink" xfId="30710" builtinId="9" hidden="1"/>
    <cellStyle name="Followed Hyperlink" xfId="30694" builtinId="9" hidden="1"/>
    <cellStyle name="Followed Hyperlink" xfId="30678" builtinId="9" hidden="1"/>
    <cellStyle name="Followed Hyperlink" xfId="30676" builtinId="9" hidden="1"/>
    <cellStyle name="Followed Hyperlink" xfId="30683" builtinId="9" hidden="1"/>
    <cellStyle name="Followed Hyperlink" xfId="30691" builtinId="9" hidden="1"/>
    <cellStyle name="Followed Hyperlink" xfId="30699" builtinId="9" hidden="1"/>
    <cellStyle name="Followed Hyperlink" xfId="30707" builtinId="9" hidden="1"/>
    <cellStyle name="Followed Hyperlink" xfId="30717" builtinId="9" hidden="1"/>
    <cellStyle name="Followed Hyperlink" xfId="30725" builtinId="9" hidden="1"/>
    <cellStyle name="Followed Hyperlink" xfId="30733" builtinId="9" hidden="1"/>
    <cellStyle name="Followed Hyperlink" xfId="30747" builtinId="9" hidden="1"/>
    <cellStyle name="Followed Hyperlink" xfId="30753" builtinId="9" hidden="1"/>
    <cellStyle name="Followed Hyperlink" xfId="30756" builtinId="9" hidden="1"/>
    <cellStyle name="Followed Hyperlink" xfId="30760" builtinId="9" hidden="1"/>
    <cellStyle name="Followed Hyperlink" xfId="30764" builtinId="9" hidden="1"/>
    <cellStyle name="Followed Hyperlink" xfId="30768" builtinId="9" hidden="1"/>
    <cellStyle name="Followed Hyperlink" xfId="30772" builtinId="9" hidden="1"/>
    <cellStyle name="Followed Hyperlink" xfId="30776" builtinId="9" hidden="1"/>
    <cellStyle name="Followed Hyperlink" xfId="30784" builtinId="9" hidden="1"/>
    <cellStyle name="Followed Hyperlink" xfId="30792" builtinId="9" hidden="1"/>
    <cellStyle name="Followed Hyperlink" xfId="30836" builtinId="9" hidden="1"/>
    <cellStyle name="Followed Hyperlink" xfId="30820" builtinId="9" hidden="1"/>
    <cellStyle name="Followed Hyperlink" xfId="30804" builtinId="9" hidden="1"/>
    <cellStyle name="Followed Hyperlink" xfId="30802" builtinId="9" hidden="1"/>
    <cellStyle name="Followed Hyperlink" xfId="30809" builtinId="9" hidden="1"/>
    <cellStyle name="Followed Hyperlink" xfId="30817" builtinId="9" hidden="1"/>
    <cellStyle name="Followed Hyperlink" xfId="30825" builtinId="9" hidden="1"/>
    <cellStyle name="Followed Hyperlink" xfId="30833" builtinId="9" hidden="1"/>
    <cellStyle name="Followed Hyperlink" xfId="30843" builtinId="9" hidden="1"/>
    <cellStyle name="Followed Hyperlink" xfId="30851" builtinId="9" hidden="1"/>
    <cellStyle name="Followed Hyperlink" xfId="30859" builtinId="9" hidden="1"/>
    <cellStyle name="Followed Hyperlink" xfId="30873" builtinId="9" hidden="1"/>
    <cellStyle name="Followed Hyperlink" xfId="30879" builtinId="9" hidden="1"/>
    <cellStyle name="Followed Hyperlink" xfId="30882" builtinId="9" hidden="1"/>
    <cellStyle name="Followed Hyperlink" xfId="30886" builtinId="9" hidden="1"/>
    <cellStyle name="Followed Hyperlink" xfId="30890" builtinId="9" hidden="1"/>
    <cellStyle name="Followed Hyperlink" xfId="30894" builtinId="9" hidden="1"/>
    <cellStyle name="Followed Hyperlink" xfId="30898" builtinId="9" hidden="1"/>
    <cellStyle name="Followed Hyperlink" xfId="30902" builtinId="9" hidden="1"/>
    <cellStyle name="Followed Hyperlink" xfId="30910" builtinId="9" hidden="1"/>
    <cellStyle name="Followed Hyperlink" xfId="30918" builtinId="9" hidden="1"/>
    <cellStyle name="Followed Hyperlink" xfId="30962" builtinId="9" hidden="1"/>
    <cellStyle name="Followed Hyperlink" xfId="30946" builtinId="9" hidden="1"/>
    <cellStyle name="Followed Hyperlink" xfId="30930" builtinId="9" hidden="1"/>
    <cellStyle name="Followed Hyperlink" xfId="30928" builtinId="9" hidden="1"/>
    <cellStyle name="Followed Hyperlink" xfId="30935" builtinId="9" hidden="1"/>
    <cellStyle name="Followed Hyperlink" xfId="30943" builtinId="9" hidden="1"/>
    <cellStyle name="Followed Hyperlink" xfId="30951" builtinId="9" hidden="1"/>
    <cellStyle name="Followed Hyperlink" xfId="30959" builtinId="9" hidden="1"/>
    <cellStyle name="Followed Hyperlink" xfId="30969" builtinId="9" hidden="1"/>
    <cellStyle name="Followed Hyperlink" xfId="30977" builtinId="9" hidden="1"/>
    <cellStyle name="Followed Hyperlink" xfId="30985" builtinId="9" hidden="1"/>
    <cellStyle name="Followed Hyperlink" xfId="30999" builtinId="9" hidden="1"/>
    <cellStyle name="Followed Hyperlink" xfId="31005" builtinId="9" hidden="1"/>
    <cellStyle name="Followed Hyperlink" xfId="31008" builtinId="9" hidden="1"/>
    <cellStyle name="Followed Hyperlink" xfId="31012" builtinId="9" hidden="1"/>
    <cellStyle name="Followed Hyperlink" xfId="31016" builtinId="9" hidden="1"/>
    <cellStyle name="Followed Hyperlink" xfId="31020" builtinId="9" hidden="1"/>
    <cellStyle name="Followed Hyperlink" xfId="31024" builtinId="9" hidden="1"/>
    <cellStyle name="Followed Hyperlink" xfId="31028" builtinId="9" hidden="1"/>
    <cellStyle name="Followed Hyperlink" xfId="31036" builtinId="9" hidden="1"/>
    <cellStyle name="Followed Hyperlink" xfId="31044" builtinId="9" hidden="1"/>
    <cellStyle name="Followed Hyperlink" xfId="31088" builtinId="9" hidden="1"/>
    <cellStyle name="Followed Hyperlink" xfId="31072" builtinId="9" hidden="1"/>
    <cellStyle name="Followed Hyperlink" xfId="31056" builtinId="9" hidden="1"/>
    <cellStyle name="Followed Hyperlink" xfId="31054" builtinId="9" hidden="1"/>
    <cellStyle name="Followed Hyperlink" xfId="31061" builtinId="9" hidden="1"/>
    <cellStyle name="Followed Hyperlink" xfId="31069" builtinId="9" hidden="1"/>
    <cellStyle name="Followed Hyperlink" xfId="31077" builtinId="9" hidden="1"/>
    <cellStyle name="Followed Hyperlink" xfId="31085" builtinId="9" hidden="1"/>
    <cellStyle name="Followed Hyperlink" xfId="31095" builtinId="9" hidden="1"/>
    <cellStyle name="Followed Hyperlink" xfId="31103" builtinId="9" hidden="1"/>
    <cellStyle name="Followed Hyperlink" xfId="31111" builtinId="9" hidden="1"/>
    <cellStyle name="Followed Hyperlink" xfId="31125" builtinId="9" hidden="1"/>
    <cellStyle name="Followed Hyperlink" xfId="31131" builtinId="9" hidden="1"/>
    <cellStyle name="Followed Hyperlink" xfId="31134" builtinId="9" hidden="1"/>
    <cellStyle name="Followed Hyperlink" xfId="31138" builtinId="9" hidden="1"/>
    <cellStyle name="Followed Hyperlink" xfId="31142" builtinId="9" hidden="1"/>
    <cellStyle name="Followed Hyperlink" xfId="31146" builtinId="9" hidden="1"/>
    <cellStyle name="Followed Hyperlink" xfId="31150" builtinId="9" hidden="1"/>
    <cellStyle name="Followed Hyperlink" xfId="31154" builtinId="9" hidden="1"/>
    <cellStyle name="Followed Hyperlink" xfId="31162" builtinId="9" hidden="1"/>
    <cellStyle name="Followed Hyperlink" xfId="31170" builtinId="9" hidden="1"/>
    <cellStyle name="Followed Hyperlink" xfId="31214" builtinId="9" hidden="1"/>
    <cellStyle name="Followed Hyperlink" xfId="31198" builtinId="9" hidden="1"/>
    <cellStyle name="Followed Hyperlink" xfId="31182" builtinId="9" hidden="1"/>
    <cellStyle name="Followed Hyperlink" xfId="31180" builtinId="9" hidden="1"/>
    <cellStyle name="Followed Hyperlink" xfId="31187" builtinId="9" hidden="1"/>
    <cellStyle name="Followed Hyperlink" xfId="31195" builtinId="9" hidden="1"/>
    <cellStyle name="Followed Hyperlink" xfId="31203" builtinId="9" hidden="1"/>
    <cellStyle name="Followed Hyperlink" xfId="31211" builtinId="9" hidden="1"/>
    <cellStyle name="Followed Hyperlink" xfId="31221" builtinId="9" hidden="1"/>
    <cellStyle name="Followed Hyperlink" xfId="31229" builtinId="9" hidden="1"/>
    <cellStyle name="Followed Hyperlink" xfId="31237" builtinId="9" hidden="1"/>
    <cellStyle name="Followed Hyperlink" xfId="31251" builtinId="9" hidden="1"/>
    <cellStyle name="Followed Hyperlink" xfId="31257" builtinId="9" hidden="1"/>
    <cellStyle name="Followed Hyperlink" xfId="31260" builtinId="9" hidden="1"/>
    <cellStyle name="Followed Hyperlink" xfId="31264" builtinId="9" hidden="1"/>
    <cellStyle name="Followed Hyperlink" xfId="31268" builtinId="9" hidden="1"/>
    <cellStyle name="Followed Hyperlink" xfId="31272" builtinId="9" hidden="1"/>
    <cellStyle name="Followed Hyperlink" xfId="31276" builtinId="9" hidden="1"/>
    <cellStyle name="Followed Hyperlink" xfId="31280" builtinId="9" hidden="1"/>
    <cellStyle name="Followed Hyperlink" xfId="31288" builtinId="9" hidden="1"/>
    <cellStyle name="Followed Hyperlink" xfId="31296" builtinId="9" hidden="1"/>
    <cellStyle name="Followed Hyperlink" xfId="31340" builtinId="9" hidden="1"/>
    <cellStyle name="Followed Hyperlink" xfId="31324" builtinId="9" hidden="1"/>
    <cellStyle name="Followed Hyperlink" xfId="31308" builtinId="9" hidden="1"/>
    <cellStyle name="Followed Hyperlink" xfId="31306" builtinId="9" hidden="1"/>
    <cellStyle name="Followed Hyperlink" xfId="31313" builtinId="9" hidden="1"/>
    <cellStyle name="Followed Hyperlink" xfId="31321" builtinId="9" hidden="1"/>
    <cellStyle name="Followed Hyperlink" xfId="31329" builtinId="9" hidden="1"/>
    <cellStyle name="Followed Hyperlink" xfId="31337" builtinId="9" hidden="1"/>
    <cellStyle name="Followed Hyperlink" xfId="31347" builtinId="9" hidden="1"/>
    <cellStyle name="Followed Hyperlink" xfId="31355" builtinId="9" hidden="1"/>
    <cellStyle name="Followed Hyperlink" xfId="31363" builtinId="9" hidden="1"/>
    <cellStyle name="Followed Hyperlink" xfId="31377" builtinId="9" hidden="1"/>
    <cellStyle name="Followed Hyperlink" xfId="31383" builtinId="9" hidden="1"/>
    <cellStyle name="Followed Hyperlink" xfId="31386" builtinId="9" hidden="1"/>
    <cellStyle name="Followed Hyperlink" xfId="31390" builtinId="9" hidden="1"/>
    <cellStyle name="Followed Hyperlink" xfId="31394" builtinId="9" hidden="1"/>
    <cellStyle name="Followed Hyperlink" xfId="31398" builtinId="9" hidden="1"/>
    <cellStyle name="Followed Hyperlink" xfId="31402" builtinId="9" hidden="1"/>
    <cellStyle name="Followed Hyperlink" xfId="31406" builtinId="9" hidden="1"/>
    <cellStyle name="Followed Hyperlink" xfId="31414" builtinId="9" hidden="1"/>
    <cellStyle name="Followed Hyperlink" xfId="31422" builtinId="9" hidden="1"/>
    <cellStyle name="Followed Hyperlink" xfId="31466" builtinId="9" hidden="1"/>
    <cellStyle name="Followed Hyperlink" xfId="31450" builtinId="9" hidden="1"/>
    <cellStyle name="Followed Hyperlink" xfId="31434" builtinId="9" hidden="1"/>
    <cellStyle name="Followed Hyperlink" xfId="31432" builtinId="9" hidden="1"/>
    <cellStyle name="Followed Hyperlink" xfId="31439" builtinId="9" hidden="1"/>
    <cellStyle name="Followed Hyperlink" xfId="31447" builtinId="9" hidden="1"/>
    <cellStyle name="Followed Hyperlink" xfId="31455" builtinId="9" hidden="1"/>
    <cellStyle name="Followed Hyperlink" xfId="31463" builtinId="9" hidden="1"/>
    <cellStyle name="Followed Hyperlink" xfId="31473" builtinId="9" hidden="1"/>
    <cellStyle name="Followed Hyperlink" xfId="31481" builtinId="9" hidden="1"/>
    <cellStyle name="Followed Hyperlink" xfId="31489" builtinId="9" hidden="1"/>
    <cellStyle name="Followed Hyperlink" xfId="31503" builtinId="9" hidden="1"/>
    <cellStyle name="Followed Hyperlink" xfId="31509" builtinId="9" hidden="1"/>
    <cellStyle name="Followed Hyperlink" xfId="31512" builtinId="9" hidden="1"/>
    <cellStyle name="Followed Hyperlink" xfId="31516" builtinId="9" hidden="1"/>
    <cellStyle name="Followed Hyperlink" xfId="31520" builtinId="9" hidden="1"/>
    <cellStyle name="Followed Hyperlink" xfId="31524" builtinId="9" hidden="1"/>
    <cellStyle name="Followed Hyperlink" xfId="31528" builtinId="9" hidden="1"/>
    <cellStyle name="Followed Hyperlink" xfId="31532" builtinId="9" hidden="1"/>
    <cellStyle name="Followed Hyperlink" xfId="31540" builtinId="9" hidden="1"/>
    <cellStyle name="Followed Hyperlink" xfId="31548" builtinId="9" hidden="1"/>
    <cellStyle name="Followed Hyperlink" xfId="31592" builtinId="9" hidden="1"/>
    <cellStyle name="Followed Hyperlink" xfId="31576" builtinId="9" hidden="1"/>
    <cellStyle name="Followed Hyperlink" xfId="31560" builtinId="9" hidden="1"/>
    <cellStyle name="Followed Hyperlink" xfId="31558" builtinId="9" hidden="1"/>
    <cellStyle name="Followed Hyperlink" xfId="31565" builtinId="9" hidden="1"/>
    <cellStyle name="Followed Hyperlink" xfId="31573" builtinId="9" hidden="1"/>
    <cellStyle name="Followed Hyperlink" xfId="31581" builtinId="9" hidden="1"/>
    <cellStyle name="Followed Hyperlink" xfId="31589" builtinId="9" hidden="1"/>
    <cellStyle name="Followed Hyperlink" xfId="31599" builtinId="9" hidden="1"/>
    <cellStyle name="Followed Hyperlink" xfId="31607" builtinId="9" hidden="1"/>
    <cellStyle name="Followed Hyperlink" xfId="31615" builtinId="9" hidden="1"/>
    <cellStyle name="Followed Hyperlink" xfId="31629" builtinId="9" hidden="1"/>
    <cellStyle name="Followed Hyperlink" xfId="31635" builtinId="9" hidden="1"/>
    <cellStyle name="Followed Hyperlink" xfId="31638" builtinId="9" hidden="1"/>
    <cellStyle name="Followed Hyperlink" xfId="31642" builtinId="9" hidden="1"/>
    <cellStyle name="Followed Hyperlink" xfId="31646" builtinId="9" hidden="1"/>
    <cellStyle name="Followed Hyperlink" xfId="31650" builtinId="9" hidden="1"/>
    <cellStyle name="Followed Hyperlink" xfId="31654" builtinId="9" hidden="1"/>
    <cellStyle name="Followed Hyperlink" xfId="31658" builtinId="9" hidden="1"/>
    <cellStyle name="Followed Hyperlink" xfId="31666" builtinId="9" hidden="1"/>
    <cellStyle name="Followed Hyperlink" xfId="31674" builtinId="9" hidden="1"/>
    <cellStyle name="Followed Hyperlink" xfId="31718" builtinId="9" hidden="1"/>
    <cellStyle name="Followed Hyperlink" xfId="31702" builtinId="9" hidden="1"/>
    <cellStyle name="Followed Hyperlink" xfId="31686" builtinId="9" hidden="1"/>
    <cellStyle name="Followed Hyperlink" xfId="31684" builtinId="9" hidden="1"/>
    <cellStyle name="Followed Hyperlink" xfId="31691" builtinId="9" hidden="1"/>
    <cellStyle name="Followed Hyperlink" xfId="31699" builtinId="9" hidden="1"/>
    <cellStyle name="Followed Hyperlink" xfId="31707" builtinId="9" hidden="1"/>
    <cellStyle name="Followed Hyperlink" xfId="31715" builtinId="9" hidden="1"/>
    <cellStyle name="Followed Hyperlink" xfId="31725" builtinId="9" hidden="1"/>
    <cellStyle name="Followed Hyperlink" xfId="31733" builtinId="9" hidden="1"/>
    <cellStyle name="Followed Hyperlink" xfId="31741" builtinId="9" hidden="1"/>
    <cellStyle name="Followed Hyperlink" xfId="31755" builtinId="9" hidden="1"/>
    <cellStyle name="Followed Hyperlink" xfId="31761" builtinId="9" hidden="1"/>
    <cellStyle name="Followed Hyperlink" xfId="31764" builtinId="9" hidden="1"/>
    <cellStyle name="Followed Hyperlink" xfId="31768" builtinId="9" hidden="1"/>
    <cellStyle name="Followed Hyperlink" xfId="31772" builtinId="9" hidden="1"/>
    <cellStyle name="Followed Hyperlink" xfId="31776" builtinId="9" hidden="1"/>
    <cellStyle name="Followed Hyperlink" xfId="31780" builtinId="9" hidden="1"/>
    <cellStyle name="Followed Hyperlink" xfId="31784" builtinId="9" hidden="1"/>
    <cellStyle name="Followed Hyperlink" xfId="31792" builtinId="9" hidden="1"/>
    <cellStyle name="Followed Hyperlink" xfId="31800" builtinId="9" hidden="1"/>
    <cellStyle name="Followed Hyperlink" xfId="31844" builtinId="9" hidden="1"/>
    <cellStyle name="Followed Hyperlink" xfId="31828" builtinId="9" hidden="1"/>
    <cellStyle name="Followed Hyperlink" xfId="31812" builtinId="9" hidden="1"/>
    <cellStyle name="Followed Hyperlink" xfId="31810" builtinId="9" hidden="1"/>
    <cellStyle name="Followed Hyperlink" xfId="31817" builtinId="9" hidden="1"/>
    <cellStyle name="Followed Hyperlink" xfId="31825" builtinId="9" hidden="1"/>
    <cellStyle name="Followed Hyperlink" xfId="31833" builtinId="9" hidden="1"/>
    <cellStyle name="Followed Hyperlink" xfId="31841" builtinId="9" hidden="1"/>
    <cellStyle name="Followed Hyperlink" xfId="31851" builtinId="9" hidden="1"/>
    <cellStyle name="Followed Hyperlink" xfId="31859" builtinId="9" hidden="1"/>
    <cellStyle name="Followed Hyperlink" xfId="31867" builtinId="9" hidden="1"/>
    <cellStyle name="Followed Hyperlink" xfId="31881" builtinId="9" hidden="1"/>
    <cellStyle name="Followed Hyperlink" xfId="31887" builtinId="9" hidden="1"/>
    <cellStyle name="Followed Hyperlink" xfId="31890" builtinId="9" hidden="1"/>
    <cellStyle name="Followed Hyperlink" xfId="31894" builtinId="9" hidden="1"/>
    <cellStyle name="Followed Hyperlink" xfId="31898" builtinId="9" hidden="1"/>
    <cellStyle name="Followed Hyperlink" xfId="31902" builtinId="9" hidden="1"/>
    <cellStyle name="Followed Hyperlink" xfId="31906" builtinId="9" hidden="1"/>
    <cellStyle name="Followed Hyperlink" xfId="31910" builtinId="9" hidden="1"/>
    <cellStyle name="Followed Hyperlink" xfId="31918" builtinId="9" hidden="1"/>
    <cellStyle name="Followed Hyperlink" xfId="31926" builtinId="9" hidden="1"/>
    <cellStyle name="Followed Hyperlink" xfId="31970" builtinId="9" hidden="1"/>
    <cellStyle name="Followed Hyperlink" xfId="31954" builtinId="9" hidden="1"/>
    <cellStyle name="Followed Hyperlink" xfId="31938" builtinId="9" hidden="1"/>
    <cellStyle name="Followed Hyperlink" xfId="31936" builtinId="9" hidden="1"/>
    <cellStyle name="Followed Hyperlink" xfId="31943" builtinId="9" hidden="1"/>
    <cellStyle name="Followed Hyperlink" xfId="31951" builtinId="9" hidden="1"/>
    <cellStyle name="Followed Hyperlink" xfId="31959" builtinId="9" hidden="1"/>
    <cellStyle name="Followed Hyperlink" xfId="31967" builtinId="9" hidden="1"/>
    <cellStyle name="Followed Hyperlink" xfId="31977" builtinId="9" hidden="1"/>
    <cellStyle name="Followed Hyperlink" xfId="31985" builtinId="9" hidden="1"/>
    <cellStyle name="Followed Hyperlink" xfId="31993" builtinId="9" hidden="1"/>
    <cellStyle name="Followed Hyperlink" xfId="32007" builtinId="9" hidden="1"/>
    <cellStyle name="Followed Hyperlink" xfId="32013" builtinId="9" hidden="1"/>
    <cellStyle name="Followed Hyperlink" xfId="32016" builtinId="9" hidden="1"/>
    <cellStyle name="Followed Hyperlink" xfId="32020" builtinId="9" hidden="1"/>
    <cellStyle name="Followed Hyperlink" xfId="32024" builtinId="9" hidden="1"/>
    <cellStyle name="Followed Hyperlink" xfId="32028" builtinId="9" hidden="1"/>
    <cellStyle name="Followed Hyperlink" xfId="32032" builtinId="9" hidden="1"/>
    <cellStyle name="Followed Hyperlink" xfId="32036" builtinId="9" hidden="1"/>
    <cellStyle name="Followed Hyperlink" xfId="32044" builtinId="9" hidden="1"/>
    <cellStyle name="Followed Hyperlink" xfId="32052" builtinId="9" hidden="1"/>
    <cellStyle name="Followed Hyperlink" xfId="32096" builtinId="9" hidden="1"/>
    <cellStyle name="Followed Hyperlink" xfId="32080" builtinId="9" hidden="1"/>
    <cellStyle name="Followed Hyperlink" xfId="32064" builtinId="9" hidden="1"/>
    <cellStyle name="Followed Hyperlink" xfId="32062" builtinId="9" hidden="1"/>
    <cellStyle name="Followed Hyperlink" xfId="32069" builtinId="9" hidden="1"/>
    <cellStyle name="Followed Hyperlink" xfId="32077" builtinId="9" hidden="1"/>
    <cellStyle name="Followed Hyperlink" xfId="32085" builtinId="9" hidden="1"/>
    <cellStyle name="Followed Hyperlink" xfId="32093" builtinId="9" hidden="1"/>
    <cellStyle name="Followed Hyperlink" xfId="32103" builtinId="9" hidden="1"/>
    <cellStyle name="Followed Hyperlink" xfId="32111" builtinId="9" hidden="1"/>
    <cellStyle name="Followed Hyperlink" xfId="32119" builtinId="9" hidden="1"/>
    <cellStyle name="Followed Hyperlink" xfId="32133" builtinId="9" hidden="1"/>
    <cellStyle name="Followed Hyperlink" xfId="32139" builtinId="9" hidden="1"/>
    <cellStyle name="Followed Hyperlink" xfId="32142" builtinId="9" hidden="1"/>
    <cellStyle name="Followed Hyperlink" xfId="32146" builtinId="9" hidden="1"/>
    <cellStyle name="Followed Hyperlink" xfId="32150" builtinId="9" hidden="1"/>
    <cellStyle name="Followed Hyperlink" xfId="32154" builtinId="9" hidden="1"/>
    <cellStyle name="Followed Hyperlink" xfId="32158" builtinId="9" hidden="1"/>
    <cellStyle name="Followed Hyperlink" xfId="32162" builtinId="9" hidden="1"/>
    <cellStyle name="Followed Hyperlink" xfId="32170" builtinId="9" hidden="1"/>
    <cellStyle name="Followed Hyperlink" xfId="32178" builtinId="9" hidden="1"/>
    <cellStyle name="Followed Hyperlink" xfId="32222" builtinId="9" hidden="1"/>
    <cellStyle name="Followed Hyperlink" xfId="32206" builtinId="9" hidden="1"/>
    <cellStyle name="Followed Hyperlink" xfId="32190" builtinId="9" hidden="1"/>
    <cellStyle name="Followed Hyperlink" xfId="32188" builtinId="9" hidden="1"/>
    <cellStyle name="Followed Hyperlink" xfId="32195" builtinId="9" hidden="1"/>
    <cellStyle name="Followed Hyperlink" xfId="32203" builtinId="9" hidden="1"/>
    <cellStyle name="Followed Hyperlink" xfId="32211" builtinId="9" hidden="1"/>
    <cellStyle name="Followed Hyperlink" xfId="32219" builtinId="9" hidden="1"/>
    <cellStyle name="Followed Hyperlink" xfId="32229" builtinId="9" hidden="1"/>
    <cellStyle name="Followed Hyperlink" xfId="32237" builtinId="9" hidden="1"/>
    <cellStyle name="Followed Hyperlink" xfId="32245" builtinId="9" hidden="1"/>
    <cellStyle name="Followed Hyperlink" xfId="32259" builtinId="9" hidden="1"/>
    <cellStyle name="Followed Hyperlink" xfId="32265" builtinId="9" hidden="1"/>
    <cellStyle name="Followed Hyperlink" xfId="32268" builtinId="9" hidden="1"/>
    <cellStyle name="Followed Hyperlink" xfId="32272" builtinId="9" hidden="1"/>
    <cellStyle name="Followed Hyperlink" xfId="32276" builtinId="9" hidden="1"/>
    <cellStyle name="Followed Hyperlink" xfId="32280" builtinId="9" hidden="1"/>
    <cellStyle name="Followed Hyperlink" xfId="32284" builtinId="9" hidden="1"/>
    <cellStyle name="Followed Hyperlink" xfId="32288" builtinId="9" hidden="1"/>
    <cellStyle name="Followed Hyperlink" xfId="32296" builtinId="9" hidden="1"/>
    <cellStyle name="Followed Hyperlink" xfId="32304" builtinId="9" hidden="1"/>
    <cellStyle name="Followed Hyperlink" xfId="32348" builtinId="9" hidden="1"/>
    <cellStyle name="Followed Hyperlink" xfId="32332" builtinId="9" hidden="1"/>
    <cellStyle name="Followed Hyperlink" xfId="32316" builtinId="9" hidden="1"/>
    <cellStyle name="Followed Hyperlink" xfId="32314" builtinId="9" hidden="1"/>
    <cellStyle name="Followed Hyperlink" xfId="32321" builtinId="9" hidden="1"/>
    <cellStyle name="Followed Hyperlink" xfId="32329" builtinId="9" hidden="1"/>
    <cellStyle name="Followed Hyperlink" xfId="32337" builtinId="9" hidden="1"/>
    <cellStyle name="Followed Hyperlink" xfId="32345" builtinId="9" hidden="1"/>
    <cellStyle name="Followed Hyperlink" xfId="32355" builtinId="9" hidden="1"/>
    <cellStyle name="Followed Hyperlink" xfId="32363" builtinId="9" hidden="1"/>
    <cellStyle name="Followed Hyperlink" xfId="32371" builtinId="9" hidden="1"/>
    <cellStyle name="Followed Hyperlink" xfId="32385" builtinId="9" hidden="1"/>
    <cellStyle name="Followed Hyperlink" xfId="32391" builtinId="9" hidden="1"/>
    <cellStyle name="Followed Hyperlink" xfId="32394" builtinId="9" hidden="1"/>
    <cellStyle name="Followed Hyperlink" xfId="32398" builtinId="9" hidden="1"/>
    <cellStyle name="Followed Hyperlink" xfId="32402" builtinId="9" hidden="1"/>
    <cellStyle name="Followed Hyperlink" xfId="32406" builtinId="9" hidden="1"/>
    <cellStyle name="Followed Hyperlink" xfId="32410" builtinId="9" hidden="1"/>
    <cellStyle name="Followed Hyperlink" xfId="32414" builtinId="9" hidden="1"/>
    <cellStyle name="Followed Hyperlink" xfId="32422" builtinId="9" hidden="1"/>
    <cellStyle name="Followed Hyperlink" xfId="32430" builtinId="9" hidden="1"/>
    <cellStyle name="Followed Hyperlink" xfId="32474" builtinId="9" hidden="1"/>
    <cellStyle name="Followed Hyperlink" xfId="32458" builtinId="9" hidden="1"/>
    <cellStyle name="Followed Hyperlink" xfId="32442" builtinId="9" hidden="1"/>
    <cellStyle name="Followed Hyperlink" xfId="32440" builtinId="9" hidden="1"/>
    <cellStyle name="Followed Hyperlink" xfId="32447" builtinId="9" hidden="1"/>
    <cellStyle name="Followed Hyperlink" xfId="32455" builtinId="9" hidden="1"/>
    <cellStyle name="Followed Hyperlink" xfId="32463" builtinId="9" hidden="1"/>
    <cellStyle name="Followed Hyperlink" xfId="32471" builtinId="9" hidden="1"/>
    <cellStyle name="Followed Hyperlink" xfId="32481" builtinId="9" hidden="1"/>
    <cellStyle name="Followed Hyperlink" xfId="32489" builtinId="9" hidden="1"/>
    <cellStyle name="Followed Hyperlink" xfId="32497" builtinId="9" hidden="1"/>
    <cellStyle name="Followed Hyperlink" xfId="32511" builtinId="9" hidden="1"/>
    <cellStyle name="Followed Hyperlink" xfId="32517" builtinId="9" hidden="1"/>
    <cellStyle name="Followed Hyperlink" xfId="32520" builtinId="9" hidden="1"/>
    <cellStyle name="Followed Hyperlink" xfId="32524" builtinId="9" hidden="1"/>
    <cellStyle name="Followed Hyperlink" xfId="32528" builtinId="9" hidden="1"/>
    <cellStyle name="Followed Hyperlink" xfId="32532" builtinId="9" hidden="1"/>
    <cellStyle name="Followed Hyperlink" xfId="32536" builtinId="9" hidden="1"/>
    <cellStyle name="Followed Hyperlink" xfId="32540" builtinId="9" hidden="1"/>
    <cellStyle name="Followed Hyperlink" xfId="32548" builtinId="9" hidden="1"/>
    <cellStyle name="Followed Hyperlink" xfId="32556" builtinId="9" hidden="1"/>
    <cellStyle name="Followed Hyperlink" xfId="32600" builtinId="9" hidden="1"/>
    <cellStyle name="Followed Hyperlink" xfId="32584" builtinId="9" hidden="1"/>
    <cellStyle name="Followed Hyperlink" xfId="32568" builtinId="9" hidden="1"/>
    <cellStyle name="Followed Hyperlink" xfId="32566" builtinId="9" hidden="1"/>
    <cellStyle name="Followed Hyperlink" xfId="32573" builtinId="9" hidden="1"/>
    <cellStyle name="Followed Hyperlink" xfId="32581" builtinId="9" hidden="1"/>
    <cellStyle name="Followed Hyperlink" xfId="32589" builtinId="9" hidden="1"/>
    <cellStyle name="Followed Hyperlink" xfId="32597" builtinId="9" hidden="1"/>
    <cellStyle name="Followed Hyperlink" xfId="32607" builtinId="9" hidden="1"/>
    <cellStyle name="Followed Hyperlink" xfId="32615" builtinId="9" hidden="1"/>
    <cellStyle name="Followed Hyperlink" xfId="32623" builtinId="9" hidden="1"/>
    <cellStyle name="Followed Hyperlink" xfId="32637" builtinId="9" hidden="1"/>
    <cellStyle name="Followed Hyperlink" xfId="32643" builtinId="9" hidden="1"/>
    <cellStyle name="Followed Hyperlink" xfId="32646" builtinId="9" hidden="1"/>
    <cellStyle name="Followed Hyperlink" xfId="32650" builtinId="9" hidden="1"/>
    <cellStyle name="Followed Hyperlink" xfId="32654" builtinId="9" hidden="1"/>
    <cellStyle name="Followed Hyperlink" xfId="32658" builtinId="9" hidden="1"/>
    <cellStyle name="Followed Hyperlink" xfId="32662" builtinId="9" hidden="1"/>
    <cellStyle name="Followed Hyperlink" xfId="32666" builtinId="9" hidden="1"/>
    <cellStyle name="Followed Hyperlink" xfId="32674" builtinId="9" hidden="1"/>
    <cellStyle name="Followed Hyperlink" xfId="32682" builtinId="9" hidden="1"/>
    <cellStyle name="Followed Hyperlink" xfId="32726" builtinId="9" hidden="1"/>
    <cellStyle name="Followed Hyperlink" xfId="32710" builtinId="9" hidden="1"/>
    <cellStyle name="Followed Hyperlink" xfId="32694" builtinId="9" hidden="1"/>
    <cellStyle name="Followed Hyperlink" xfId="32692" builtinId="9" hidden="1"/>
    <cellStyle name="Followed Hyperlink" xfId="32699" builtinId="9" hidden="1"/>
    <cellStyle name="Followed Hyperlink" xfId="32707" builtinId="9" hidden="1"/>
    <cellStyle name="Followed Hyperlink" xfId="32715" builtinId="9" hidden="1"/>
    <cellStyle name="Followed Hyperlink" xfId="32723" builtinId="9" hidden="1"/>
    <cellStyle name="Followed Hyperlink" xfId="32733" builtinId="9" hidden="1"/>
    <cellStyle name="Followed Hyperlink" xfId="32741" builtinId="9" hidden="1"/>
    <cellStyle name="Followed Hyperlink" xfId="32749" builtinId="9" hidden="1"/>
    <cellStyle name="Followed Hyperlink" xfId="32763" builtinId="9" hidden="1"/>
    <cellStyle name="Followed Hyperlink" xfId="32769" builtinId="9" hidden="1"/>
    <cellStyle name="Followed Hyperlink" xfId="32772" builtinId="9" hidden="1"/>
    <cellStyle name="Followed Hyperlink" xfId="32776" builtinId="9" hidden="1"/>
    <cellStyle name="Followed Hyperlink" xfId="32780" builtinId="9" hidden="1"/>
    <cellStyle name="Followed Hyperlink" xfId="32784" builtinId="9" hidden="1"/>
    <cellStyle name="Followed Hyperlink" xfId="32788" builtinId="9" hidden="1"/>
    <cellStyle name="Followed Hyperlink" xfId="32792" builtinId="9" hidden="1"/>
    <cellStyle name="Followed Hyperlink" xfId="32800" builtinId="9" hidden="1"/>
    <cellStyle name="Followed Hyperlink" xfId="32808" builtinId="9" hidden="1"/>
    <cellStyle name="Followed Hyperlink" xfId="32852" builtinId="9" hidden="1"/>
    <cellStyle name="Followed Hyperlink" xfId="32836" builtinId="9" hidden="1"/>
    <cellStyle name="Followed Hyperlink" xfId="32820" builtinId="9" hidden="1"/>
    <cellStyle name="Followed Hyperlink" xfId="32818" builtinId="9" hidden="1"/>
    <cellStyle name="Followed Hyperlink" xfId="32825" builtinId="9" hidden="1"/>
    <cellStyle name="Followed Hyperlink" xfId="32833" builtinId="9" hidden="1"/>
    <cellStyle name="Followed Hyperlink" xfId="32841" builtinId="9" hidden="1"/>
    <cellStyle name="Followed Hyperlink" xfId="32849" builtinId="9" hidden="1"/>
    <cellStyle name="Followed Hyperlink" xfId="32859" builtinId="9" hidden="1"/>
    <cellStyle name="Followed Hyperlink" xfId="32867" builtinId="9" hidden="1"/>
    <cellStyle name="Followed Hyperlink" xfId="32875" builtinId="9" hidden="1"/>
    <cellStyle name="Followed Hyperlink" xfId="32889" builtinId="9" hidden="1"/>
    <cellStyle name="Followed Hyperlink" xfId="32895" builtinId="9" hidden="1"/>
    <cellStyle name="Followed Hyperlink" xfId="32898" builtinId="9" hidden="1"/>
    <cellStyle name="Followed Hyperlink" xfId="32902" builtinId="9" hidden="1"/>
    <cellStyle name="Followed Hyperlink" xfId="32906" builtinId="9" hidden="1"/>
    <cellStyle name="Followed Hyperlink" xfId="32910" builtinId="9" hidden="1"/>
    <cellStyle name="Followed Hyperlink" xfId="32914" builtinId="9" hidden="1"/>
    <cellStyle name="Followed Hyperlink" xfId="32918" builtinId="9" hidden="1"/>
    <cellStyle name="Followed Hyperlink" xfId="32926" builtinId="9" hidden="1"/>
    <cellStyle name="Followed Hyperlink" xfId="32934" builtinId="9" hidden="1"/>
    <cellStyle name="Followed Hyperlink" xfId="32978" builtinId="9" hidden="1"/>
    <cellStyle name="Followed Hyperlink" xfId="32962" builtinId="9" hidden="1"/>
    <cellStyle name="Followed Hyperlink" xfId="32946" builtinId="9" hidden="1"/>
    <cellStyle name="Followed Hyperlink" xfId="32944" builtinId="9" hidden="1"/>
    <cellStyle name="Followed Hyperlink" xfId="32951" builtinId="9" hidden="1"/>
    <cellStyle name="Followed Hyperlink" xfId="32959" builtinId="9" hidden="1"/>
    <cellStyle name="Followed Hyperlink" xfId="32967" builtinId="9" hidden="1"/>
    <cellStyle name="Followed Hyperlink" xfId="32975" builtinId="9" hidden="1"/>
    <cellStyle name="Followed Hyperlink" xfId="32985" builtinId="9" hidden="1"/>
    <cellStyle name="Followed Hyperlink" xfId="32993" builtinId="9" hidden="1"/>
    <cellStyle name="Followed Hyperlink" xfId="33001" builtinId="9" hidden="1"/>
    <cellStyle name="Followed Hyperlink" xfId="33015" builtinId="9" hidden="1"/>
    <cellStyle name="Followed Hyperlink" xfId="33021" builtinId="9" hidden="1"/>
    <cellStyle name="Followed Hyperlink" xfId="33024" builtinId="9" hidden="1"/>
    <cellStyle name="Followed Hyperlink" xfId="33028" builtinId="9" hidden="1"/>
    <cellStyle name="Followed Hyperlink" xfId="33032" builtinId="9" hidden="1"/>
    <cellStyle name="Followed Hyperlink" xfId="33036" builtinId="9" hidden="1"/>
    <cellStyle name="Followed Hyperlink" xfId="33040" builtinId="9" hidden="1"/>
    <cellStyle name="Followed Hyperlink" xfId="33044" builtinId="9" hidden="1"/>
    <cellStyle name="Followed Hyperlink" xfId="33052" builtinId="9" hidden="1"/>
    <cellStyle name="Followed Hyperlink" xfId="33060" builtinId="9" hidden="1"/>
    <cellStyle name="Followed Hyperlink" xfId="33104" builtinId="9" hidden="1"/>
    <cellStyle name="Followed Hyperlink" xfId="33088" builtinId="9" hidden="1"/>
    <cellStyle name="Followed Hyperlink" xfId="33072" builtinId="9" hidden="1"/>
    <cellStyle name="Followed Hyperlink" xfId="33070" builtinId="9" hidden="1"/>
    <cellStyle name="Followed Hyperlink" xfId="33077" builtinId="9" hidden="1"/>
    <cellStyle name="Followed Hyperlink" xfId="33085" builtinId="9" hidden="1"/>
    <cellStyle name="Followed Hyperlink" xfId="33093" builtinId="9" hidden="1"/>
    <cellStyle name="Followed Hyperlink" xfId="33101" builtinId="9" hidden="1"/>
    <cellStyle name="Followed Hyperlink" xfId="33111" builtinId="9" hidden="1"/>
    <cellStyle name="Followed Hyperlink" xfId="33119" builtinId="9" hidden="1"/>
    <cellStyle name="Followed Hyperlink" xfId="33127" builtinId="9" hidden="1"/>
    <cellStyle name="Followed Hyperlink" xfId="33141" builtinId="9" hidden="1"/>
    <cellStyle name="Followed Hyperlink" xfId="33147" builtinId="9" hidden="1"/>
    <cellStyle name="Followed Hyperlink" xfId="33150" builtinId="9" hidden="1"/>
    <cellStyle name="Followed Hyperlink" xfId="33154" builtinId="9" hidden="1"/>
    <cellStyle name="Followed Hyperlink" xfId="33158" builtinId="9" hidden="1"/>
    <cellStyle name="Followed Hyperlink" xfId="33162" builtinId="9" hidden="1"/>
    <cellStyle name="Followed Hyperlink" xfId="33166" builtinId="9" hidden="1"/>
    <cellStyle name="Followed Hyperlink" xfId="33170" builtinId="9" hidden="1"/>
    <cellStyle name="Followed Hyperlink" xfId="33178" builtinId="9" hidden="1"/>
    <cellStyle name="Followed Hyperlink" xfId="33186" builtinId="9" hidden="1"/>
    <cellStyle name="Followed Hyperlink" xfId="33230" builtinId="9" hidden="1"/>
    <cellStyle name="Followed Hyperlink" xfId="33214" builtinId="9" hidden="1"/>
    <cellStyle name="Followed Hyperlink" xfId="33198" builtinId="9" hidden="1"/>
    <cellStyle name="Followed Hyperlink" xfId="33196" builtinId="9" hidden="1"/>
    <cellStyle name="Followed Hyperlink" xfId="33203" builtinId="9" hidden="1"/>
    <cellStyle name="Followed Hyperlink" xfId="33211" builtinId="9" hidden="1"/>
    <cellStyle name="Followed Hyperlink" xfId="33219" builtinId="9" hidden="1"/>
    <cellStyle name="Followed Hyperlink" xfId="33227" builtinId="9" hidden="1"/>
    <cellStyle name="Followed Hyperlink" xfId="33237" builtinId="9" hidden="1"/>
    <cellStyle name="Followed Hyperlink" xfId="33245" builtinId="9" hidden="1"/>
    <cellStyle name="Followed Hyperlink" xfId="33253" builtinId="9" hidden="1"/>
    <cellStyle name="Followed Hyperlink" xfId="33267" builtinId="9" hidden="1"/>
    <cellStyle name="Followed Hyperlink" xfId="33273" builtinId="9" hidden="1"/>
    <cellStyle name="Followed Hyperlink" xfId="33276" builtinId="9" hidden="1"/>
    <cellStyle name="Followed Hyperlink" xfId="33280" builtinId="9" hidden="1"/>
    <cellStyle name="Followed Hyperlink" xfId="33284" builtinId="9" hidden="1"/>
    <cellStyle name="Followed Hyperlink" xfId="33288" builtinId="9" hidden="1"/>
    <cellStyle name="Followed Hyperlink" xfId="33292" builtinId="9" hidden="1"/>
    <cellStyle name="Followed Hyperlink" xfId="33296" builtinId="9" hidden="1"/>
    <cellStyle name="Followed Hyperlink" xfId="33304" builtinId="9" hidden="1"/>
    <cellStyle name="Followed Hyperlink" xfId="33312" builtinId="9" hidden="1"/>
    <cellStyle name="Followed Hyperlink" xfId="33356" builtinId="9" hidden="1"/>
    <cellStyle name="Followed Hyperlink" xfId="33340" builtinId="9" hidden="1"/>
    <cellStyle name="Followed Hyperlink" xfId="33324" builtinId="9" hidden="1"/>
    <cellStyle name="Followed Hyperlink" xfId="33322" builtinId="9" hidden="1"/>
    <cellStyle name="Followed Hyperlink" xfId="33329" builtinId="9" hidden="1"/>
    <cellStyle name="Followed Hyperlink" xfId="33337" builtinId="9" hidden="1"/>
    <cellStyle name="Followed Hyperlink" xfId="33345" builtinId="9" hidden="1"/>
    <cellStyle name="Followed Hyperlink" xfId="33353" builtinId="9" hidden="1"/>
    <cellStyle name="Followed Hyperlink" xfId="33363" builtinId="9" hidden="1"/>
    <cellStyle name="Followed Hyperlink" xfId="33371" builtinId="9" hidden="1"/>
    <cellStyle name="Followed Hyperlink" xfId="33379" builtinId="9" hidden="1"/>
    <cellStyle name="Followed Hyperlink" xfId="33393" builtinId="9" hidden="1"/>
    <cellStyle name="Followed Hyperlink" xfId="33399" builtinId="9" hidden="1"/>
    <cellStyle name="Followed Hyperlink" xfId="33402" builtinId="9" hidden="1"/>
    <cellStyle name="Followed Hyperlink" xfId="33406" builtinId="9" hidden="1"/>
    <cellStyle name="Followed Hyperlink" xfId="33410" builtinId="9" hidden="1"/>
    <cellStyle name="Followed Hyperlink" xfId="33414" builtinId="9" hidden="1"/>
    <cellStyle name="Followed Hyperlink" xfId="33418" builtinId="9" hidden="1"/>
    <cellStyle name="Followed Hyperlink" xfId="33422" builtinId="9" hidden="1"/>
    <cellStyle name="Followed Hyperlink" xfId="33430" builtinId="9" hidden="1"/>
    <cellStyle name="Followed Hyperlink" xfId="33438" builtinId="9" hidden="1"/>
    <cellStyle name="Followed Hyperlink" xfId="33482" builtinId="9" hidden="1"/>
    <cellStyle name="Followed Hyperlink" xfId="33466" builtinId="9" hidden="1"/>
    <cellStyle name="Followed Hyperlink" xfId="33450" builtinId="9" hidden="1"/>
    <cellStyle name="Followed Hyperlink" xfId="33448" builtinId="9" hidden="1"/>
    <cellStyle name="Followed Hyperlink" xfId="33455" builtinId="9" hidden="1"/>
    <cellStyle name="Followed Hyperlink" xfId="33463" builtinId="9" hidden="1"/>
    <cellStyle name="Followed Hyperlink" xfId="33471" builtinId="9" hidden="1"/>
    <cellStyle name="Followed Hyperlink" xfId="33479" builtinId="9" hidden="1"/>
    <cellStyle name="Followed Hyperlink" xfId="33489" builtinId="9" hidden="1"/>
    <cellStyle name="Followed Hyperlink" xfId="33497" builtinId="9" hidden="1"/>
    <cellStyle name="Followed Hyperlink" xfId="33505" builtinId="9" hidden="1"/>
    <cellStyle name="Followed Hyperlink" xfId="33519" builtinId="9" hidden="1"/>
    <cellStyle name="Followed Hyperlink" xfId="33525" builtinId="9" hidden="1"/>
    <cellStyle name="Followed Hyperlink" xfId="33528" builtinId="9" hidden="1"/>
    <cellStyle name="Followed Hyperlink" xfId="33532" builtinId="9" hidden="1"/>
    <cellStyle name="Followed Hyperlink" xfId="33536" builtinId="9" hidden="1"/>
    <cellStyle name="Followed Hyperlink" xfId="33540" builtinId="9" hidden="1"/>
    <cellStyle name="Followed Hyperlink" xfId="33544" builtinId="9" hidden="1"/>
    <cellStyle name="Followed Hyperlink" xfId="33548" builtinId="9" hidden="1"/>
    <cellStyle name="Followed Hyperlink" xfId="33556" builtinId="9" hidden="1"/>
    <cellStyle name="Followed Hyperlink" xfId="33564" builtinId="9" hidden="1"/>
    <cellStyle name="Followed Hyperlink" xfId="33608" builtinId="9" hidden="1"/>
    <cellStyle name="Followed Hyperlink" xfId="33592" builtinId="9" hidden="1"/>
    <cellStyle name="Followed Hyperlink" xfId="33576" builtinId="9" hidden="1"/>
    <cellStyle name="Followed Hyperlink" xfId="33574" builtinId="9" hidden="1"/>
    <cellStyle name="Followed Hyperlink" xfId="33581" builtinId="9" hidden="1"/>
    <cellStyle name="Followed Hyperlink" xfId="33589" builtinId="9" hidden="1"/>
    <cellStyle name="Followed Hyperlink" xfId="33597" builtinId="9" hidden="1"/>
    <cellStyle name="Followed Hyperlink" xfId="33605" builtinId="9" hidden="1"/>
    <cellStyle name="Followed Hyperlink" xfId="33615" builtinId="9" hidden="1"/>
    <cellStyle name="Followed Hyperlink" xfId="33623" builtinId="9" hidden="1"/>
    <cellStyle name="Followed Hyperlink" xfId="33631" builtinId="9" hidden="1"/>
    <cellStyle name="Followed Hyperlink" xfId="33645" builtinId="9" hidden="1"/>
    <cellStyle name="Followed Hyperlink" xfId="33651" builtinId="9" hidden="1"/>
    <cellStyle name="Followed Hyperlink" xfId="33654" builtinId="9" hidden="1"/>
    <cellStyle name="Followed Hyperlink" xfId="33658" builtinId="9" hidden="1"/>
    <cellStyle name="Followed Hyperlink" xfId="33662" builtinId="9" hidden="1"/>
    <cellStyle name="Followed Hyperlink" xfId="33666" builtinId="9" hidden="1"/>
    <cellStyle name="Followed Hyperlink" xfId="33670" builtinId="9" hidden="1"/>
    <cellStyle name="Followed Hyperlink" xfId="33674" builtinId="9" hidden="1"/>
    <cellStyle name="Followed Hyperlink" xfId="33682" builtinId="9" hidden="1"/>
    <cellStyle name="Followed Hyperlink" xfId="33690" builtinId="9" hidden="1"/>
    <cellStyle name="Followed Hyperlink" xfId="33734" builtinId="9" hidden="1"/>
    <cellStyle name="Followed Hyperlink" xfId="33718" builtinId="9" hidden="1"/>
    <cellStyle name="Followed Hyperlink" xfId="33702" builtinId="9" hidden="1"/>
    <cellStyle name="Followed Hyperlink" xfId="33700" builtinId="9" hidden="1"/>
    <cellStyle name="Followed Hyperlink" xfId="33707" builtinId="9" hidden="1"/>
    <cellStyle name="Followed Hyperlink" xfId="33715" builtinId="9" hidden="1"/>
    <cellStyle name="Followed Hyperlink" xfId="33723" builtinId="9" hidden="1"/>
    <cellStyle name="Followed Hyperlink" xfId="33731" builtinId="9" hidden="1"/>
    <cellStyle name="Followed Hyperlink" xfId="33741" builtinId="9" hidden="1"/>
    <cellStyle name="Followed Hyperlink" xfId="33749" builtinId="9" hidden="1"/>
    <cellStyle name="Followed Hyperlink" xfId="33757" builtinId="9" hidden="1"/>
    <cellStyle name="Followed Hyperlink" xfId="33771" builtinId="9" hidden="1"/>
    <cellStyle name="Followed Hyperlink" xfId="33777" builtinId="9" hidden="1"/>
    <cellStyle name="Followed Hyperlink" xfId="33780" builtinId="9" hidden="1"/>
    <cellStyle name="Followed Hyperlink" xfId="33784" builtinId="9" hidden="1"/>
    <cellStyle name="Followed Hyperlink" xfId="33788" builtinId="9" hidden="1"/>
    <cellStyle name="Followed Hyperlink" xfId="33792" builtinId="9" hidden="1"/>
    <cellStyle name="Followed Hyperlink" xfId="33796" builtinId="9" hidden="1"/>
    <cellStyle name="Followed Hyperlink" xfId="33800" builtinId="9" hidden="1"/>
    <cellStyle name="Followed Hyperlink" xfId="33808" builtinId="9" hidden="1"/>
    <cellStyle name="Followed Hyperlink" xfId="33816" builtinId="9" hidden="1"/>
    <cellStyle name="Followed Hyperlink" xfId="33860" builtinId="9" hidden="1"/>
    <cellStyle name="Followed Hyperlink" xfId="33844" builtinId="9" hidden="1"/>
    <cellStyle name="Followed Hyperlink" xfId="33828" builtinId="9" hidden="1"/>
    <cellStyle name="Followed Hyperlink" xfId="33826" builtinId="9" hidden="1"/>
    <cellStyle name="Followed Hyperlink" xfId="33833" builtinId="9" hidden="1"/>
    <cellStyle name="Followed Hyperlink" xfId="33841" builtinId="9" hidden="1"/>
    <cellStyle name="Followed Hyperlink" xfId="33849" builtinId="9" hidden="1"/>
    <cellStyle name="Followed Hyperlink" xfId="33857" builtinId="9" hidden="1"/>
    <cellStyle name="Followed Hyperlink" xfId="33867" builtinId="9" hidden="1"/>
    <cellStyle name="Followed Hyperlink" xfId="33875" builtinId="9" hidden="1"/>
    <cellStyle name="Followed Hyperlink" xfId="33883" builtinId="9" hidden="1"/>
    <cellStyle name="Followed Hyperlink" xfId="33897" builtinId="9" hidden="1"/>
    <cellStyle name="Followed Hyperlink" xfId="33903" builtinId="9" hidden="1"/>
    <cellStyle name="Followed Hyperlink" xfId="33906" builtinId="9" hidden="1"/>
    <cellStyle name="Followed Hyperlink" xfId="33910" builtinId="9" hidden="1"/>
    <cellStyle name="Followed Hyperlink" xfId="33914" builtinId="9" hidden="1"/>
    <cellStyle name="Followed Hyperlink" xfId="33918" builtinId="9" hidden="1"/>
    <cellStyle name="Followed Hyperlink" xfId="33922" builtinId="9" hidden="1"/>
    <cellStyle name="Followed Hyperlink" xfId="33926" builtinId="9" hidden="1"/>
    <cellStyle name="Followed Hyperlink" xfId="33934" builtinId="9" hidden="1"/>
    <cellStyle name="Followed Hyperlink" xfId="33942" builtinId="9" hidden="1"/>
    <cellStyle name="Followed Hyperlink" xfId="33986" builtinId="9" hidden="1"/>
    <cellStyle name="Followed Hyperlink" xfId="33970" builtinId="9" hidden="1"/>
    <cellStyle name="Followed Hyperlink" xfId="33954" builtinId="9" hidden="1"/>
    <cellStyle name="Followed Hyperlink" xfId="33952" builtinId="9" hidden="1"/>
    <cellStyle name="Followed Hyperlink" xfId="33959" builtinId="9" hidden="1"/>
    <cellStyle name="Followed Hyperlink" xfId="33967" builtinId="9" hidden="1"/>
    <cellStyle name="Followed Hyperlink" xfId="33975" builtinId="9" hidden="1"/>
    <cellStyle name="Followed Hyperlink" xfId="33983" builtinId="9" hidden="1"/>
    <cellStyle name="Followed Hyperlink" xfId="33993" builtinId="9" hidden="1"/>
    <cellStyle name="Followed Hyperlink" xfId="34001" builtinId="9" hidden="1"/>
    <cellStyle name="Followed Hyperlink" xfId="34009" builtinId="9" hidden="1"/>
    <cellStyle name="Followed Hyperlink" xfId="34023" builtinId="9" hidden="1"/>
    <cellStyle name="Followed Hyperlink" xfId="34029" builtinId="9" hidden="1"/>
    <cellStyle name="Followed Hyperlink" xfId="34032" builtinId="9" hidden="1"/>
    <cellStyle name="Followed Hyperlink" xfId="34036" builtinId="9" hidden="1"/>
    <cellStyle name="Followed Hyperlink" xfId="34040" builtinId="9" hidden="1"/>
    <cellStyle name="Followed Hyperlink" xfId="34044" builtinId="9" hidden="1"/>
    <cellStyle name="Followed Hyperlink" xfId="34048" builtinId="9" hidden="1"/>
    <cellStyle name="Followed Hyperlink" xfId="34052" builtinId="9" hidden="1"/>
    <cellStyle name="Followed Hyperlink" xfId="34060" builtinId="9" hidden="1"/>
    <cellStyle name="Followed Hyperlink" xfId="34068" builtinId="9" hidden="1"/>
    <cellStyle name="Followed Hyperlink" xfId="34112" builtinId="9" hidden="1"/>
    <cellStyle name="Followed Hyperlink" xfId="34096" builtinId="9" hidden="1"/>
    <cellStyle name="Followed Hyperlink" xfId="34080" builtinId="9" hidden="1"/>
    <cellStyle name="Followed Hyperlink" xfId="34078" builtinId="9" hidden="1"/>
    <cellStyle name="Followed Hyperlink" xfId="34085" builtinId="9" hidden="1"/>
    <cellStyle name="Followed Hyperlink" xfId="34093" builtinId="9" hidden="1"/>
    <cellStyle name="Followed Hyperlink" xfId="34101" builtinId="9" hidden="1"/>
    <cellStyle name="Followed Hyperlink" xfId="34109" builtinId="9" hidden="1"/>
    <cellStyle name="Followed Hyperlink" xfId="34119" builtinId="9" hidden="1"/>
    <cellStyle name="Followed Hyperlink" xfId="34127" builtinId="9" hidden="1"/>
    <cellStyle name="Followed Hyperlink" xfId="34135" builtinId="9" hidden="1"/>
    <cellStyle name="Followed Hyperlink" xfId="34149" builtinId="9" hidden="1"/>
    <cellStyle name="Followed Hyperlink" xfId="34155" builtinId="9" hidden="1"/>
    <cellStyle name="Followed Hyperlink" xfId="34158" builtinId="9" hidden="1"/>
    <cellStyle name="Followed Hyperlink" xfId="34162" builtinId="9" hidden="1"/>
    <cellStyle name="Followed Hyperlink" xfId="34166" builtinId="9" hidden="1"/>
    <cellStyle name="Followed Hyperlink" xfId="34170" builtinId="9" hidden="1"/>
    <cellStyle name="Followed Hyperlink" xfId="34174" builtinId="9" hidden="1"/>
    <cellStyle name="Followed Hyperlink" xfId="34178" builtinId="9" hidden="1"/>
    <cellStyle name="Followed Hyperlink" xfId="34186" builtinId="9" hidden="1"/>
    <cellStyle name="Followed Hyperlink" xfId="34194" builtinId="9" hidden="1"/>
    <cellStyle name="Followed Hyperlink" xfId="34238" builtinId="9" hidden="1"/>
    <cellStyle name="Followed Hyperlink" xfId="34222" builtinId="9" hidden="1"/>
    <cellStyle name="Followed Hyperlink" xfId="34206" builtinId="9" hidden="1"/>
    <cellStyle name="Followed Hyperlink" xfId="34204" builtinId="9" hidden="1"/>
    <cellStyle name="Followed Hyperlink" xfId="34211" builtinId="9" hidden="1"/>
    <cellStyle name="Followed Hyperlink" xfId="34219" builtinId="9" hidden="1"/>
    <cellStyle name="Followed Hyperlink" xfId="34227" builtinId="9" hidden="1"/>
    <cellStyle name="Followed Hyperlink" xfId="34235" builtinId="9" hidden="1"/>
    <cellStyle name="Followed Hyperlink" xfId="34245" builtinId="9" hidden="1"/>
    <cellStyle name="Followed Hyperlink" xfId="34253" builtinId="9" hidden="1"/>
    <cellStyle name="Followed Hyperlink" xfId="34261" builtinId="9" hidden="1"/>
    <cellStyle name="Followed Hyperlink" xfId="34275" builtinId="9" hidden="1"/>
    <cellStyle name="Followed Hyperlink" xfId="34281" builtinId="9" hidden="1"/>
    <cellStyle name="Followed Hyperlink" xfId="34284" builtinId="9" hidden="1"/>
    <cellStyle name="Followed Hyperlink" xfId="34288" builtinId="9" hidden="1"/>
    <cellStyle name="Followed Hyperlink" xfId="34292" builtinId="9" hidden="1"/>
    <cellStyle name="Followed Hyperlink" xfId="34296" builtinId="9" hidden="1"/>
    <cellStyle name="Followed Hyperlink" xfId="34300" builtinId="9" hidden="1"/>
    <cellStyle name="Followed Hyperlink" xfId="34304" builtinId="9" hidden="1"/>
    <cellStyle name="Followed Hyperlink" xfId="34312" builtinId="9" hidden="1"/>
    <cellStyle name="Followed Hyperlink" xfId="34320" builtinId="9" hidden="1"/>
    <cellStyle name="Followed Hyperlink" xfId="34364" builtinId="9" hidden="1"/>
    <cellStyle name="Followed Hyperlink" xfId="34348" builtinId="9" hidden="1"/>
    <cellStyle name="Followed Hyperlink" xfId="34332" builtinId="9" hidden="1"/>
    <cellStyle name="Followed Hyperlink" xfId="34330" builtinId="9" hidden="1"/>
    <cellStyle name="Followed Hyperlink" xfId="34337" builtinId="9" hidden="1"/>
    <cellStyle name="Followed Hyperlink" xfId="34345" builtinId="9" hidden="1"/>
    <cellStyle name="Followed Hyperlink" xfId="34353" builtinId="9" hidden="1"/>
    <cellStyle name="Followed Hyperlink" xfId="34361" builtinId="9" hidden="1"/>
    <cellStyle name="Followed Hyperlink" xfId="34371" builtinId="9" hidden="1"/>
    <cellStyle name="Followed Hyperlink" xfId="34379" builtinId="9" hidden="1"/>
    <cellStyle name="Followed Hyperlink" xfId="34387" builtinId="9" hidden="1"/>
    <cellStyle name="Followed Hyperlink" xfId="34401" builtinId="9" hidden="1"/>
    <cellStyle name="Followed Hyperlink" xfId="34407" builtinId="9" hidden="1"/>
    <cellStyle name="Followed Hyperlink" xfId="34410" builtinId="9" hidden="1"/>
    <cellStyle name="Followed Hyperlink" xfId="34414" builtinId="9" hidden="1"/>
    <cellStyle name="Followed Hyperlink" xfId="34418" builtinId="9" hidden="1"/>
    <cellStyle name="Followed Hyperlink" xfId="34422" builtinId="9" hidden="1"/>
    <cellStyle name="Followed Hyperlink" xfId="34426" builtinId="9" hidden="1"/>
    <cellStyle name="Followed Hyperlink" xfId="34430" builtinId="9" hidden="1"/>
    <cellStyle name="Followed Hyperlink" xfId="34438" builtinId="9" hidden="1"/>
    <cellStyle name="Followed Hyperlink" xfId="34446" builtinId="9" hidden="1"/>
    <cellStyle name="Followed Hyperlink" xfId="34490" builtinId="9" hidden="1"/>
    <cellStyle name="Followed Hyperlink" xfId="34474" builtinId="9" hidden="1"/>
    <cellStyle name="Followed Hyperlink" xfId="34458" builtinId="9" hidden="1"/>
    <cellStyle name="Followed Hyperlink" xfId="34456" builtinId="9" hidden="1"/>
    <cellStyle name="Followed Hyperlink" xfId="34463" builtinId="9" hidden="1"/>
    <cellStyle name="Followed Hyperlink" xfId="34471" builtinId="9" hidden="1"/>
    <cellStyle name="Followed Hyperlink" xfId="34479" builtinId="9" hidden="1"/>
    <cellStyle name="Followed Hyperlink" xfId="34487" builtinId="9" hidden="1"/>
    <cellStyle name="Followed Hyperlink" xfId="34497" builtinId="9" hidden="1"/>
    <cellStyle name="Followed Hyperlink" xfId="34505" builtinId="9" hidden="1"/>
    <cellStyle name="Followed Hyperlink" xfId="34513" builtinId="9" hidden="1"/>
    <cellStyle name="Followed Hyperlink" xfId="34527" builtinId="9" hidden="1"/>
    <cellStyle name="Followed Hyperlink" xfId="34533" builtinId="9" hidden="1"/>
    <cellStyle name="Followed Hyperlink" xfId="34536" builtinId="9" hidden="1"/>
    <cellStyle name="Followed Hyperlink" xfId="34540" builtinId="9" hidden="1"/>
    <cellStyle name="Followed Hyperlink" xfId="34544" builtinId="9" hidden="1"/>
    <cellStyle name="Followed Hyperlink" xfId="34548" builtinId="9" hidden="1"/>
    <cellStyle name="Followed Hyperlink" xfId="34552" builtinId="9" hidden="1"/>
    <cellStyle name="Followed Hyperlink" xfId="34556" builtinId="9" hidden="1"/>
    <cellStyle name="Followed Hyperlink" xfId="34564" builtinId="9" hidden="1"/>
    <cellStyle name="Followed Hyperlink" xfId="34572" builtinId="9" hidden="1"/>
    <cellStyle name="Followed Hyperlink" xfId="34616" builtinId="9" hidden="1"/>
    <cellStyle name="Followed Hyperlink" xfId="34600" builtinId="9" hidden="1"/>
    <cellStyle name="Followed Hyperlink" xfId="34584" builtinId="9" hidden="1"/>
    <cellStyle name="Followed Hyperlink" xfId="34582" builtinId="9" hidden="1"/>
    <cellStyle name="Followed Hyperlink" xfId="34589" builtinId="9" hidden="1"/>
    <cellStyle name="Followed Hyperlink" xfId="34597" builtinId="9" hidden="1"/>
    <cellStyle name="Followed Hyperlink" xfId="34605" builtinId="9" hidden="1"/>
    <cellStyle name="Followed Hyperlink" xfId="34613" builtinId="9" hidden="1"/>
    <cellStyle name="Followed Hyperlink" xfId="34623" builtinId="9" hidden="1"/>
    <cellStyle name="Followed Hyperlink" xfId="34631" builtinId="9" hidden="1"/>
    <cellStyle name="Followed Hyperlink" xfId="34639" builtinId="9" hidden="1"/>
    <cellStyle name="Followed Hyperlink" xfId="34653" builtinId="9" hidden="1"/>
    <cellStyle name="Followed Hyperlink" xfId="34659" builtinId="9" hidden="1"/>
    <cellStyle name="Followed Hyperlink" xfId="34662" builtinId="9" hidden="1"/>
    <cellStyle name="Followed Hyperlink" xfId="34666" builtinId="9" hidden="1"/>
    <cellStyle name="Followed Hyperlink" xfId="34670" builtinId="9" hidden="1"/>
    <cellStyle name="Followed Hyperlink" xfId="34674" builtinId="9" hidden="1"/>
    <cellStyle name="Followed Hyperlink" xfId="34678" builtinId="9" hidden="1"/>
    <cellStyle name="Followed Hyperlink" xfId="34682" builtinId="9" hidden="1"/>
    <cellStyle name="Followed Hyperlink" xfId="34690" builtinId="9" hidden="1"/>
    <cellStyle name="Followed Hyperlink" xfId="34698" builtinId="9" hidden="1"/>
    <cellStyle name="Followed Hyperlink" xfId="34742" builtinId="9" hidden="1"/>
    <cellStyle name="Followed Hyperlink" xfId="34726" builtinId="9" hidden="1"/>
    <cellStyle name="Followed Hyperlink" xfId="34710" builtinId="9" hidden="1"/>
    <cellStyle name="Followed Hyperlink" xfId="34708" builtinId="9" hidden="1"/>
    <cellStyle name="Followed Hyperlink" xfId="34715" builtinId="9" hidden="1"/>
    <cellStyle name="Followed Hyperlink" xfId="34723" builtinId="9" hidden="1"/>
    <cellStyle name="Followed Hyperlink" xfId="34731" builtinId="9" hidden="1"/>
    <cellStyle name="Followed Hyperlink" xfId="34739" builtinId="9" hidden="1"/>
    <cellStyle name="Followed Hyperlink" xfId="34749" builtinId="9" hidden="1"/>
    <cellStyle name="Followed Hyperlink" xfId="34757" builtinId="9" hidden="1"/>
    <cellStyle name="Followed Hyperlink" xfId="34765" builtinId="9" hidden="1"/>
    <cellStyle name="Followed Hyperlink" xfId="34779" builtinId="9" hidden="1"/>
    <cellStyle name="Followed Hyperlink" xfId="34785" builtinId="9" hidden="1"/>
    <cellStyle name="Followed Hyperlink" xfId="34788" builtinId="9" hidden="1"/>
    <cellStyle name="Followed Hyperlink" xfId="34792" builtinId="9" hidden="1"/>
    <cellStyle name="Followed Hyperlink" xfId="34796" builtinId="9" hidden="1"/>
    <cellStyle name="Followed Hyperlink" xfId="34800" builtinId="9" hidden="1"/>
    <cellStyle name="Followed Hyperlink" xfId="34804" builtinId="9" hidden="1"/>
    <cellStyle name="Followed Hyperlink" xfId="34808" builtinId="9" hidden="1"/>
    <cellStyle name="Followed Hyperlink" xfId="34816" builtinId="9" hidden="1"/>
    <cellStyle name="Followed Hyperlink" xfId="34824" builtinId="9" hidden="1"/>
    <cellStyle name="Followed Hyperlink" xfId="34868" builtinId="9" hidden="1"/>
    <cellStyle name="Followed Hyperlink" xfId="34852" builtinId="9" hidden="1"/>
    <cellStyle name="Followed Hyperlink" xfId="34836" builtinId="9" hidden="1"/>
    <cellStyle name="Followed Hyperlink" xfId="34834" builtinId="9" hidden="1"/>
    <cellStyle name="Followed Hyperlink" xfId="34841" builtinId="9" hidden="1"/>
    <cellStyle name="Followed Hyperlink" xfId="34849" builtinId="9" hidden="1"/>
    <cellStyle name="Followed Hyperlink" xfId="34857" builtinId="9" hidden="1"/>
    <cellStyle name="Followed Hyperlink" xfId="34865" builtinId="9" hidden="1"/>
    <cellStyle name="Followed Hyperlink" xfId="34875" builtinId="9" hidden="1"/>
    <cellStyle name="Followed Hyperlink" xfId="34883" builtinId="9" hidden="1"/>
    <cellStyle name="Followed Hyperlink" xfId="34891" builtinId="9" hidden="1"/>
    <cellStyle name="Followed Hyperlink" xfId="34905" builtinId="9" hidden="1"/>
    <cellStyle name="Followed Hyperlink" xfId="34911" builtinId="9" hidden="1"/>
    <cellStyle name="Followed Hyperlink" xfId="34914" builtinId="9" hidden="1"/>
    <cellStyle name="Followed Hyperlink" xfId="34918" builtinId="9" hidden="1"/>
    <cellStyle name="Followed Hyperlink" xfId="34922" builtinId="9" hidden="1"/>
    <cellStyle name="Followed Hyperlink" xfId="34926" builtinId="9" hidden="1"/>
    <cellStyle name="Followed Hyperlink" xfId="34930" builtinId="9" hidden="1"/>
    <cellStyle name="Followed Hyperlink" xfId="34934" builtinId="9" hidden="1"/>
    <cellStyle name="Followed Hyperlink" xfId="34942" builtinId="9" hidden="1"/>
    <cellStyle name="Followed Hyperlink" xfId="34950" builtinId="9" hidden="1"/>
    <cellStyle name="Followed Hyperlink" xfId="34994" builtinId="9" hidden="1"/>
    <cellStyle name="Followed Hyperlink" xfId="34978" builtinId="9" hidden="1"/>
    <cellStyle name="Followed Hyperlink" xfId="34962" builtinId="9" hidden="1"/>
    <cellStyle name="Followed Hyperlink" xfId="34960" builtinId="9" hidden="1"/>
    <cellStyle name="Followed Hyperlink" xfId="34967" builtinId="9" hidden="1"/>
    <cellStyle name="Followed Hyperlink" xfId="34975" builtinId="9" hidden="1"/>
    <cellStyle name="Followed Hyperlink" xfId="34983" builtinId="9" hidden="1"/>
    <cellStyle name="Followed Hyperlink" xfId="34991" builtinId="9" hidden="1"/>
    <cellStyle name="Followed Hyperlink" xfId="35001" builtinId="9" hidden="1"/>
    <cellStyle name="Followed Hyperlink" xfId="35009" builtinId="9" hidden="1"/>
    <cellStyle name="Followed Hyperlink" xfId="35017" builtinId="9" hidden="1"/>
    <cellStyle name="Followed Hyperlink" xfId="35031" builtinId="9" hidden="1"/>
    <cellStyle name="Followed Hyperlink" xfId="35037" builtinId="9" hidden="1"/>
    <cellStyle name="Followed Hyperlink" xfId="35040" builtinId="9" hidden="1"/>
    <cellStyle name="Followed Hyperlink" xfId="35044" builtinId="9" hidden="1"/>
    <cellStyle name="Followed Hyperlink" xfId="35048" builtinId="9" hidden="1"/>
    <cellStyle name="Followed Hyperlink" xfId="35052" builtinId="9" hidden="1"/>
    <cellStyle name="Followed Hyperlink" xfId="35056" builtinId="9" hidden="1"/>
    <cellStyle name="Followed Hyperlink" xfId="35060" builtinId="9" hidden="1"/>
    <cellStyle name="Followed Hyperlink" xfId="35068" builtinId="9" hidden="1"/>
    <cellStyle name="Followed Hyperlink" xfId="35076" builtinId="9" hidden="1"/>
    <cellStyle name="Followed Hyperlink" xfId="35120" builtinId="9" hidden="1"/>
    <cellStyle name="Followed Hyperlink" xfId="35104" builtinId="9" hidden="1"/>
    <cellStyle name="Followed Hyperlink" xfId="35088" builtinId="9" hidden="1"/>
    <cellStyle name="Followed Hyperlink" xfId="35086" builtinId="9" hidden="1"/>
    <cellStyle name="Followed Hyperlink" xfId="35093" builtinId="9" hidden="1"/>
    <cellStyle name="Followed Hyperlink" xfId="35101" builtinId="9" hidden="1"/>
    <cellStyle name="Followed Hyperlink" xfId="35109" builtinId="9" hidden="1"/>
    <cellStyle name="Followed Hyperlink" xfId="35117" builtinId="9" hidden="1"/>
    <cellStyle name="Followed Hyperlink" xfId="35127" builtinId="9" hidden="1"/>
    <cellStyle name="Followed Hyperlink" xfId="35135" builtinId="9" hidden="1"/>
    <cellStyle name="Followed Hyperlink" xfId="35143" builtinId="9" hidden="1"/>
    <cellStyle name="Followed Hyperlink" xfId="35157" builtinId="9" hidden="1"/>
    <cellStyle name="Followed Hyperlink" xfId="35163" builtinId="9" hidden="1"/>
    <cellStyle name="Followed Hyperlink" xfId="35166" builtinId="9" hidden="1"/>
    <cellStyle name="Followed Hyperlink" xfId="35170" builtinId="9" hidden="1"/>
    <cellStyle name="Followed Hyperlink" xfId="35174" builtinId="9" hidden="1"/>
    <cellStyle name="Followed Hyperlink" xfId="35178" builtinId="9" hidden="1"/>
    <cellStyle name="Followed Hyperlink" xfId="35182" builtinId="9" hidden="1"/>
    <cellStyle name="Followed Hyperlink" xfId="35186" builtinId="9" hidden="1"/>
    <cellStyle name="Followed Hyperlink" xfId="35194" builtinId="9" hidden="1"/>
    <cellStyle name="Followed Hyperlink" xfId="35202" builtinId="9" hidden="1"/>
    <cellStyle name="Followed Hyperlink" xfId="35246" builtinId="9" hidden="1"/>
    <cellStyle name="Followed Hyperlink" xfId="35230" builtinId="9" hidden="1"/>
    <cellStyle name="Followed Hyperlink" xfId="35214" builtinId="9" hidden="1"/>
    <cellStyle name="Followed Hyperlink" xfId="35212" builtinId="9" hidden="1"/>
    <cellStyle name="Followed Hyperlink" xfId="35219" builtinId="9" hidden="1"/>
    <cellStyle name="Followed Hyperlink" xfId="35227" builtinId="9" hidden="1"/>
    <cellStyle name="Followed Hyperlink" xfId="35235" builtinId="9" hidden="1"/>
    <cellStyle name="Followed Hyperlink" xfId="35243" builtinId="9" hidden="1"/>
    <cellStyle name="Followed Hyperlink" xfId="35253" builtinId="9" hidden="1"/>
    <cellStyle name="Followed Hyperlink" xfId="35261" builtinId="9" hidden="1"/>
    <cellStyle name="Followed Hyperlink" xfId="35269" builtinId="9" hidden="1"/>
    <cellStyle name="Followed Hyperlink" xfId="35283" builtinId="9" hidden="1"/>
    <cellStyle name="Followed Hyperlink" xfId="35289" builtinId="9" hidden="1"/>
    <cellStyle name="Followed Hyperlink" xfId="35292" builtinId="9" hidden="1"/>
    <cellStyle name="Followed Hyperlink" xfId="35296" builtinId="9" hidden="1"/>
    <cellStyle name="Followed Hyperlink" xfId="35300" builtinId="9" hidden="1"/>
    <cellStyle name="Followed Hyperlink" xfId="35304" builtinId="9" hidden="1"/>
    <cellStyle name="Followed Hyperlink" xfId="35308" builtinId="9" hidden="1"/>
    <cellStyle name="Followed Hyperlink" xfId="35312" builtinId="9" hidden="1"/>
    <cellStyle name="Followed Hyperlink" xfId="35320" builtinId="9" hidden="1"/>
    <cellStyle name="Followed Hyperlink" xfId="35328" builtinId="9" hidden="1"/>
    <cellStyle name="Followed Hyperlink" xfId="35372" builtinId="9" hidden="1"/>
    <cellStyle name="Followed Hyperlink" xfId="35356" builtinId="9" hidden="1"/>
    <cellStyle name="Followed Hyperlink" xfId="35340" builtinId="9" hidden="1"/>
    <cellStyle name="Followed Hyperlink" xfId="35338" builtinId="9" hidden="1"/>
    <cellStyle name="Followed Hyperlink" xfId="35345" builtinId="9" hidden="1"/>
    <cellStyle name="Followed Hyperlink" xfId="35353" builtinId="9" hidden="1"/>
    <cellStyle name="Followed Hyperlink" xfId="35361" builtinId="9" hidden="1"/>
    <cellStyle name="Followed Hyperlink" xfId="35369" builtinId="9" hidden="1"/>
    <cellStyle name="Followed Hyperlink" xfId="35379" builtinId="9" hidden="1"/>
    <cellStyle name="Followed Hyperlink" xfId="35387" builtinId="9" hidden="1"/>
    <cellStyle name="Followed Hyperlink" xfId="35395" builtinId="9" hidden="1"/>
    <cellStyle name="Followed Hyperlink" xfId="35409" builtinId="9" hidden="1"/>
    <cellStyle name="Followed Hyperlink" xfId="35415" builtinId="9" hidden="1"/>
    <cellStyle name="Followed Hyperlink" xfId="35418" builtinId="9" hidden="1"/>
    <cellStyle name="Followed Hyperlink" xfId="35422" builtinId="9" hidden="1"/>
    <cellStyle name="Followed Hyperlink" xfId="35426" builtinId="9" hidden="1"/>
    <cellStyle name="Followed Hyperlink" xfId="35430" builtinId="9" hidden="1"/>
    <cellStyle name="Followed Hyperlink" xfId="35434" builtinId="9" hidden="1"/>
    <cellStyle name="Followed Hyperlink" xfId="35438" builtinId="9" hidden="1"/>
    <cellStyle name="Followed Hyperlink" xfId="35446" builtinId="9" hidden="1"/>
    <cellStyle name="Followed Hyperlink" xfId="35454" builtinId="9" hidden="1"/>
    <cellStyle name="Followed Hyperlink" xfId="35498" builtinId="9" hidden="1"/>
    <cellStyle name="Followed Hyperlink" xfId="35482" builtinId="9" hidden="1"/>
    <cellStyle name="Followed Hyperlink" xfId="35466" builtinId="9" hidden="1"/>
    <cellStyle name="Followed Hyperlink" xfId="35464" builtinId="9" hidden="1"/>
    <cellStyle name="Followed Hyperlink" xfId="35471" builtinId="9" hidden="1"/>
    <cellStyle name="Followed Hyperlink" xfId="35479" builtinId="9" hidden="1"/>
    <cellStyle name="Followed Hyperlink" xfId="35487" builtinId="9" hidden="1"/>
    <cellStyle name="Followed Hyperlink" xfId="35495" builtinId="9" hidden="1"/>
    <cellStyle name="Followed Hyperlink" xfId="35505" builtinId="9" hidden="1"/>
    <cellStyle name="Followed Hyperlink" xfId="35513" builtinId="9" hidden="1"/>
    <cellStyle name="Followed Hyperlink" xfId="35521" builtinId="9" hidden="1"/>
    <cellStyle name="Followed Hyperlink" xfId="35535" builtinId="9" hidden="1"/>
    <cellStyle name="Followed Hyperlink" xfId="35541" builtinId="9" hidden="1"/>
    <cellStyle name="Followed Hyperlink" xfId="35544" builtinId="9" hidden="1"/>
    <cellStyle name="Followed Hyperlink" xfId="35548" builtinId="9" hidden="1"/>
    <cellStyle name="Followed Hyperlink" xfId="35552" builtinId="9" hidden="1"/>
    <cellStyle name="Followed Hyperlink" xfId="35556" builtinId="9" hidden="1"/>
    <cellStyle name="Followed Hyperlink" xfId="35560" builtinId="9" hidden="1"/>
    <cellStyle name="Followed Hyperlink" xfId="35564" builtinId="9" hidden="1"/>
    <cellStyle name="Followed Hyperlink" xfId="35572" builtinId="9" hidden="1"/>
    <cellStyle name="Followed Hyperlink" xfId="35580" builtinId="9" hidden="1"/>
    <cellStyle name="Followed Hyperlink" xfId="35624" builtinId="9" hidden="1"/>
    <cellStyle name="Followed Hyperlink" xfId="35608" builtinId="9" hidden="1"/>
    <cellStyle name="Followed Hyperlink" xfId="35592" builtinId="9" hidden="1"/>
    <cellStyle name="Followed Hyperlink" xfId="35590" builtinId="9" hidden="1"/>
    <cellStyle name="Followed Hyperlink" xfId="35597" builtinId="9" hidden="1"/>
    <cellStyle name="Followed Hyperlink" xfId="35605" builtinId="9" hidden="1"/>
    <cellStyle name="Followed Hyperlink" xfId="35613" builtinId="9" hidden="1"/>
    <cellStyle name="Followed Hyperlink" xfId="35621" builtinId="9" hidden="1"/>
    <cellStyle name="Followed Hyperlink" xfId="35631" builtinId="9" hidden="1"/>
    <cellStyle name="Followed Hyperlink" xfId="35639" builtinId="9" hidden="1"/>
    <cellStyle name="Followed Hyperlink" xfId="35647" builtinId="9" hidden="1"/>
    <cellStyle name="Followed Hyperlink" xfId="35661" builtinId="9" hidden="1"/>
    <cellStyle name="Followed Hyperlink" xfId="35667" builtinId="9" hidden="1"/>
    <cellStyle name="Followed Hyperlink" xfId="35670" builtinId="9" hidden="1"/>
    <cellStyle name="Followed Hyperlink" xfId="35674" builtinId="9" hidden="1"/>
    <cellStyle name="Followed Hyperlink" xfId="35678" builtinId="9" hidden="1"/>
    <cellStyle name="Followed Hyperlink" xfId="35682" builtinId="9" hidden="1"/>
    <cellStyle name="Followed Hyperlink" xfId="35686" builtinId="9" hidden="1"/>
    <cellStyle name="Followed Hyperlink" xfId="35690" builtinId="9" hidden="1"/>
    <cellStyle name="Followed Hyperlink" xfId="35698" builtinId="9" hidden="1"/>
    <cellStyle name="Followed Hyperlink" xfId="35706" builtinId="9" hidden="1"/>
    <cellStyle name="Followed Hyperlink" xfId="35750" builtinId="9" hidden="1"/>
    <cellStyle name="Followed Hyperlink" xfId="35734" builtinId="9" hidden="1"/>
    <cellStyle name="Followed Hyperlink" xfId="35718" builtinId="9" hidden="1"/>
    <cellStyle name="Followed Hyperlink" xfId="35716" builtinId="9" hidden="1"/>
    <cellStyle name="Followed Hyperlink" xfId="35723" builtinId="9" hidden="1"/>
    <cellStyle name="Followed Hyperlink" xfId="35731" builtinId="9" hidden="1"/>
    <cellStyle name="Followed Hyperlink" xfId="35739" builtinId="9" hidden="1"/>
    <cellStyle name="Followed Hyperlink" xfId="35747" builtinId="9" hidden="1"/>
    <cellStyle name="Followed Hyperlink" xfId="35757" builtinId="9" hidden="1"/>
    <cellStyle name="Followed Hyperlink" xfId="35765" builtinId="9" hidden="1"/>
    <cellStyle name="Followed Hyperlink" xfId="35773" builtinId="9" hidden="1"/>
    <cellStyle name="Followed Hyperlink" xfId="35787" builtinId="9" hidden="1"/>
    <cellStyle name="Followed Hyperlink" xfId="35793" builtinId="9" hidden="1"/>
    <cellStyle name="Followed Hyperlink" xfId="35796" builtinId="9" hidden="1"/>
    <cellStyle name="Followed Hyperlink" xfId="35800" builtinId="9" hidden="1"/>
    <cellStyle name="Followed Hyperlink" xfId="35804" builtinId="9" hidden="1"/>
    <cellStyle name="Followed Hyperlink" xfId="35808" builtinId="9" hidden="1"/>
    <cellStyle name="Followed Hyperlink" xfId="35812" builtinId="9" hidden="1"/>
    <cellStyle name="Followed Hyperlink" xfId="35816" builtinId="9" hidden="1"/>
    <cellStyle name="Followed Hyperlink" xfId="35824" builtinId="9" hidden="1"/>
    <cellStyle name="Followed Hyperlink" xfId="35832" builtinId="9" hidden="1"/>
    <cellStyle name="Followed Hyperlink" xfId="35876" builtinId="9" hidden="1"/>
    <cellStyle name="Followed Hyperlink" xfId="35860" builtinId="9" hidden="1"/>
    <cellStyle name="Followed Hyperlink" xfId="35844" builtinId="9" hidden="1"/>
    <cellStyle name="Followed Hyperlink" xfId="35842" builtinId="9" hidden="1"/>
    <cellStyle name="Followed Hyperlink" xfId="35849" builtinId="9" hidden="1"/>
    <cellStyle name="Followed Hyperlink" xfId="35857" builtinId="9" hidden="1"/>
    <cellStyle name="Followed Hyperlink" xfId="35865" builtinId="9" hidden="1"/>
    <cellStyle name="Followed Hyperlink" xfId="35873" builtinId="9" hidden="1"/>
    <cellStyle name="Followed Hyperlink" xfId="35883" builtinId="9" hidden="1"/>
    <cellStyle name="Followed Hyperlink" xfId="35891" builtinId="9" hidden="1"/>
    <cellStyle name="Followed Hyperlink" xfId="35899" builtinId="9" hidden="1"/>
    <cellStyle name="Followed Hyperlink" xfId="35913" builtinId="9" hidden="1"/>
    <cellStyle name="Followed Hyperlink" xfId="35919" builtinId="9" hidden="1"/>
    <cellStyle name="Followed Hyperlink" xfId="35922" builtinId="9" hidden="1"/>
    <cellStyle name="Followed Hyperlink" xfId="35926" builtinId="9" hidden="1"/>
    <cellStyle name="Followed Hyperlink" xfId="35930" builtinId="9" hidden="1"/>
    <cellStyle name="Followed Hyperlink" xfId="35934" builtinId="9" hidden="1"/>
    <cellStyle name="Followed Hyperlink" xfId="35938" builtinId="9" hidden="1"/>
    <cellStyle name="Followed Hyperlink" xfId="35942" builtinId="9" hidden="1"/>
    <cellStyle name="Followed Hyperlink" xfId="35950" builtinId="9" hidden="1"/>
    <cellStyle name="Followed Hyperlink" xfId="35958" builtinId="9" hidden="1"/>
    <cellStyle name="Followed Hyperlink" xfId="36002" builtinId="9" hidden="1"/>
    <cellStyle name="Followed Hyperlink" xfId="35986" builtinId="9" hidden="1"/>
    <cellStyle name="Followed Hyperlink" xfId="35970" builtinId="9" hidden="1"/>
    <cellStyle name="Followed Hyperlink" xfId="35968" builtinId="9" hidden="1"/>
    <cellStyle name="Followed Hyperlink" xfId="35975" builtinId="9" hidden="1"/>
    <cellStyle name="Followed Hyperlink" xfId="35983" builtinId="9" hidden="1"/>
    <cellStyle name="Followed Hyperlink" xfId="35991" builtinId="9" hidden="1"/>
    <cellStyle name="Followed Hyperlink" xfId="35999" builtinId="9" hidden="1"/>
    <cellStyle name="Followed Hyperlink" xfId="36009" builtinId="9" hidden="1"/>
    <cellStyle name="Followed Hyperlink" xfId="36017" builtinId="9" hidden="1"/>
    <cellStyle name="Followed Hyperlink" xfId="36025" builtinId="9" hidden="1"/>
    <cellStyle name="Followed Hyperlink" xfId="36039" builtinId="9" hidden="1"/>
    <cellStyle name="Followed Hyperlink" xfId="36045" builtinId="9" hidden="1"/>
    <cellStyle name="Followed Hyperlink" xfId="36048" builtinId="9" hidden="1"/>
    <cellStyle name="Followed Hyperlink" xfId="36052" builtinId="9" hidden="1"/>
    <cellStyle name="Followed Hyperlink" xfId="36056" builtinId="9" hidden="1"/>
    <cellStyle name="Followed Hyperlink" xfId="36060" builtinId="9" hidden="1"/>
    <cellStyle name="Followed Hyperlink" xfId="36064" builtinId="9" hidden="1"/>
    <cellStyle name="Followed Hyperlink" xfId="36068" builtinId="9" hidden="1"/>
    <cellStyle name="Followed Hyperlink" xfId="36076" builtinId="9" hidden="1"/>
    <cellStyle name="Followed Hyperlink" xfId="36084" builtinId="9" hidden="1"/>
    <cellStyle name="Followed Hyperlink" xfId="36128" builtinId="9" hidden="1"/>
    <cellStyle name="Followed Hyperlink" xfId="36112" builtinId="9" hidden="1"/>
    <cellStyle name="Followed Hyperlink" xfId="36096" builtinId="9" hidden="1"/>
    <cellStyle name="Followed Hyperlink" xfId="36094" builtinId="9" hidden="1"/>
    <cellStyle name="Followed Hyperlink" xfId="36101" builtinId="9" hidden="1"/>
    <cellStyle name="Followed Hyperlink" xfId="36109" builtinId="9" hidden="1"/>
    <cellStyle name="Followed Hyperlink" xfId="36117" builtinId="9" hidden="1"/>
    <cellStyle name="Followed Hyperlink" xfId="36125" builtinId="9" hidden="1"/>
    <cellStyle name="Followed Hyperlink" xfId="36135" builtinId="9" hidden="1"/>
    <cellStyle name="Followed Hyperlink" xfId="36143" builtinId="9" hidden="1"/>
    <cellStyle name="Followed Hyperlink" xfId="36151" builtinId="9" hidden="1"/>
    <cellStyle name="Followed Hyperlink" xfId="36165" builtinId="9" hidden="1"/>
    <cellStyle name="Followed Hyperlink" xfId="36171" builtinId="9" hidden="1"/>
    <cellStyle name="Followed Hyperlink" xfId="36174" builtinId="9" hidden="1"/>
    <cellStyle name="Followed Hyperlink" xfId="36178" builtinId="9" hidden="1"/>
    <cellStyle name="Followed Hyperlink" xfId="36182" builtinId="9" hidden="1"/>
    <cellStyle name="Followed Hyperlink" xfId="36186" builtinId="9" hidden="1"/>
    <cellStyle name="Followed Hyperlink" xfId="36190" builtinId="9" hidden="1"/>
    <cellStyle name="Followed Hyperlink" xfId="36194" builtinId="9" hidden="1"/>
    <cellStyle name="Followed Hyperlink" xfId="36202" builtinId="9" hidden="1"/>
    <cellStyle name="Followed Hyperlink" xfId="36210" builtinId="9" hidden="1"/>
    <cellStyle name="Followed Hyperlink" xfId="36254" builtinId="9" hidden="1"/>
    <cellStyle name="Followed Hyperlink" xfId="36238" builtinId="9" hidden="1"/>
    <cellStyle name="Followed Hyperlink" xfId="36222" builtinId="9" hidden="1"/>
    <cellStyle name="Followed Hyperlink" xfId="36220" builtinId="9" hidden="1"/>
    <cellStyle name="Followed Hyperlink" xfId="36227" builtinId="9" hidden="1"/>
    <cellStyle name="Followed Hyperlink" xfId="36235" builtinId="9" hidden="1"/>
    <cellStyle name="Followed Hyperlink" xfId="36243" builtinId="9" hidden="1"/>
    <cellStyle name="Followed Hyperlink" xfId="36251" builtinId="9" hidden="1"/>
    <cellStyle name="Followed Hyperlink" xfId="36261" builtinId="9" hidden="1"/>
    <cellStyle name="Followed Hyperlink" xfId="36269" builtinId="9" hidden="1"/>
    <cellStyle name="Followed Hyperlink" xfId="36277" builtinId="9" hidden="1"/>
    <cellStyle name="Followed Hyperlink" xfId="36291" builtinId="9" hidden="1"/>
    <cellStyle name="Followed Hyperlink" xfId="36297" builtinId="9" hidden="1"/>
    <cellStyle name="Followed Hyperlink" xfId="36300" builtinId="9" hidden="1"/>
    <cellStyle name="Followed Hyperlink" xfId="36304" builtinId="9" hidden="1"/>
    <cellStyle name="Followed Hyperlink" xfId="36308" builtinId="9" hidden="1"/>
    <cellStyle name="Followed Hyperlink" xfId="36312" builtinId="9" hidden="1"/>
    <cellStyle name="Followed Hyperlink" xfId="36316" builtinId="9" hidden="1"/>
    <cellStyle name="Followed Hyperlink" xfId="36320" builtinId="9" hidden="1"/>
    <cellStyle name="Followed Hyperlink" xfId="36328" builtinId="9" hidden="1"/>
    <cellStyle name="Followed Hyperlink" xfId="36336" builtinId="9" hidden="1"/>
    <cellStyle name="Followed Hyperlink" xfId="36380" builtinId="9" hidden="1"/>
    <cellStyle name="Followed Hyperlink" xfId="36364" builtinId="9" hidden="1"/>
    <cellStyle name="Followed Hyperlink" xfId="36348" builtinId="9" hidden="1"/>
    <cellStyle name="Followed Hyperlink" xfId="36346" builtinId="9" hidden="1"/>
    <cellStyle name="Followed Hyperlink" xfId="36353" builtinId="9" hidden="1"/>
    <cellStyle name="Followed Hyperlink" xfId="36361" builtinId="9" hidden="1"/>
    <cellStyle name="Followed Hyperlink" xfId="36369" builtinId="9" hidden="1"/>
    <cellStyle name="Followed Hyperlink" xfId="36377" builtinId="9" hidden="1"/>
    <cellStyle name="Followed Hyperlink" xfId="36387" builtinId="9" hidden="1"/>
    <cellStyle name="Followed Hyperlink" xfId="36395" builtinId="9" hidden="1"/>
    <cellStyle name="Followed Hyperlink" xfId="36403" builtinId="9" hidden="1"/>
    <cellStyle name="Followed Hyperlink" xfId="36417" builtinId="9" hidden="1"/>
    <cellStyle name="Followed Hyperlink" xfId="36423" builtinId="9" hidden="1"/>
    <cellStyle name="Followed Hyperlink" xfId="36426" builtinId="9" hidden="1"/>
    <cellStyle name="Followed Hyperlink" xfId="36430" builtinId="9" hidden="1"/>
    <cellStyle name="Followed Hyperlink" xfId="36434" builtinId="9" hidden="1"/>
    <cellStyle name="Followed Hyperlink" xfId="36438" builtinId="9" hidden="1"/>
    <cellStyle name="Followed Hyperlink" xfId="36442" builtinId="9" hidden="1"/>
    <cellStyle name="Followed Hyperlink" xfId="36446" builtinId="9" hidden="1"/>
    <cellStyle name="Followed Hyperlink" xfId="36454" builtinId="9" hidden="1"/>
    <cellStyle name="Followed Hyperlink" xfId="36462" builtinId="9" hidden="1"/>
    <cellStyle name="Followed Hyperlink" xfId="36506" builtinId="9" hidden="1"/>
    <cellStyle name="Followed Hyperlink" xfId="36490" builtinId="9" hidden="1"/>
    <cellStyle name="Followed Hyperlink" xfId="36474" builtinId="9" hidden="1"/>
    <cellStyle name="Followed Hyperlink" xfId="36472" builtinId="9" hidden="1"/>
    <cellStyle name="Followed Hyperlink" xfId="36479" builtinId="9" hidden="1"/>
    <cellStyle name="Followed Hyperlink" xfId="36487" builtinId="9" hidden="1"/>
    <cellStyle name="Followed Hyperlink" xfId="36495" builtinId="9" hidden="1"/>
    <cellStyle name="Followed Hyperlink" xfId="36503" builtinId="9" hidden="1"/>
    <cellStyle name="Followed Hyperlink" xfId="36513" builtinId="9" hidden="1"/>
    <cellStyle name="Followed Hyperlink" xfId="36521" builtinId="9" hidden="1"/>
    <cellStyle name="Followed Hyperlink" xfId="36529" builtinId="9" hidden="1"/>
    <cellStyle name="Followed Hyperlink" xfId="36543" builtinId="9" hidden="1"/>
    <cellStyle name="Followed Hyperlink" xfId="36549" builtinId="9" hidden="1"/>
    <cellStyle name="Followed Hyperlink" xfId="36552" builtinId="9" hidden="1"/>
    <cellStyle name="Followed Hyperlink" xfId="36556" builtinId="9" hidden="1"/>
    <cellStyle name="Followed Hyperlink" xfId="36560" builtinId="9" hidden="1"/>
    <cellStyle name="Followed Hyperlink" xfId="36564" builtinId="9" hidden="1"/>
    <cellStyle name="Followed Hyperlink" xfId="36568" builtinId="9" hidden="1"/>
    <cellStyle name="Followed Hyperlink" xfId="36572" builtinId="9" hidden="1"/>
    <cellStyle name="Followed Hyperlink" xfId="36580" builtinId="9" hidden="1"/>
    <cellStyle name="Followed Hyperlink" xfId="36588" builtinId="9" hidden="1"/>
    <cellStyle name="Followed Hyperlink" xfId="36632" builtinId="9" hidden="1"/>
    <cellStyle name="Followed Hyperlink" xfId="36616" builtinId="9" hidden="1"/>
    <cellStyle name="Followed Hyperlink" xfId="36600" builtinId="9" hidden="1"/>
    <cellStyle name="Followed Hyperlink" xfId="36598" builtinId="9" hidden="1"/>
    <cellStyle name="Followed Hyperlink" xfId="36605" builtinId="9" hidden="1"/>
    <cellStyle name="Followed Hyperlink" xfId="36613" builtinId="9" hidden="1"/>
    <cellStyle name="Followed Hyperlink" xfId="36621" builtinId="9" hidden="1"/>
    <cellStyle name="Followed Hyperlink" xfId="36629" builtinId="9" hidden="1"/>
    <cellStyle name="Followed Hyperlink" xfId="36639" builtinId="9" hidden="1"/>
    <cellStyle name="Followed Hyperlink" xfId="36647" builtinId="9" hidden="1"/>
    <cellStyle name="Followed Hyperlink" xfId="36655" builtinId="9" hidden="1"/>
    <cellStyle name="Followed Hyperlink" xfId="36669" builtinId="9" hidden="1"/>
    <cellStyle name="Followed Hyperlink" xfId="36675" builtinId="9" hidden="1"/>
    <cellStyle name="Followed Hyperlink" xfId="36678" builtinId="9" hidden="1"/>
    <cellStyle name="Followed Hyperlink" xfId="36682" builtinId="9" hidden="1"/>
    <cellStyle name="Followed Hyperlink" xfId="36686" builtinId="9" hidden="1"/>
    <cellStyle name="Followed Hyperlink" xfId="36690" builtinId="9" hidden="1"/>
    <cellStyle name="Followed Hyperlink" xfId="36694" builtinId="9" hidden="1"/>
    <cellStyle name="Followed Hyperlink" xfId="36698" builtinId="9" hidden="1"/>
    <cellStyle name="Followed Hyperlink" xfId="36706" builtinId="9" hidden="1"/>
    <cellStyle name="Followed Hyperlink" xfId="36714" builtinId="9" hidden="1"/>
    <cellStyle name="Followed Hyperlink" xfId="36758" builtinId="9" hidden="1"/>
    <cellStyle name="Followed Hyperlink" xfId="36742" builtinId="9" hidden="1"/>
    <cellStyle name="Followed Hyperlink" xfId="36726" builtinId="9" hidden="1"/>
    <cellStyle name="Followed Hyperlink" xfId="36724" builtinId="9" hidden="1"/>
    <cellStyle name="Followed Hyperlink" xfId="36731" builtinId="9" hidden="1"/>
    <cellStyle name="Followed Hyperlink" xfId="36739" builtinId="9" hidden="1"/>
    <cellStyle name="Followed Hyperlink" xfId="36747" builtinId="9" hidden="1"/>
    <cellStyle name="Followed Hyperlink" xfId="36755" builtinId="9" hidden="1"/>
    <cellStyle name="Followed Hyperlink" xfId="36765" builtinId="9" hidden="1"/>
    <cellStyle name="Followed Hyperlink" xfId="36773" builtinId="9" hidden="1"/>
    <cellStyle name="Followed Hyperlink" xfId="36781" builtinId="9" hidden="1"/>
    <cellStyle name="Followed Hyperlink" xfId="36795" builtinId="9" hidden="1"/>
    <cellStyle name="Followed Hyperlink" xfId="36801" builtinId="9" hidden="1"/>
    <cellStyle name="Followed Hyperlink" xfId="36804" builtinId="9" hidden="1"/>
    <cellStyle name="Followed Hyperlink" xfId="36808" builtinId="9" hidden="1"/>
    <cellStyle name="Followed Hyperlink" xfId="36812" builtinId="9" hidden="1"/>
    <cellStyle name="Followed Hyperlink" xfId="36816" builtinId="9" hidden="1"/>
    <cellStyle name="Followed Hyperlink" xfId="36820" builtinId="9" hidden="1"/>
    <cellStyle name="Followed Hyperlink" xfId="36824" builtinId="9" hidden="1"/>
    <cellStyle name="Followed Hyperlink" xfId="36832" builtinId="9" hidden="1"/>
    <cellStyle name="Followed Hyperlink" xfId="36840" builtinId="9" hidden="1"/>
    <cellStyle name="Followed Hyperlink" xfId="36884" builtinId="9" hidden="1"/>
    <cellStyle name="Followed Hyperlink" xfId="36868" builtinId="9" hidden="1"/>
    <cellStyle name="Followed Hyperlink" xfId="36852" builtinId="9" hidden="1"/>
    <cellStyle name="Followed Hyperlink" xfId="36850" builtinId="9" hidden="1"/>
    <cellStyle name="Followed Hyperlink" xfId="36857" builtinId="9" hidden="1"/>
    <cellStyle name="Followed Hyperlink" xfId="36865" builtinId="9" hidden="1"/>
    <cellStyle name="Followed Hyperlink" xfId="36873" builtinId="9" hidden="1"/>
    <cellStyle name="Followed Hyperlink" xfId="36881" builtinId="9" hidden="1"/>
    <cellStyle name="Followed Hyperlink" xfId="36891" builtinId="9" hidden="1"/>
    <cellStyle name="Followed Hyperlink" xfId="36899" builtinId="9" hidden="1"/>
    <cellStyle name="Followed Hyperlink" xfId="36907" builtinId="9" hidden="1"/>
    <cellStyle name="Followed Hyperlink" xfId="36921" builtinId="9" hidden="1"/>
    <cellStyle name="Followed Hyperlink" xfId="36927" builtinId="9" hidden="1"/>
    <cellStyle name="Followed Hyperlink" xfId="36930" builtinId="9" hidden="1"/>
    <cellStyle name="Followed Hyperlink" xfId="36934" builtinId="9" hidden="1"/>
    <cellStyle name="Followed Hyperlink" xfId="36938" builtinId="9" hidden="1"/>
    <cellStyle name="Followed Hyperlink" xfId="36942" builtinId="9" hidden="1"/>
    <cellStyle name="Followed Hyperlink" xfId="36946" builtinId="9" hidden="1"/>
    <cellStyle name="Followed Hyperlink" xfId="36950" builtinId="9" hidden="1"/>
    <cellStyle name="Followed Hyperlink" xfId="36958" builtinId="9" hidden="1"/>
    <cellStyle name="Followed Hyperlink" xfId="36966" builtinId="9" hidden="1"/>
    <cellStyle name="Followed Hyperlink" xfId="37010" builtinId="9" hidden="1"/>
    <cellStyle name="Followed Hyperlink" xfId="36994" builtinId="9" hidden="1"/>
    <cellStyle name="Followed Hyperlink" xfId="36978" builtinId="9" hidden="1"/>
    <cellStyle name="Followed Hyperlink" xfId="36976" builtinId="9" hidden="1"/>
    <cellStyle name="Followed Hyperlink" xfId="36983" builtinId="9" hidden="1"/>
    <cellStyle name="Followed Hyperlink" xfId="36991" builtinId="9" hidden="1"/>
    <cellStyle name="Followed Hyperlink" xfId="36999" builtinId="9" hidden="1"/>
    <cellStyle name="Followed Hyperlink" xfId="37007" builtinId="9" hidden="1"/>
    <cellStyle name="Followed Hyperlink" xfId="37017" builtinId="9" hidden="1"/>
    <cellStyle name="Followed Hyperlink" xfId="37025" builtinId="9" hidden="1"/>
    <cellStyle name="Followed Hyperlink" xfId="37033" builtinId="9" hidden="1"/>
    <cellStyle name="Followed Hyperlink" xfId="37047" builtinId="9" hidden="1"/>
    <cellStyle name="Followed Hyperlink" xfId="37053" builtinId="9" hidden="1"/>
    <cellStyle name="Followed Hyperlink" xfId="37056" builtinId="9" hidden="1"/>
    <cellStyle name="Followed Hyperlink" xfId="37060" builtinId="9" hidden="1"/>
    <cellStyle name="Followed Hyperlink" xfId="37064" builtinId="9" hidden="1"/>
    <cellStyle name="Followed Hyperlink" xfId="37068" builtinId="9" hidden="1"/>
    <cellStyle name="Followed Hyperlink" xfId="37072" builtinId="9" hidden="1"/>
    <cellStyle name="Followed Hyperlink" xfId="37076" builtinId="9" hidden="1"/>
    <cellStyle name="Followed Hyperlink" xfId="37084" builtinId="9" hidden="1"/>
    <cellStyle name="Followed Hyperlink" xfId="37092" builtinId="9" hidden="1"/>
    <cellStyle name="Followed Hyperlink" xfId="37136" builtinId="9" hidden="1"/>
    <cellStyle name="Followed Hyperlink" xfId="37120" builtinId="9" hidden="1"/>
    <cellStyle name="Followed Hyperlink" xfId="37104" builtinId="9" hidden="1"/>
    <cellStyle name="Followed Hyperlink" xfId="37102" builtinId="9" hidden="1"/>
    <cellStyle name="Followed Hyperlink" xfId="37109" builtinId="9" hidden="1"/>
    <cellStyle name="Followed Hyperlink" xfId="37117" builtinId="9" hidden="1"/>
    <cellStyle name="Followed Hyperlink" xfId="37125" builtinId="9" hidden="1"/>
    <cellStyle name="Followed Hyperlink" xfId="37133" builtinId="9" hidden="1"/>
    <cellStyle name="Followed Hyperlink" xfId="37143" builtinId="9" hidden="1"/>
    <cellStyle name="Followed Hyperlink" xfId="37151" builtinId="9" hidden="1"/>
    <cellStyle name="Followed Hyperlink" xfId="37159" builtinId="9" hidden="1"/>
    <cellStyle name="Followed Hyperlink" xfId="37173" builtinId="9" hidden="1"/>
    <cellStyle name="Followed Hyperlink" xfId="37179" builtinId="9" hidden="1"/>
    <cellStyle name="Followed Hyperlink" xfId="37182" builtinId="9" hidden="1"/>
    <cellStyle name="Followed Hyperlink" xfId="37186" builtinId="9" hidden="1"/>
    <cellStyle name="Followed Hyperlink" xfId="37190" builtinId="9" hidden="1"/>
    <cellStyle name="Followed Hyperlink" xfId="37194" builtinId="9" hidden="1"/>
    <cellStyle name="Followed Hyperlink" xfId="37198" builtinId="9" hidden="1"/>
    <cellStyle name="Followed Hyperlink" xfId="37202" builtinId="9" hidden="1"/>
    <cellStyle name="Followed Hyperlink" xfId="37210" builtinId="9" hidden="1"/>
    <cellStyle name="Followed Hyperlink" xfId="37218" builtinId="9" hidden="1"/>
    <cellStyle name="Followed Hyperlink" xfId="37262" builtinId="9" hidden="1"/>
    <cellStyle name="Followed Hyperlink" xfId="37246" builtinId="9" hidden="1"/>
    <cellStyle name="Followed Hyperlink" xfId="37230" builtinId="9" hidden="1"/>
    <cellStyle name="Followed Hyperlink" xfId="37228" builtinId="9" hidden="1"/>
    <cellStyle name="Followed Hyperlink" xfId="37235" builtinId="9" hidden="1"/>
    <cellStyle name="Followed Hyperlink" xfId="37243" builtinId="9" hidden="1"/>
    <cellStyle name="Followed Hyperlink" xfId="37251" builtinId="9" hidden="1"/>
    <cellStyle name="Followed Hyperlink" xfId="37259" builtinId="9" hidden="1"/>
    <cellStyle name="Followed Hyperlink" xfId="37269" builtinId="9" hidden="1"/>
    <cellStyle name="Followed Hyperlink" xfId="37277" builtinId="9" hidden="1"/>
    <cellStyle name="Followed Hyperlink" xfId="37285" builtinId="9" hidden="1"/>
    <cellStyle name="Followed Hyperlink" xfId="37299" builtinId="9" hidden="1"/>
    <cellStyle name="Followed Hyperlink" xfId="37305" builtinId="9" hidden="1"/>
    <cellStyle name="Followed Hyperlink" xfId="37308" builtinId="9" hidden="1"/>
    <cellStyle name="Followed Hyperlink" xfId="37312" builtinId="9" hidden="1"/>
    <cellStyle name="Followed Hyperlink" xfId="37316" builtinId="9" hidden="1"/>
    <cellStyle name="Followed Hyperlink" xfId="37320" builtinId="9" hidden="1"/>
    <cellStyle name="Followed Hyperlink" xfId="37324" builtinId="9" hidden="1"/>
    <cellStyle name="Followed Hyperlink" xfId="37328" builtinId="9" hidden="1"/>
    <cellStyle name="Followed Hyperlink" xfId="37336" builtinId="9" hidden="1"/>
    <cellStyle name="Followed Hyperlink" xfId="37344" builtinId="9" hidden="1"/>
    <cellStyle name="Followed Hyperlink" xfId="37388" builtinId="9" hidden="1"/>
    <cellStyle name="Followed Hyperlink" xfId="37372" builtinId="9" hidden="1"/>
    <cellStyle name="Followed Hyperlink" xfId="37356" builtinId="9" hidden="1"/>
    <cellStyle name="Followed Hyperlink" xfId="37354" builtinId="9" hidden="1"/>
    <cellStyle name="Followed Hyperlink" xfId="37361" builtinId="9" hidden="1"/>
    <cellStyle name="Followed Hyperlink" xfId="37369" builtinId="9" hidden="1"/>
    <cellStyle name="Followed Hyperlink" xfId="37377" builtinId="9" hidden="1"/>
    <cellStyle name="Followed Hyperlink" xfId="37385" builtinId="9" hidden="1"/>
    <cellStyle name="Followed Hyperlink" xfId="37395" builtinId="9" hidden="1"/>
    <cellStyle name="Followed Hyperlink" xfId="37403" builtinId="9" hidden="1"/>
    <cellStyle name="Followed Hyperlink" xfId="37411" builtinId="9" hidden="1"/>
    <cellStyle name="Followed Hyperlink" xfId="37425" builtinId="9" hidden="1"/>
    <cellStyle name="Followed Hyperlink" xfId="37431" builtinId="9" hidden="1"/>
    <cellStyle name="Followed Hyperlink" xfId="37434" builtinId="9" hidden="1"/>
    <cellStyle name="Followed Hyperlink" xfId="37438" builtinId="9" hidden="1"/>
    <cellStyle name="Followed Hyperlink" xfId="37442" builtinId="9" hidden="1"/>
    <cellStyle name="Followed Hyperlink" xfId="37446" builtinId="9" hidden="1"/>
    <cellStyle name="Followed Hyperlink" xfId="37450" builtinId="9" hidden="1"/>
    <cellStyle name="Followed Hyperlink" xfId="37454" builtinId="9" hidden="1"/>
    <cellStyle name="Followed Hyperlink" xfId="37462" builtinId="9" hidden="1"/>
    <cellStyle name="Followed Hyperlink" xfId="37470" builtinId="9" hidden="1"/>
    <cellStyle name="Followed Hyperlink" xfId="37514" builtinId="9" hidden="1"/>
    <cellStyle name="Followed Hyperlink" xfId="37498" builtinId="9" hidden="1"/>
    <cellStyle name="Followed Hyperlink" xfId="37482" builtinId="9" hidden="1"/>
    <cellStyle name="Followed Hyperlink" xfId="37480" builtinId="9" hidden="1"/>
    <cellStyle name="Followed Hyperlink" xfId="37487" builtinId="9" hidden="1"/>
    <cellStyle name="Followed Hyperlink" xfId="37495" builtinId="9" hidden="1"/>
    <cellStyle name="Followed Hyperlink" xfId="37503" builtinId="9" hidden="1"/>
    <cellStyle name="Followed Hyperlink" xfId="37511" builtinId="9" hidden="1"/>
    <cellStyle name="Followed Hyperlink" xfId="37521" builtinId="9" hidden="1"/>
    <cellStyle name="Followed Hyperlink" xfId="37529" builtinId="9" hidden="1"/>
    <cellStyle name="Followed Hyperlink" xfId="37537" builtinId="9" hidden="1"/>
    <cellStyle name="Followed Hyperlink" xfId="37551" builtinId="9" hidden="1"/>
    <cellStyle name="Followed Hyperlink" xfId="37557" builtinId="9" hidden="1"/>
    <cellStyle name="Followed Hyperlink" xfId="37560" builtinId="9" hidden="1"/>
    <cellStyle name="Followed Hyperlink" xfId="37564" builtinId="9" hidden="1"/>
    <cellStyle name="Followed Hyperlink" xfId="37568" builtinId="9" hidden="1"/>
    <cellStyle name="Followed Hyperlink" xfId="37572" builtinId="9" hidden="1"/>
    <cellStyle name="Followed Hyperlink" xfId="37576" builtinId="9" hidden="1"/>
    <cellStyle name="Followed Hyperlink" xfId="37580" builtinId="9" hidden="1"/>
    <cellStyle name="Followed Hyperlink" xfId="37588" builtinId="9" hidden="1"/>
    <cellStyle name="Followed Hyperlink" xfId="37596" builtinId="9" hidden="1"/>
    <cellStyle name="Followed Hyperlink" xfId="37640" builtinId="9" hidden="1"/>
    <cellStyle name="Followed Hyperlink" xfId="37624" builtinId="9" hidden="1"/>
    <cellStyle name="Followed Hyperlink" xfId="37608" builtinId="9" hidden="1"/>
    <cellStyle name="Followed Hyperlink" xfId="37606" builtinId="9" hidden="1"/>
    <cellStyle name="Followed Hyperlink" xfId="37613" builtinId="9" hidden="1"/>
    <cellStyle name="Followed Hyperlink" xfId="37621" builtinId="9" hidden="1"/>
    <cellStyle name="Followed Hyperlink" xfId="37629" builtinId="9" hidden="1"/>
    <cellStyle name="Followed Hyperlink" xfId="37637" builtinId="9" hidden="1"/>
    <cellStyle name="Followed Hyperlink" xfId="37647" builtinId="9" hidden="1"/>
    <cellStyle name="Followed Hyperlink" xfId="37655" builtinId="9" hidden="1"/>
    <cellStyle name="Followed Hyperlink" xfId="37663" builtinId="9" hidden="1"/>
    <cellStyle name="Followed Hyperlink" xfId="37677" builtinId="9" hidden="1"/>
    <cellStyle name="Followed Hyperlink" xfId="37683" builtinId="9" hidden="1"/>
    <cellStyle name="Followed Hyperlink" xfId="37686" builtinId="9" hidden="1"/>
    <cellStyle name="Followed Hyperlink" xfId="37690" builtinId="9" hidden="1"/>
    <cellStyle name="Followed Hyperlink" xfId="37694" builtinId="9" hidden="1"/>
    <cellStyle name="Followed Hyperlink" xfId="37698" builtinId="9" hidden="1"/>
    <cellStyle name="Followed Hyperlink" xfId="37702" builtinId="9" hidden="1"/>
    <cellStyle name="Followed Hyperlink" xfId="37706" builtinId="9" hidden="1"/>
    <cellStyle name="Followed Hyperlink" xfId="37714" builtinId="9" hidden="1"/>
    <cellStyle name="Followed Hyperlink" xfId="37722" builtinId="9" hidden="1"/>
    <cellStyle name="Followed Hyperlink" xfId="37766" builtinId="9" hidden="1"/>
    <cellStyle name="Followed Hyperlink" xfId="37750" builtinId="9" hidden="1"/>
    <cellStyle name="Followed Hyperlink" xfId="37734" builtinId="9" hidden="1"/>
    <cellStyle name="Followed Hyperlink" xfId="37732" builtinId="9" hidden="1"/>
    <cellStyle name="Followed Hyperlink" xfId="37739" builtinId="9" hidden="1"/>
    <cellStyle name="Followed Hyperlink" xfId="37747" builtinId="9" hidden="1"/>
    <cellStyle name="Followed Hyperlink" xfId="37755" builtinId="9" hidden="1"/>
    <cellStyle name="Followed Hyperlink" xfId="37763" builtinId="9" hidden="1"/>
    <cellStyle name="Followed Hyperlink" xfId="37773" builtinId="9" hidden="1"/>
    <cellStyle name="Followed Hyperlink" xfId="37781" builtinId="9" hidden="1"/>
    <cellStyle name="Followed Hyperlink" xfId="37789" builtinId="9" hidden="1"/>
    <cellStyle name="Followed Hyperlink" xfId="37803" builtinId="9" hidden="1"/>
    <cellStyle name="Followed Hyperlink" xfId="37809" builtinId="9" hidden="1"/>
    <cellStyle name="Followed Hyperlink" xfId="37812" builtinId="9" hidden="1"/>
    <cellStyle name="Followed Hyperlink" xfId="37816" builtinId="9" hidden="1"/>
    <cellStyle name="Followed Hyperlink" xfId="37820" builtinId="9" hidden="1"/>
    <cellStyle name="Followed Hyperlink" xfId="37824" builtinId="9" hidden="1"/>
    <cellStyle name="Followed Hyperlink" xfId="37828" builtinId="9" hidden="1"/>
    <cellStyle name="Followed Hyperlink" xfId="37832" builtinId="9" hidden="1"/>
    <cellStyle name="Followed Hyperlink" xfId="37840" builtinId="9" hidden="1"/>
    <cellStyle name="Followed Hyperlink" xfId="37848" builtinId="9" hidden="1"/>
    <cellStyle name="Followed Hyperlink" xfId="37892" builtinId="9" hidden="1"/>
    <cellStyle name="Followed Hyperlink" xfId="37876" builtinId="9" hidden="1"/>
    <cellStyle name="Followed Hyperlink" xfId="37860" builtinId="9" hidden="1"/>
    <cellStyle name="Followed Hyperlink" xfId="37858" builtinId="9" hidden="1"/>
    <cellStyle name="Followed Hyperlink" xfId="37865" builtinId="9" hidden="1"/>
    <cellStyle name="Followed Hyperlink" xfId="37873" builtinId="9" hidden="1"/>
    <cellStyle name="Followed Hyperlink" xfId="37881" builtinId="9" hidden="1"/>
    <cellStyle name="Followed Hyperlink" xfId="37889" builtinId="9" hidden="1"/>
    <cellStyle name="Followed Hyperlink" xfId="37899" builtinId="9" hidden="1"/>
    <cellStyle name="Followed Hyperlink" xfId="37907" builtinId="9" hidden="1"/>
    <cellStyle name="Followed Hyperlink" xfId="37915" builtinId="9" hidden="1"/>
    <cellStyle name="Followed Hyperlink" xfId="37929" builtinId="9" hidden="1"/>
    <cellStyle name="Followed Hyperlink" xfId="37935" builtinId="9" hidden="1"/>
    <cellStyle name="Followed Hyperlink" xfId="37938" builtinId="9" hidden="1"/>
    <cellStyle name="Followed Hyperlink" xfId="37942" builtinId="9" hidden="1"/>
    <cellStyle name="Followed Hyperlink" xfId="37946" builtinId="9" hidden="1"/>
    <cellStyle name="Followed Hyperlink" xfId="37950" builtinId="9" hidden="1"/>
    <cellStyle name="Followed Hyperlink" xfId="37954" builtinId="9" hidden="1"/>
    <cellStyle name="Followed Hyperlink" xfId="37958" builtinId="9" hidden="1"/>
    <cellStyle name="Followed Hyperlink" xfId="37966" builtinId="9" hidden="1"/>
    <cellStyle name="Followed Hyperlink" xfId="37974" builtinId="9" hidden="1"/>
    <cellStyle name="Followed Hyperlink" xfId="38018" builtinId="9" hidden="1"/>
    <cellStyle name="Followed Hyperlink" xfId="38002" builtinId="9" hidden="1"/>
    <cellStyle name="Followed Hyperlink" xfId="37986" builtinId="9" hidden="1"/>
    <cellStyle name="Followed Hyperlink" xfId="37984" builtinId="9" hidden="1"/>
    <cellStyle name="Followed Hyperlink" xfId="37991" builtinId="9" hidden="1"/>
    <cellStyle name="Followed Hyperlink" xfId="37999" builtinId="9" hidden="1"/>
    <cellStyle name="Followed Hyperlink" xfId="38007" builtinId="9" hidden="1"/>
    <cellStyle name="Followed Hyperlink" xfId="38015" builtinId="9" hidden="1"/>
    <cellStyle name="Followed Hyperlink" xfId="38025" builtinId="9" hidden="1"/>
    <cellStyle name="Followed Hyperlink" xfId="38033" builtinId="9" hidden="1"/>
    <cellStyle name="Followed Hyperlink" xfId="38041" builtinId="9" hidden="1"/>
    <cellStyle name="Followed Hyperlink" xfId="38055" builtinId="9" hidden="1"/>
    <cellStyle name="Followed Hyperlink" xfId="38061" builtinId="9" hidden="1"/>
    <cellStyle name="Followed Hyperlink" xfId="38064" builtinId="9" hidden="1"/>
    <cellStyle name="Followed Hyperlink" xfId="38068" builtinId="9" hidden="1"/>
    <cellStyle name="Followed Hyperlink" xfId="38072" builtinId="9" hidden="1"/>
    <cellStyle name="Followed Hyperlink" xfId="38076" builtinId="9" hidden="1"/>
    <cellStyle name="Followed Hyperlink" xfId="38080" builtinId="9" hidden="1"/>
    <cellStyle name="Followed Hyperlink" xfId="38084" builtinId="9" hidden="1"/>
    <cellStyle name="Followed Hyperlink" xfId="38092" builtinId="9" hidden="1"/>
    <cellStyle name="Followed Hyperlink" xfId="38100" builtinId="9" hidden="1"/>
    <cellStyle name="Followed Hyperlink" xfId="38144" builtinId="9" hidden="1"/>
    <cellStyle name="Followed Hyperlink" xfId="38128" builtinId="9" hidden="1"/>
    <cellStyle name="Followed Hyperlink" xfId="38112" builtinId="9" hidden="1"/>
    <cellStyle name="Followed Hyperlink" xfId="38110" builtinId="9" hidden="1"/>
    <cellStyle name="Followed Hyperlink" xfId="38117" builtinId="9" hidden="1"/>
    <cellStyle name="Followed Hyperlink" xfId="38125" builtinId="9" hidden="1"/>
    <cellStyle name="Followed Hyperlink" xfId="38133" builtinId="9" hidden="1"/>
    <cellStyle name="Followed Hyperlink" xfId="38141" builtinId="9" hidden="1"/>
    <cellStyle name="Followed Hyperlink" xfId="38151" builtinId="9" hidden="1"/>
    <cellStyle name="Followed Hyperlink" xfId="38159" builtinId="9" hidden="1"/>
    <cellStyle name="Followed Hyperlink" xfId="38167" builtinId="9" hidden="1"/>
    <cellStyle name="Followed Hyperlink" xfId="38181" builtinId="9" hidden="1"/>
    <cellStyle name="Followed Hyperlink" xfId="38187" builtinId="9" hidden="1"/>
    <cellStyle name="Followed Hyperlink" xfId="38190" builtinId="9" hidden="1"/>
    <cellStyle name="Followed Hyperlink" xfId="38194" builtinId="9" hidden="1"/>
    <cellStyle name="Followed Hyperlink" xfId="38198" builtinId="9" hidden="1"/>
    <cellStyle name="Followed Hyperlink" xfId="38202" builtinId="9" hidden="1"/>
    <cellStyle name="Followed Hyperlink" xfId="38206" builtinId="9" hidden="1"/>
    <cellStyle name="Followed Hyperlink" xfId="38210" builtinId="9" hidden="1"/>
    <cellStyle name="Followed Hyperlink" xfId="38218" builtinId="9" hidden="1"/>
    <cellStyle name="Followed Hyperlink" xfId="38226" builtinId="9" hidden="1"/>
    <cellStyle name="Followed Hyperlink" xfId="38270" builtinId="9" hidden="1"/>
    <cellStyle name="Followed Hyperlink" xfId="38254" builtinId="9" hidden="1"/>
    <cellStyle name="Followed Hyperlink" xfId="38238" builtinId="9" hidden="1"/>
    <cellStyle name="Followed Hyperlink" xfId="38236" builtinId="9" hidden="1"/>
    <cellStyle name="Followed Hyperlink" xfId="38243" builtinId="9" hidden="1"/>
    <cellStyle name="Followed Hyperlink" xfId="38251" builtinId="9" hidden="1"/>
    <cellStyle name="Followed Hyperlink" xfId="38259" builtinId="9" hidden="1"/>
    <cellStyle name="Followed Hyperlink" xfId="38267" builtinId="9" hidden="1"/>
    <cellStyle name="Followed Hyperlink" xfId="38277" builtinId="9" hidden="1"/>
    <cellStyle name="Followed Hyperlink" xfId="38285" builtinId="9" hidden="1"/>
    <cellStyle name="Followed Hyperlink" xfId="38293" builtinId="9" hidden="1"/>
    <cellStyle name="Followed Hyperlink" xfId="38307" builtinId="9" hidden="1"/>
    <cellStyle name="Followed Hyperlink" xfId="38313" builtinId="9" hidden="1"/>
    <cellStyle name="Followed Hyperlink" xfId="38316" builtinId="9" hidden="1"/>
    <cellStyle name="Followed Hyperlink" xfId="38320" builtinId="9" hidden="1"/>
    <cellStyle name="Followed Hyperlink" xfId="38324" builtinId="9" hidden="1"/>
    <cellStyle name="Followed Hyperlink" xfId="38328" builtinId="9" hidden="1"/>
    <cellStyle name="Followed Hyperlink" xfId="38332" builtinId="9" hidden="1"/>
    <cellStyle name="Followed Hyperlink" xfId="38336" builtinId="9" hidden="1"/>
    <cellStyle name="Followed Hyperlink" xfId="38344" builtinId="9" hidden="1"/>
    <cellStyle name="Followed Hyperlink" xfId="38352" builtinId="9" hidden="1"/>
    <cellStyle name="Followed Hyperlink" xfId="38396" builtinId="9" hidden="1"/>
    <cellStyle name="Followed Hyperlink" xfId="38380" builtinId="9" hidden="1"/>
    <cellStyle name="Followed Hyperlink" xfId="38364" builtinId="9" hidden="1"/>
    <cellStyle name="Followed Hyperlink" xfId="38362" builtinId="9" hidden="1"/>
    <cellStyle name="Followed Hyperlink" xfId="38369" builtinId="9" hidden="1"/>
    <cellStyle name="Followed Hyperlink" xfId="38377" builtinId="9" hidden="1"/>
    <cellStyle name="Followed Hyperlink" xfId="38385" builtinId="9" hidden="1"/>
    <cellStyle name="Followed Hyperlink" xfId="38393" builtinId="9" hidden="1"/>
    <cellStyle name="Followed Hyperlink" xfId="38403" builtinId="9" hidden="1"/>
    <cellStyle name="Followed Hyperlink" xfId="38411" builtinId="9" hidden="1"/>
    <cellStyle name="Followed Hyperlink" xfId="38419" builtinId="9" hidden="1"/>
    <cellStyle name="Followed Hyperlink" xfId="38433" builtinId="9" hidden="1"/>
    <cellStyle name="Followed Hyperlink" xfId="38439" builtinId="9" hidden="1"/>
    <cellStyle name="Followed Hyperlink" xfId="38442" builtinId="9" hidden="1"/>
    <cellStyle name="Followed Hyperlink" xfId="38446" builtinId="9" hidden="1"/>
    <cellStyle name="Followed Hyperlink" xfId="38450" builtinId="9" hidden="1"/>
    <cellStyle name="Followed Hyperlink" xfId="38454" builtinId="9" hidden="1"/>
    <cellStyle name="Followed Hyperlink" xfId="38458" builtinId="9" hidden="1"/>
    <cellStyle name="Followed Hyperlink" xfId="38462" builtinId="9" hidden="1"/>
    <cellStyle name="Followed Hyperlink" xfId="38470" builtinId="9" hidden="1"/>
    <cellStyle name="Followed Hyperlink" xfId="38478" builtinId="9" hidden="1"/>
    <cellStyle name="Followed Hyperlink" xfId="38522" builtinId="9" hidden="1"/>
    <cellStyle name="Followed Hyperlink" xfId="38506" builtinId="9" hidden="1"/>
    <cellStyle name="Followed Hyperlink" xfId="38490" builtinId="9" hidden="1"/>
    <cellStyle name="Followed Hyperlink" xfId="38488" builtinId="9" hidden="1"/>
    <cellStyle name="Followed Hyperlink" xfId="38495" builtinId="9" hidden="1"/>
    <cellStyle name="Followed Hyperlink" xfId="38503" builtinId="9" hidden="1"/>
    <cellStyle name="Followed Hyperlink" xfId="38511" builtinId="9" hidden="1"/>
    <cellStyle name="Followed Hyperlink" xfId="38519" builtinId="9" hidden="1"/>
    <cellStyle name="Followed Hyperlink" xfId="38529" builtinId="9" hidden="1"/>
    <cellStyle name="Followed Hyperlink" xfId="38537" builtinId="9" hidden="1"/>
    <cellStyle name="Followed Hyperlink" xfId="38545" builtinId="9" hidden="1"/>
    <cellStyle name="Followed Hyperlink" xfId="38559" builtinId="9" hidden="1"/>
    <cellStyle name="Followed Hyperlink" xfId="38565" builtinId="9" hidden="1"/>
    <cellStyle name="Followed Hyperlink" xfId="38568" builtinId="9" hidden="1"/>
    <cellStyle name="Followed Hyperlink" xfId="38572" builtinId="9" hidden="1"/>
    <cellStyle name="Followed Hyperlink" xfId="38576" builtinId="9" hidden="1"/>
    <cellStyle name="Followed Hyperlink" xfId="38580" builtinId="9" hidden="1"/>
    <cellStyle name="Followed Hyperlink" xfId="38584" builtinId="9" hidden="1"/>
    <cellStyle name="Followed Hyperlink" xfId="38588" builtinId="9" hidden="1"/>
    <cellStyle name="Followed Hyperlink" xfId="38596" builtinId="9" hidden="1"/>
    <cellStyle name="Followed Hyperlink" xfId="38604" builtinId="9" hidden="1"/>
    <cellStyle name="Followed Hyperlink" xfId="38648" builtinId="9" hidden="1"/>
    <cellStyle name="Followed Hyperlink" xfId="38632" builtinId="9" hidden="1"/>
    <cellStyle name="Followed Hyperlink" xfId="38616" builtinId="9" hidden="1"/>
    <cellStyle name="Followed Hyperlink" xfId="38614" builtinId="9" hidden="1"/>
    <cellStyle name="Followed Hyperlink" xfId="38621" builtinId="9" hidden="1"/>
    <cellStyle name="Followed Hyperlink" xfId="38629" builtinId="9" hidden="1"/>
    <cellStyle name="Followed Hyperlink" xfId="38637" builtinId="9" hidden="1"/>
    <cellStyle name="Followed Hyperlink" xfId="38645" builtinId="9" hidden="1"/>
    <cellStyle name="Followed Hyperlink" xfId="38655" builtinId="9" hidden="1"/>
    <cellStyle name="Followed Hyperlink" xfId="38663" builtinId="9" hidden="1"/>
    <cellStyle name="Followed Hyperlink" xfId="38671" builtinId="9" hidden="1"/>
    <cellStyle name="Followed Hyperlink" xfId="38685" builtinId="9" hidden="1"/>
    <cellStyle name="Followed Hyperlink" xfId="38691" builtinId="9" hidden="1"/>
    <cellStyle name="Followed Hyperlink" xfId="38694" builtinId="9" hidden="1"/>
    <cellStyle name="Followed Hyperlink" xfId="38698" builtinId="9" hidden="1"/>
    <cellStyle name="Followed Hyperlink" xfId="38702" builtinId="9" hidden="1"/>
    <cellStyle name="Followed Hyperlink" xfId="38706" builtinId="9" hidden="1"/>
    <cellStyle name="Followed Hyperlink" xfId="38710" builtinId="9" hidden="1"/>
    <cellStyle name="Followed Hyperlink" xfId="38714" builtinId="9" hidden="1"/>
    <cellStyle name="Followed Hyperlink" xfId="38722" builtinId="9" hidden="1"/>
    <cellStyle name="Followed Hyperlink" xfId="38730" builtinId="9" hidden="1"/>
    <cellStyle name="Followed Hyperlink" xfId="38774" builtinId="9" hidden="1"/>
    <cellStyle name="Followed Hyperlink" xfId="38758" builtinId="9" hidden="1"/>
    <cellStyle name="Followed Hyperlink" xfId="38742" builtinId="9" hidden="1"/>
    <cellStyle name="Followed Hyperlink" xfId="38740" builtinId="9" hidden="1"/>
    <cellStyle name="Followed Hyperlink" xfId="38747" builtinId="9" hidden="1"/>
    <cellStyle name="Followed Hyperlink" xfId="38755" builtinId="9" hidden="1"/>
    <cellStyle name="Followed Hyperlink" xfId="38763" builtinId="9" hidden="1"/>
    <cellStyle name="Followed Hyperlink" xfId="38771" builtinId="9" hidden="1"/>
    <cellStyle name="Followed Hyperlink" xfId="38781" builtinId="9" hidden="1"/>
    <cellStyle name="Followed Hyperlink" xfId="38789" builtinId="9" hidden="1"/>
    <cellStyle name="Followed Hyperlink" xfId="38797" builtinId="9" hidden="1"/>
    <cellStyle name="Followed Hyperlink" xfId="38811" builtinId="9" hidden="1"/>
    <cellStyle name="Followed Hyperlink" xfId="38817" builtinId="9" hidden="1"/>
    <cellStyle name="Followed Hyperlink" xfId="38820" builtinId="9" hidden="1"/>
    <cellStyle name="Followed Hyperlink" xfId="38824" builtinId="9" hidden="1"/>
    <cellStyle name="Followed Hyperlink" xfId="38828" builtinId="9" hidden="1"/>
    <cellStyle name="Followed Hyperlink" xfId="38832" builtinId="9" hidden="1"/>
    <cellStyle name="Followed Hyperlink" xfId="38836" builtinId="9" hidden="1"/>
    <cellStyle name="Followed Hyperlink" xfId="38840" builtinId="9" hidden="1"/>
    <cellStyle name="Followed Hyperlink" xfId="38848" builtinId="9" hidden="1"/>
    <cellStyle name="Followed Hyperlink" xfId="38856" builtinId="9" hidden="1"/>
    <cellStyle name="Followed Hyperlink" xfId="38900" builtinId="9" hidden="1"/>
    <cellStyle name="Followed Hyperlink" xfId="38884" builtinId="9" hidden="1"/>
    <cellStyle name="Followed Hyperlink" xfId="38868" builtinId="9" hidden="1"/>
    <cellStyle name="Followed Hyperlink" xfId="38866" builtinId="9" hidden="1"/>
    <cellStyle name="Followed Hyperlink" xfId="38873" builtinId="9" hidden="1"/>
    <cellStyle name="Followed Hyperlink" xfId="38881" builtinId="9" hidden="1"/>
    <cellStyle name="Followed Hyperlink" xfId="38889" builtinId="9" hidden="1"/>
    <cellStyle name="Followed Hyperlink" xfId="38897" builtinId="9" hidden="1"/>
    <cellStyle name="Followed Hyperlink" xfId="38907" builtinId="9" hidden="1"/>
    <cellStyle name="Followed Hyperlink" xfId="38915" builtinId="9" hidden="1"/>
    <cellStyle name="Followed Hyperlink" xfId="38923" builtinId="9" hidden="1"/>
    <cellStyle name="Followed Hyperlink" xfId="38937" builtinId="9" hidden="1"/>
    <cellStyle name="Followed Hyperlink" xfId="38943" builtinId="9" hidden="1"/>
    <cellStyle name="Followed Hyperlink" xfId="38946" builtinId="9" hidden="1"/>
    <cellStyle name="Followed Hyperlink" xfId="38950" builtinId="9" hidden="1"/>
    <cellStyle name="Followed Hyperlink" xfId="38954" builtinId="9" hidden="1"/>
    <cellStyle name="Followed Hyperlink" xfId="38958" builtinId="9" hidden="1"/>
    <cellStyle name="Followed Hyperlink" xfId="38962" builtinId="9" hidden="1"/>
    <cellStyle name="Followed Hyperlink" xfId="38966" builtinId="9" hidden="1"/>
    <cellStyle name="Followed Hyperlink" xfId="38974" builtinId="9" hidden="1"/>
    <cellStyle name="Followed Hyperlink" xfId="38982" builtinId="9" hidden="1"/>
    <cellStyle name="Followed Hyperlink" xfId="39026" builtinId="9" hidden="1"/>
    <cellStyle name="Followed Hyperlink" xfId="39010" builtinId="9" hidden="1"/>
    <cellStyle name="Followed Hyperlink" xfId="38994" builtinId="9" hidden="1"/>
    <cellStyle name="Followed Hyperlink" xfId="38992" builtinId="9" hidden="1"/>
    <cellStyle name="Followed Hyperlink" xfId="38999" builtinId="9" hidden="1"/>
    <cellStyle name="Followed Hyperlink" xfId="39007" builtinId="9" hidden="1"/>
    <cellStyle name="Followed Hyperlink" xfId="39015" builtinId="9" hidden="1"/>
    <cellStyle name="Followed Hyperlink" xfId="39023" builtinId="9" hidden="1"/>
    <cellStyle name="Followed Hyperlink" xfId="39033" builtinId="9" hidden="1"/>
    <cellStyle name="Followed Hyperlink" xfId="39041" builtinId="9" hidden="1"/>
    <cellStyle name="Followed Hyperlink" xfId="39049" builtinId="9" hidden="1"/>
    <cellStyle name="Followed Hyperlink" xfId="39063" builtinId="9" hidden="1"/>
    <cellStyle name="Followed Hyperlink" xfId="39069" builtinId="9" hidden="1"/>
    <cellStyle name="Followed Hyperlink" xfId="39072" builtinId="9" hidden="1"/>
    <cellStyle name="Followed Hyperlink" xfId="39076" builtinId="9" hidden="1"/>
    <cellStyle name="Followed Hyperlink" xfId="39080" builtinId="9" hidden="1"/>
    <cellStyle name="Followed Hyperlink" xfId="39084" builtinId="9" hidden="1"/>
    <cellStyle name="Followed Hyperlink" xfId="39088" builtinId="9" hidden="1"/>
    <cellStyle name="Followed Hyperlink" xfId="39092" builtinId="9" hidden="1"/>
    <cellStyle name="Followed Hyperlink" xfId="39100" builtinId="9" hidden="1"/>
    <cellStyle name="Followed Hyperlink" xfId="39108" builtinId="9" hidden="1"/>
    <cellStyle name="Followed Hyperlink" xfId="39152" builtinId="9" hidden="1"/>
    <cellStyle name="Followed Hyperlink" xfId="39136" builtinId="9" hidden="1"/>
    <cellStyle name="Followed Hyperlink" xfId="39120" builtinId="9" hidden="1"/>
    <cellStyle name="Followed Hyperlink" xfId="39118" builtinId="9" hidden="1"/>
    <cellStyle name="Followed Hyperlink" xfId="39125" builtinId="9" hidden="1"/>
    <cellStyle name="Followed Hyperlink" xfId="39133" builtinId="9" hidden="1"/>
    <cellStyle name="Followed Hyperlink" xfId="39141" builtinId="9" hidden="1"/>
    <cellStyle name="Followed Hyperlink" xfId="39149" builtinId="9" hidden="1"/>
    <cellStyle name="Followed Hyperlink" xfId="39159" builtinId="9" hidden="1"/>
    <cellStyle name="Followed Hyperlink" xfId="39167" builtinId="9" hidden="1"/>
    <cellStyle name="Followed Hyperlink" xfId="39175" builtinId="9" hidden="1"/>
    <cellStyle name="Followed Hyperlink" xfId="39189" builtinId="9" hidden="1"/>
    <cellStyle name="Followed Hyperlink" xfId="39195" builtinId="9" hidden="1"/>
    <cellStyle name="Followed Hyperlink" xfId="39198" builtinId="9" hidden="1"/>
    <cellStyle name="Followed Hyperlink" xfId="39202" builtinId="9" hidden="1"/>
    <cellStyle name="Followed Hyperlink" xfId="39206" builtinId="9" hidden="1"/>
    <cellStyle name="Followed Hyperlink" xfId="39210" builtinId="9" hidden="1"/>
    <cellStyle name="Followed Hyperlink" xfId="39214" builtinId="9" hidden="1"/>
    <cellStyle name="Followed Hyperlink" xfId="39218" builtinId="9" hidden="1"/>
    <cellStyle name="Followed Hyperlink" xfId="39226" builtinId="9" hidden="1"/>
    <cellStyle name="Followed Hyperlink" xfId="39234" builtinId="9" hidden="1"/>
    <cellStyle name="Followed Hyperlink" xfId="39278" builtinId="9" hidden="1"/>
    <cellStyle name="Followed Hyperlink" xfId="39262" builtinId="9" hidden="1"/>
    <cellStyle name="Followed Hyperlink" xfId="39246" builtinId="9" hidden="1"/>
    <cellStyle name="Followed Hyperlink" xfId="39244" builtinId="9" hidden="1"/>
    <cellStyle name="Followed Hyperlink" xfId="39251" builtinId="9" hidden="1"/>
    <cellStyle name="Followed Hyperlink" xfId="39259" builtinId="9" hidden="1"/>
    <cellStyle name="Followed Hyperlink" xfId="39267" builtinId="9" hidden="1"/>
    <cellStyle name="Followed Hyperlink" xfId="39275" builtinId="9" hidden="1"/>
    <cellStyle name="Followed Hyperlink" xfId="39285" builtinId="9" hidden="1"/>
    <cellStyle name="Followed Hyperlink" xfId="39293" builtinId="9" hidden="1"/>
    <cellStyle name="Followed Hyperlink" xfId="39301" builtinId="9" hidden="1"/>
    <cellStyle name="Followed Hyperlink" xfId="39315" builtinId="9" hidden="1"/>
    <cellStyle name="Followed Hyperlink" xfId="39321" builtinId="9" hidden="1"/>
    <cellStyle name="Followed Hyperlink" xfId="39324" builtinId="9" hidden="1"/>
    <cellStyle name="Followed Hyperlink" xfId="39328" builtinId="9" hidden="1"/>
    <cellStyle name="Followed Hyperlink" xfId="39332" builtinId="9" hidden="1"/>
    <cellStyle name="Followed Hyperlink" xfId="39336" builtinId="9" hidden="1"/>
    <cellStyle name="Followed Hyperlink" xfId="39340" builtinId="9" hidden="1"/>
    <cellStyle name="Followed Hyperlink" xfId="39344" builtinId="9" hidden="1"/>
    <cellStyle name="Followed Hyperlink" xfId="39352" builtinId="9" hidden="1"/>
    <cellStyle name="Followed Hyperlink" xfId="39360" builtinId="9" hidden="1"/>
    <cellStyle name="Followed Hyperlink" xfId="39404" builtinId="9" hidden="1"/>
    <cellStyle name="Followed Hyperlink" xfId="39388" builtinId="9" hidden="1"/>
    <cellStyle name="Followed Hyperlink" xfId="39372" builtinId="9" hidden="1"/>
    <cellStyle name="Followed Hyperlink" xfId="39370" builtinId="9" hidden="1"/>
    <cellStyle name="Followed Hyperlink" xfId="39377" builtinId="9" hidden="1"/>
    <cellStyle name="Followed Hyperlink" xfId="39385" builtinId="9" hidden="1"/>
    <cellStyle name="Followed Hyperlink" xfId="39393" builtinId="9" hidden="1"/>
    <cellStyle name="Followed Hyperlink" xfId="39401" builtinId="9" hidden="1"/>
    <cellStyle name="Followed Hyperlink" xfId="39411" builtinId="9" hidden="1"/>
    <cellStyle name="Followed Hyperlink" xfId="39419" builtinId="9" hidden="1"/>
    <cellStyle name="Followed Hyperlink" xfId="39427" builtinId="9" hidden="1"/>
    <cellStyle name="Followed Hyperlink" xfId="39441" builtinId="9" hidden="1"/>
    <cellStyle name="Followed Hyperlink" xfId="39447" builtinId="9" hidden="1"/>
    <cellStyle name="Followed Hyperlink" xfId="39450" builtinId="9" hidden="1"/>
    <cellStyle name="Followed Hyperlink" xfId="39454" builtinId="9" hidden="1"/>
    <cellStyle name="Followed Hyperlink" xfId="39458" builtinId="9" hidden="1"/>
    <cellStyle name="Followed Hyperlink" xfId="39462" builtinId="9" hidden="1"/>
    <cellStyle name="Followed Hyperlink" xfId="39466" builtinId="9" hidden="1"/>
    <cellStyle name="Followed Hyperlink" xfId="39470" builtinId="9" hidden="1"/>
    <cellStyle name="Followed Hyperlink" xfId="39478" builtinId="9" hidden="1"/>
    <cellStyle name="Followed Hyperlink" xfId="39486" builtinId="9" hidden="1"/>
    <cellStyle name="Followed Hyperlink" xfId="39530" builtinId="9" hidden="1"/>
    <cellStyle name="Followed Hyperlink" xfId="39514" builtinId="9" hidden="1"/>
    <cellStyle name="Followed Hyperlink" xfId="39498" builtinId="9" hidden="1"/>
    <cellStyle name="Followed Hyperlink" xfId="39496" builtinId="9" hidden="1"/>
    <cellStyle name="Followed Hyperlink" xfId="39503" builtinId="9" hidden="1"/>
    <cellStyle name="Followed Hyperlink" xfId="39511" builtinId="9" hidden="1"/>
    <cellStyle name="Followed Hyperlink" xfId="39519" builtinId="9" hidden="1"/>
    <cellStyle name="Followed Hyperlink" xfId="39527" builtinId="9" hidden="1"/>
    <cellStyle name="Followed Hyperlink" xfId="39537" builtinId="9" hidden="1"/>
    <cellStyle name="Followed Hyperlink" xfId="39545" builtinId="9" hidden="1"/>
    <cellStyle name="Followed Hyperlink" xfId="39553" builtinId="9" hidden="1"/>
    <cellStyle name="Followed Hyperlink" xfId="39567" builtinId="9" hidden="1"/>
    <cellStyle name="Followed Hyperlink" xfId="39573" builtinId="9" hidden="1"/>
    <cellStyle name="Followed Hyperlink" xfId="39576" builtinId="9" hidden="1"/>
    <cellStyle name="Followed Hyperlink" xfId="39580" builtinId="9" hidden="1"/>
    <cellStyle name="Followed Hyperlink" xfId="39584" builtinId="9" hidden="1"/>
    <cellStyle name="Followed Hyperlink" xfId="39588" builtinId="9" hidden="1"/>
    <cellStyle name="Followed Hyperlink" xfId="39592" builtinId="9" hidden="1"/>
    <cellStyle name="Followed Hyperlink" xfId="39596" builtinId="9" hidden="1"/>
    <cellStyle name="Followed Hyperlink" xfId="39604" builtinId="9" hidden="1"/>
    <cellStyle name="Followed Hyperlink" xfId="39612" builtinId="9" hidden="1"/>
    <cellStyle name="Followed Hyperlink" xfId="39656" builtinId="9" hidden="1"/>
    <cellStyle name="Followed Hyperlink" xfId="39640" builtinId="9" hidden="1"/>
    <cellStyle name="Followed Hyperlink" xfId="39624" builtinId="9" hidden="1"/>
    <cellStyle name="Followed Hyperlink" xfId="39622" builtinId="9" hidden="1"/>
    <cellStyle name="Followed Hyperlink" xfId="39629" builtinId="9" hidden="1"/>
    <cellStyle name="Followed Hyperlink" xfId="39637" builtinId="9" hidden="1"/>
    <cellStyle name="Followed Hyperlink" xfId="39645" builtinId="9" hidden="1"/>
    <cellStyle name="Followed Hyperlink" xfId="39653" builtinId="9" hidden="1"/>
    <cellStyle name="Followed Hyperlink" xfId="39663" builtinId="9" hidden="1"/>
    <cellStyle name="Followed Hyperlink" xfId="39671" builtinId="9" hidden="1"/>
    <cellStyle name="Followed Hyperlink" xfId="39679" builtinId="9" hidden="1"/>
    <cellStyle name="Followed Hyperlink" xfId="39693" builtinId="9" hidden="1"/>
    <cellStyle name="Followed Hyperlink" xfId="39699" builtinId="9" hidden="1"/>
    <cellStyle name="Followed Hyperlink" xfId="39702" builtinId="9" hidden="1"/>
    <cellStyle name="Followed Hyperlink" xfId="39706" builtinId="9" hidden="1"/>
    <cellStyle name="Followed Hyperlink" xfId="39710" builtinId="9" hidden="1"/>
    <cellStyle name="Followed Hyperlink" xfId="39714" builtinId="9" hidden="1"/>
    <cellStyle name="Followed Hyperlink" xfId="39718" builtinId="9" hidden="1"/>
    <cellStyle name="Followed Hyperlink" xfId="39722" builtinId="9" hidden="1"/>
    <cellStyle name="Followed Hyperlink" xfId="39730" builtinId="9" hidden="1"/>
    <cellStyle name="Followed Hyperlink" xfId="39738" builtinId="9" hidden="1"/>
    <cellStyle name="Followed Hyperlink" xfId="39782" builtinId="9" hidden="1"/>
    <cellStyle name="Followed Hyperlink" xfId="39766" builtinId="9" hidden="1"/>
    <cellStyle name="Followed Hyperlink" xfId="39750" builtinId="9" hidden="1"/>
    <cellStyle name="Followed Hyperlink" xfId="39748" builtinId="9" hidden="1"/>
    <cellStyle name="Followed Hyperlink" xfId="39755" builtinId="9" hidden="1"/>
    <cellStyle name="Followed Hyperlink" xfId="39763" builtinId="9" hidden="1"/>
    <cellStyle name="Followed Hyperlink" xfId="39771" builtinId="9" hidden="1"/>
    <cellStyle name="Followed Hyperlink" xfId="39779" builtinId="9" hidden="1"/>
    <cellStyle name="Followed Hyperlink" xfId="39789" builtinId="9" hidden="1"/>
    <cellStyle name="Followed Hyperlink" xfId="39797" builtinId="9" hidden="1"/>
    <cellStyle name="Followed Hyperlink" xfId="39805" builtinId="9" hidden="1"/>
    <cellStyle name="Followed Hyperlink" xfId="39819" builtinId="9" hidden="1"/>
    <cellStyle name="Followed Hyperlink" xfId="39825" builtinId="9" hidden="1"/>
    <cellStyle name="Followed Hyperlink" xfId="39828" builtinId="9" hidden="1"/>
    <cellStyle name="Followed Hyperlink" xfId="39832" builtinId="9" hidden="1"/>
    <cellStyle name="Followed Hyperlink" xfId="39836" builtinId="9" hidden="1"/>
    <cellStyle name="Followed Hyperlink" xfId="39840" builtinId="9" hidden="1"/>
    <cellStyle name="Followed Hyperlink" xfId="39844" builtinId="9" hidden="1"/>
    <cellStyle name="Followed Hyperlink" xfId="39848" builtinId="9" hidden="1"/>
    <cellStyle name="Followed Hyperlink" xfId="39856" builtinId="9" hidden="1"/>
    <cellStyle name="Followed Hyperlink" xfId="39864" builtinId="9" hidden="1"/>
    <cellStyle name="Followed Hyperlink" xfId="39908" builtinId="9" hidden="1"/>
    <cellStyle name="Followed Hyperlink" xfId="39892" builtinId="9" hidden="1"/>
    <cellStyle name="Followed Hyperlink" xfId="39876" builtinId="9" hidden="1"/>
    <cellStyle name="Followed Hyperlink" xfId="39874" builtinId="9" hidden="1"/>
    <cellStyle name="Followed Hyperlink" xfId="39881" builtinId="9" hidden="1"/>
    <cellStyle name="Followed Hyperlink" xfId="39889" builtinId="9" hidden="1"/>
    <cellStyle name="Followed Hyperlink" xfId="39897" builtinId="9" hidden="1"/>
    <cellStyle name="Followed Hyperlink" xfId="39905" builtinId="9" hidden="1"/>
    <cellStyle name="Followed Hyperlink" xfId="39915" builtinId="9" hidden="1"/>
    <cellStyle name="Followed Hyperlink" xfId="39923" builtinId="9" hidden="1"/>
    <cellStyle name="Followed Hyperlink" xfId="39931" builtinId="9" hidden="1"/>
    <cellStyle name="Followed Hyperlink" xfId="39945" builtinId="9" hidden="1"/>
    <cellStyle name="Followed Hyperlink" xfId="39951" builtinId="9" hidden="1"/>
    <cellStyle name="Followed Hyperlink" xfId="39954" builtinId="9" hidden="1"/>
    <cellStyle name="Followed Hyperlink" xfId="39958" builtinId="9" hidden="1"/>
    <cellStyle name="Followed Hyperlink" xfId="39962" builtinId="9" hidden="1"/>
    <cellStyle name="Followed Hyperlink" xfId="39966" builtinId="9" hidden="1"/>
    <cellStyle name="Followed Hyperlink" xfId="39970" builtinId="9" hidden="1"/>
    <cellStyle name="Followed Hyperlink" xfId="39974" builtinId="9" hidden="1"/>
    <cellStyle name="Followed Hyperlink" xfId="39982" builtinId="9" hidden="1"/>
    <cellStyle name="Followed Hyperlink" xfId="39990" builtinId="9" hidden="1"/>
    <cellStyle name="Followed Hyperlink" xfId="40034" builtinId="9" hidden="1"/>
    <cellStyle name="Followed Hyperlink" xfId="40018" builtinId="9" hidden="1"/>
    <cellStyle name="Followed Hyperlink" xfId="40002" builtinId="9" hidden="1"/>
    <cellStyle name="Followed Hyperlink" xfId="40000" builtinId="9" hidden="1"/>
    <cellStyle name="Followed Hyperlink" xfId="40007" builtinId="9" hidden="1"/>
    <cellStyle name="Followed Hyperlink" xfId="40015" builtinId="9" hidden="1"/>
    <cellStyle name="Followed Hyperlink" xfId="40023" builtinId="9" hidden="1"/>
    <cellStyle name="Followed Hyperlink" xfId="40031" builtinId="9" hidden="1"/>
    <cellStyle name="Followed Hyperlink" xfId="40041" builtinId="9" hidden="1"/>
    <cellStyle name="Followed Hyperlink" xfId="40049" builtinId="9" hidden="1"/>
    <cellStyle name="Followed Hyperlink" xfId="40057" builtinId="9" hidden="1"/>
    <cellStyle name="Followed Hyperlink" xfId="40071" builtinId="9" hidden="1"/>
    <cellStyle name="Followed Hyperlink" xfId="40077" builtinId="9" hidden="1"/>
    <cellStyle name="Followed Hyperlink" xfId="40080" builtinId="9" hidden="1"/>
    <cellStyle name="Followed Hyperlink" xfId="40084" builtinId="9" hidden="1"/>
    <cellStyle name="Followed Hyperlink" xfId="40088" builtinId="9" hidden="1"/>
    <cellStyle name="Followed Hyperlink" xfId="40092" builtinId="9" hidden="1"/>
    <cellStyle name="Followed Hyperlink" xfId="40096" builtinId="9" hidden="1"/>
    <cellStyle name="Followed Hyperlink" xfId="40100" builtinId="9" hidden="1"/>
    <cellStyle name="Followed Hyperlink" xfId="40108" builtinId="9" hidden="1"/>
    <cellStyle name="Followed Hyperlink" xfId="40116" builtinId="9" hidden="1"/>
    <cellStyle name="Followed Hyperlink" xfId="40160" builtinId="9" hidden="1"/>
    <cellStyle name="Followed Hyperlink" xfId="40144" builtinId="9" hidden="1"/>
    <cellStyle name="Followed Hyperlink" xfId="40128" builtinId="9" hidden="1"/>
    <cellStyle name="Followed Hyperlink" xfId="40126" builtinId="9" hidden="1"/>
    <cellStyle name="Followed Hyperlink" xfId="40133" builtinId="9" hidden="1"/>
    <cellStyle name="Followed Hyperlink" xfId="40141" builtinId="9" hidden="1"/>
    <cellStyle name="Followed Hyperlink" xfId="40149" builtinId="9" hidden="1"/>
    <cellStyle name="Followed Hyperlink" xfId="40157" builtinId="9" hidden="1"/>
    <cellStyle name="Followed Hyperlink" xfId="40167" builtinId="9" hidden="1"/>
    <cellStyle name="Followed Hyperlink" xfId="40175" builtinId="9" hidden="1"/>
    <cellStyle name="Followed Hyperlink" xfId="40183" builtinId="9" hidden="1"/>
    <cellStyle name="Followed Hyperlink" xfId="40197" builtinId="9" hidden="1"/>
    <cellStyle name="Followed Hyperlink" xfId="40203" builtinId="9" hidden="1"/>
    <cellStyle name="Followed Hyperlink" xfId="40206" builtinId="9" hidden="1"/>
    <cellStyle name="Followed Hyperlink" xfId="40210" builtinId="9" hidden="1"/>
    <cellStyle name="Followed Hyperlink" xfId="40214" builtinId="9" hidden="1"/>
    <cellStyle name="Followed Hyperlink" xfId="40218" builtinId="9" hidden="1"/>
    <cellStyle name="Followed Hyperlink" xfId="40222" builtinId="9" hidden="1"/>
    <cellStyle name="Followed Hyperlink" xfId="40226" builtinId="9" hidden="1"/>
    <cellStyle name="Followed Hyperlink" xfId="40234" builtinId="9" hidden="1"/>
    <cellStyle name="Followed Hyperlink" xfId="40242" builtinId="9" hidden="1"/>
    <cellStyle name="Followed Hyperlink" xfId="40286" builtinId="9" hidden="1"/>
    <cellStyle name="Followed Hyperlink" xfId="40270" builtinId="9" hidden="1"/>
    <cellStyle name="Followed Hyperlink" xfId="40254" builtinId="9" hidden="1"/>
    <cellStyle name="Followed Hyperlink" xfId="40252" builtinId="9" hidden="1"/>
    <cellStyle name="Followed Hyperlink" xfId="40259" builtinId="9" hidden="1"/>
    <cellStyle name="Followed Hyperlink" xfId="40267" builtinId="9" hidden="1"/>
    <cellStyle name="Followed Hyperlink" xfId="40275" builtinId="9" hidden="1"/>
    <cellStyle name="Followed Hyperlink" xfId="40283" builtinId="9" hidden="1"/>
    <cellStyle name="Followed Hyperlink" xfId="40293" builtinId="9" hidden="1"/>
    <cellStyle name="Followed Hyperlink" xfId="40301" builtinId="9" hidden="1"/>
    <cellStyle name="Followed Hyperlink" xfId="40309" builtinId="9" hidden="1"/>
    <cellStyle name="Followed Hyperlink" xfId="40323" builtinId="9" hidden="1"/>
    <cellStyle name="Followed Hyperlink" xfId="40329" builtinId="9" hidden="1"/>
    <cellStyle name="Followed Hyperlink" xfId="40332" builtinId="9" hidden="1"/>
    <cellStyle name="Followed Hyperlink" xfId="40336" builtinId="9" hidden="1"/>
    <cellStyle name="Followed Hyperlink" xfId="40340" builtinId="9" hidden="1"/>
    <cellStyle name="Followed Hyperlink" xfId="40344" builtinId="9" hidden="1"/>
    <cellStyle name="Followed Hyperlink" xfId="40348" builtinId="9" hidden="1"/>
    <cellStyle name="Followed Hyperlink" xfId="40352" builtinId="9" hidden="1"/>
    <cellStyle name="Followed Hyperlink" xfId="40360" builtinId="9" hidden="1"/>
    <cellStyle name="Followed Hyperlink" xfId="40368" builtinId="9" hidden="1"/>
    <cellStyle name="Followed Hyperlink" xfId="40412" builtinId="9" hidden="1"/>
    <cellStyle name="Followed Hyperlink" xfId="40396" builtinId="9" hidden="1"/>
    <cellStyle name="Followed Hyperlink" xfId="40380" builtinId="9" hidden="1"/>
    <cellStyle name="Followed Hyperlink" xfId="40378" builtinId="9" hidden="1"/>
    <cellStyle name="Followed Hyperlink" xfId="40385" builtinId="9" hidden="1"/>
    <cellStyle name="Followed Hyperlink" xfId="40393" builtinId="9" hidden="1"/>
    <cellStyle name="Followed Hyperlink" xfId="40401" builtinId="9" hidden="1"/>
    <cellStyle name="Followed Hyperlink" xfId="40409" builtinId="9" hidden="1"/>
    <cellStyle name="Followed Hyperlink" xfId="40419" builtinId="9" hidden="1"/>
    <cellStyle name="Followed Hyperlink" xfId="40427" builtinId="9" hidden="1"/>
    <cellStyle name="Followed Hyperlink" xfId="40435" builtinId="9" hidden="1"/>
    <cellStyle name="Followed Hyperlink" xfId="40449" builtinId="9" hidden="1"/>
    <cellStyle name="Followed Hyperlink" xfId="40455" builtinId="9" hidden="1"/>
    <cellStyle name="Followed Hyperlink" xfId="40458" builtinId="9" hidden="1"/>
    <cellStyle name="Followed Hyperlink" xfId="40462" builtinId="9" hidden="1"/>
    <cellStyle name="Followed Hyperlink" xfId="40466" builtinId="9" hidden="1"/>
    <cellStyle name="Followed Hyperlink" xfId="40470" builtinId="9" hidden="1"/>
    <cellStyle name="Followed Hyperlink" xfId="40474" builtinId="9" hidden="1"/>
    <cellStyle name="Followed Hyperlink" xfId="40478" builtinId="9" hidden="1"/>
    <cellStyle name="Followed Hyperlink" xfId="40486" builtinId="9" hidden="1"/>
    <cellStyle name="Followed Hyperlink" xfId="40494" builtinId="9" hidden="1"/>
    <cellStyle name="Followed Hyperlink" xfId="40538" builtinId="9" hidden="1"/>
    <cellStyle name="Followed Hyperlink" xfId="40522" builtinId="9" hidden="1"/>
    <cellStyle name="Followed Hyperlink" xfId="40506" builtinId="9" hidden="1"/>
    <cellStyle name="Followed Hyperlink" xfId="40504" builtinId="9" hidden="1"/>
    <cellStyle name="Followed Hyperlink" xfId="40511" builtinId="9" hidden="1"/>
    <cellStyle name="Followed Hyperlink" xfId="40519" builtinId="9" hidden="1"/>
    <cellStyle name="Followed Hyperlink" xfId="40527" builtinId="9" hidden="1"/>
    <cellStyle name="Followed Hyperlink" xfId="40535" builtinId="9" hidden="1"/>
    <cellStyle name="Followed Hyperlink" xfId="40545" builtinId="9" hidden="1"/>
    <cellStyle name="Followed Hyperlink" xfId="40553" builtinId="9" hidden="1"/>
    <cellStyle name="Followed Hyperlink" xfId="40561" builtinId="9" hidden="1"/>
    <cellStyle name="Followed Hyperlink" xfId="40575" builtinId="9" hidden="1"/>
    <cellStyle name="Followed Hyperlink" xfId="40581" builtinId="9" hidden="1"/>
    <cellStyle name="Followed Hyperlink" xfId="40584" builtinId="9" hidden="1"/>
    <cellStyle name="Followed Hyperlink" xfId="40588" builtinId="9" hidden="1"/>
    <cellStyle name="Followed Hyperlink" xfId="40592" builtinId="9" hidden="1"/>
    <cellStyle name="Followed Hyperlink" xfId="40596" builtinId="9" hidden="1"/>
    <cellStyle name="Followed Hyperlink" xfId="40600" builtinId="9" hidden="1"/>
    <cellStyle name="Followed Hyperlink" xfId="40604" builtinId="9" hidden="1"/>
    <cellStyle name="Followed Hyperlink" xfId="40612" builtinId="9" hidden="1"/>
    <cellStyle name="Followed Hyperlink" xfId="40620" builtinId="9" hidden="1"/>
    <cellStyle name="Followed Hyperlink" xfId="40664" builtinId="9" hidden="1"/>
    <cellStyle name="Followed Hyperlink" xfId="40648" builtinId="9" hidden="1"/>
    <cellStyle name="Followed Hyperlink" xfId="40632" builtinId="9" hidden="1"/>
    <cellStyle name="Followed Hyperlink" xfId="40630" builtinId="9" hidden="1"/>
    <cellStyle name="Followed Hyperlink" xfId="40637" builtinId="9" hidden="1"/>
    <cellStyle name="Followed Hyperlink" xfId="40645" builtinId="9" hidden="1"/>
    <cellStyle name="Followed Hyperlink" xfId="40653" builtinId="9" hidden="1"/>
    <cellStyle name="Followed Hyperlink" xfId="40661" builtinId="9" hidden="1"/>
    <cellStyle name="Followed Hyperlink" xfId="40671" builtinId="9" hidden="1"/>
    <cellStyle name="Followed Hyperlink" xfId="40679" builtinId="9" hidden="1"/>
    <cellStyle name="Followed Hyperlink" xfId="40687" builtinId="9" hidden="1"/>
    <cellStyle name="Followed Hyperlink" xfId="40701" builtinId="9" hidden="1"/>
    <cellStyle name="Followed Hyperlink" xfId="40707" builtinId="9" hidden="1"/>
    <cellStyle name="Followed Hyperlink" xfId="40710" builtinId="9" hidden="1"/>
    <cellStyle name="Followed Hyperlink" xfId="40714" builtinId="9" hidden="1"/>
    <cellStyle name="Followed Hyperlink" xfId="40718" builtinId="9" hidden="1"/>
    <cellStyle name="Followed Hyperlink" xfId="40722" builtinId="9" hidden="1"/>
    <cellStyle name="Followed Hyperlink" xfId="40726" builtinId="9" hidden="1"/>
    <cellStyle name="Followed Hyperlink" xfId="40730" builtinId="9" hidden="1"/>
    <cellStyle name="Followed Hyperlink" xfId="40738" builtinId="9" hidden="1"/>
    <cellStyle name="Followed Hyperlink" xfId="40746" builtinId="9" hidden="1"/>
    <cellStyle name="Followed Hyperlink" xfId="40790" builtinId="9" hidden="1"/>
    <cellStyle name="Followed Hyperlink" xfId="40774" builtinId="9" hidden="1"/>
    <cellStyle name="Followed Hyperlink" xfId="40758" builtinId="9" hidden="1"/>
    <cellStyle name="Followed Hyperlink" xfId="40756" builtinId="9" hidden="1"/>
    <cellStyle name="Followed Hyperlink" xfId="40763" builtinId="9" hidden="1"/>
    <cellStyle name="Followed Hyperlink" xfId="40771" builtinId="9" hidden="1"/>
    <cellStyle name="Followed Hyperlink" xfId="40779" builtinId="9" hidden="1"/>
    <cellStyle name="Followed Hyperlink" xfId="40787" builtinId="9" hidden="1"/>
    <cellStyle name="Followed Hyperlink" xfId="40797" builtinId="9" hidden="1"/>
    <cellStyle name="Followed Hyperlink" xfId="40805" builtinId="9" hidden="1"/>
    <cellStyle name="Followed Hyperlink" xfId="40813" builtinId="9" hidden="1"/>
    <cellStyle name="Followed Hyperlink" xfId="40827" builtinId="9" hidden="1"/>
    <cellStyle name="Followed Hyperlink" xfId="40833" builtinId="9" hidden="1"/>
    <cellStyle name="Followed Hyperlink" xfId="40836" builtinId="9" hidden="1"/>
    <cellStyle name="Followed Hyperlink" xfId="40840" builtinId="9" hidden="1"/>
    <cellStyle name="Followed Hyperlink" xfId="40844" builtinId="9" hidden="1"/>
    <cellStyle name="Followed Hyperlink" xfId="40848" builtinId="9" hidden="1"/>
    <cellStyle name="Followed Hyperlink" xfId="40852" builtinId="9" hidden="1"/>
    <cellStyle name="Followed Hyperlink" xfId="40856" builtinId="9" hidden="1"/>
    <cellStyle name="Followed Hyperlink" xfId="40864" builtinId="9" hidden="1"/>
    <cellStyle name="Followed Hyperlink" xfId="40872" builtinId="9" hidden="1"/>
    <cellStyle name="Followed Hyperlink" xfId="40916" builtinId="9" hidden="1"/>
    <cellStyle name="Followed Hyperlink" xfId="40900" builtinId="9" hidden="1"/>
    <cellStyle name="Followed Hyperlink" xfId="40884" builtinId="9" hidden="1"/>
    <cellStyle name="Followed Hyperlink" xfId="40882" builtinId="9" hidden="1"/>
    <cellStyle name="Followed Hyperlink" xfId="40889" builtinId="9" hidden="1"/>
    <cellStyle name="Followed Hyperlink" xfId="40897" builtinId="9" hidden="1"/>
    <cellStyle name="Followed Hyperlink" xfId="40905" builtinId="9" hidden="1"/>
    <cellStyle name="Followed Hyperlink" xfId="40913" builtinId="9" hidden="1"/>
    <cellStyle name="Followed Hyperlink" xfId="40923" builtinId="9" hidden="1"/>
    <cellStyle name="Followed Hyperlink" xfId="40931" builtinId="9" hidden="1"/>
    <cellStyle name="Followed Hyperlink" xfId="40939" builtinId="9" hidden="1"/>
    <cellStyle name="Followed Hyperlink" xfId="40953" builtinId="9" hidden="1"/>
    <cellStyle name="Followed Hyperlink" xfId="40959" builtinId="9" hidden="1"/>
    <cellStyle name="Followed Hyperlink" xfId="40962" builtinId="9" hidden="1"/>
    <cellStyle name="Followed Hyperlink" xfId="40966" builtinId="9" hidden="1"/>
    <cellStyle name="Followed Hyperlink" xfId="40970" builtinId="9" hidden="1"/>
    <cellStyle name="Followed Hyperlink" xfId="40974" builtinId="9" hidden="1"/>
    <cellStyle name="Followed Hyperlink" xfId="40978" builtinId="9" hidden="1"/>
    <cellStyle name="Followed Hyperlink" xfId="40982" builtinId="9" hidden="1"/>
    <cellStyle name="Followed Hyperlink" xfId="40990" builtinId="9" hidden="1"/>
    <cellStyle name="Followed Hyperlink" xfId="40998" builtinId="9" hidden="1"/>
    <cellStyle name="Followed Hyperlink" xfId="41042" builtinId="9" hidden="1"/>
    <cellStyle name="Followed Hyperlink" xfId="41026" builtinId="9" hidden="1"/>
    <cellStyle name="Followed Hyperlink" xfId="41010" builtinId="9" hidden="1"/>
    <cellStyle name="Followed Hyperlink" xfId="41008" builtinId="9" hidden="1"/>
    <cellStyle name="Followed Hyperlink" xfId="41015" builtinId="9" hidden="1"/>
    <cellStyle name="Followed Hyperlink" xfId="41023" builtinId="9" hidden="1"/>
    <cellStyle name="Followed Hyperlink" xfId="41031" builtinId="9" hidden="1"/>
    <cellStyle name="Followed Hyperlink" xfId="41039" builtinId="9" hidden="1"/>
    <cellStyle name="Followed Hyperlink" xfId="41049" builtinId="9" hidden="1"/>
    <cellStyle name="Followed Hyperlink" xfId="41057" builtinId="9" hidden="1"/>
    <cellStyle name="Followed Hyperlink" xfId="41065" builtinId="9" hidden="1"/>
    <cellStyle name="Followed Hyperlink" xfId="41079" builtinId="9" hidden="1"/>
    <cellStyle name="Followed Hyperlink" xfId="41085" builtinId="9" hidden="1"/>
    <cellStyle name="Followed Hyperlink" xfId="41088" builtinId="9" hidden="1"/>
    <cellStyle name="Followed Hyperlink" xfId="41092" builtinId="9" hidden="1"/>
    <cellStyle name="Followed Hyperlink" xfId="41096" builtinId="9" hidden="1"/>
    <cellStyle name="Followed Hyperlink" xfId="41100" builtinId="9" hidden="1"/>
    <cellStyle name="Followed Hyperlink" xfId="41104" builtinId="9" hidden="1"/>
    <cellStyle name="Followed Hyperlink" xfId="41108" builtinId="9" hidden="1"/>
    <cellStyle name="Followed Hyperlink" xfId="41116" builtinId="9" hidden="1"/>
    <cellStyle name="Followed Hyperlink" xfId="41124" builtinId="9" hidden="1"/>
    <cellStyle name="Followed Hyperlink" xfId="41168" builtinId="9" hidden="1"/>
    <cellStyle name="Followed Hyperlink" xfId="41152" builtinId="9" hidden="1"/>
    <cellStyle name="Followed Hyperlink" xfId="41136" builtinId="9" hidden="1"/>
    <cellStyle name="Followed Hyperlink" xfId="41134" builtinId="9" hidden="1"/>
    <cellStyle name="Followed Hyperlink" xfId="41141" builtinId="9" hidden="1"/>
    <cellStyle name="Followed Hyperlink" xfId="41149" builtinId="9" hidden="1"/>
    <cellStyle name="Followed Hyperlink" xfId="41157" builtinId="9" hidden="1"/>
    <cellStyle name="Followed Hyperlink" xfId="41165" builtinId="9" hidden="1"/>
    <cellStyle name="Followed Hyperlink" xfId="41175" builtinId="9" hidden="1"/>
    <cellStyle name="Followed Hyperlink" xfId="41183" builtinId="9" hidden="1"/>
    <cellStyle name="Followed Hyperlink" xfId="41191" builtinId="9" hidden="1"/>
    <cellStyle name="Followed Hyperlink" xfId="41205" builtinId="9" hidden="1"/>
    <cellStyle name="Followed Hyperlink" xfId="41211" builtinId="9" hidden="1"/>
    <cellStyle name="Followed Hyperlink" xfId="41214" builtinId="9" hidden="1"/>
    <cellStyle name="Followed Hyperlink" xfId="41218" builtinId="9" hidden="1"/>
    <cellStyle name="Followed Hyperlink" xfId="41222" builtinId="9" hidden="1"/>
    <cellStyle name="Followed Hyperlink" xfId="41226" builtinId="9" hidden="1"/>
    <cellStyle name="Followed Hyperlink" xfId="41230" builtinId="9" hidden="1"/>
    <cellStyle name="Followed Hyperlink" xfId="41234" builtinId="9" hidden="1"/>
    <cellStyle name="Followed Hyperlink" xfId="41242" builtinId="9" hidden="1"/>
    <cellStyle name="Followed Hyperlink" xfId="41250" builtinId="9" hidden="1"/>
    <cellStyle name="Followed Hyperlink" xfId="41294" builtinId="9" hidden="1"/>
    <cellStyle name="Followed Hyperlink" xfId="41278" builtinId="9" hidden="1"/>
    <cellStyle name="Followed Hyperlink" xfId="41262" builtinId="9" hidden="1"/>
    <cellStyle name="Followed Hyperlink" xfId="41260" builtinId="9" hidden="1"/>
    <cellStyle name="Followed Hyperlink" xfId="41267" builtinId="9" hidden="1"/>
    <cellStyle name="Followed Hyperlink" xfId="41275" builtinId="9" hidden="1"/>
    <cellStyle name="Followed Hyperlink" xfId="41283" builtinId="9" hidden="1"/>
    <cellStyle name="Followed Hyperlink" xfId="41291" builtinId="9" hidden="1"/>
    <cellStyle name="Followed Hyperlink" xfId="41301" builtinId="9" hidden="1"/>
    <cellStyle name="Followed Hyperlink" xfId="41309" builtinId="9" hidden="1"/>
    <cellStyle name="Followed Hyperlink" xfId="41317" builtinId="9" hidden="1"/>
    <cellStyle name="Followed Hyperlink" xfId="41331" builtinId="9" hidden="1"/>
    <cellStyle name="Followed Hyperlink" xfId="41337" builtinId="9" hidden="1"/>
    <cellStyle name="Followed Hyperlink" xfId="41340" builtinId="9" hidden="1"/>
    <cellStyle name="Followed Hyperlink" xfId="41344" builtinId="9" hidden="1"/>
    <cellStyle name="Followed Hyperlink" xfId="41348" builtinId="9" hidden="1"/>
    <cellStyle name="Followed Hyperlink" xfId="41352" builtinId="9" hidden="1"/>
    <cellStyle name="Followed Hyperlink" xfId="41356" builtinId="9" hidden="1"/>
    <cellStyle name="Followed Hyperlink" xfId="41360" builtinId="9" hidden="1"/>
    <cellStyle name="Followed Hyperlink" xfId="41368" builtinId="9" hidden="1"/>
    <cellStyle name="Followed Hyperlink" xfId="41376" builtinId="9" hidden="1"/>
    <cellStyle name="Followed Hyperlink" xfId="41420" builtinId="9" hidden="1"/>
    <cellStyle name="Followed Hyperlink" xfId="41404" builtinId="9" hidden="1"/>
    <cellStyle name="Followed Hyperlink" xfId="41388" builtinId="9" hidden="1"/>
    <cellStyle name="Followed Hyperlink" xfId="41386" builtinId="9" hidden="1"/>
    <cellStyle name="Followed Hyperlink" xfId="41393" builtinId="9" hidden="1"/>
    <cellStyle name="Followed Hyperlink" xfId="41401" builtinId="9" hidden="1"/>
    <cellStyle name="Followed Hyperlink" xfId="41409" builtinId="9" hidden="1"/>
    <cellStyle name="Followed Hyperlink" xfId="41417" builtinId="9" hidden="1"/>
    <cellStyle name="Followed Hyperlink" xfId="41427" builtinId="9" hidden="1"/>
    <cellStyle name="Followed Hyperlink" xfId="41435" builtinId="9" hidden="1"/>
    <cellStyle name="Followed Hyperlink" xfId="41443" builtinId="9" hidden="1"/>
    <cellStyle name="Followed Hyperlink" xfId="41457" builtinId="9" hidden="1"/>
    <cellStyle name="Followed Hyperlink" xfId="41463" builtinId="9" hidden="1"/>
    <cellStyle name="Followed Hyperlink" xfId="41466" builtinId="9" hidden="1"/>
    <cellStyle name="Followed Hyperlink" xfId="41470" builtinId="9" hidden="1"/>
    <cellStyle name="Followed Hyperlink" xfId="41474" builtinId="9" hidden="1"/>
    <cellStyle name="Followed Hyperlink" xfId="41478" builtinId="9" hidden="1"/>
    <cellStyle name="Followed Hyperlink" xfId="41482" builtinId="9" hidden="1"/>
    <cellStyle name="Followed Hyperlink" xfId="41486" builtinId="9" hidden="1"/>
    <cellStyle name="Followed Hyperlink" xfId="41494" builtinId="9" hidden="1"/>
    <cellStyle name="Followed Hyperlink" xfId="41502" builtinId="9" hidden="1"/>
    <cellStyle name="Followed Hyperlink" xfId="41546" builtinId="9" hidden="1"/>
    <cellStyle name="Followed Hyperlink" xfId="41530" builtinId="9" hidden="1"/>
    <cellStyle name="Followed Hyperlink" xfId="41514" builtinId="9" hidden="1"/>
    <cellStyle name="Followed Hyperlink" xfId="41512" builtinId="9" hidden="1"/>
    <cellStyle name="Followed Hyperlink" xfId="41519" builtinId="9" hidden="1"/>
    <cellStyle name="Followed Hyperlink" xfId="41527" builtinId="9" hidden="1"/>
    <cellStyle name="Followed Hyperlink" xfId="41535" builtinId="9" hidden="1"/>
    <cellStyle name="Followed Hyperlink" xfId="41543" builtinId="9" hidden="1"/>
    <cellStyle name="Followed Hyperlink" xfId="41553" builtinId="9" hidden="1"/>
    <cellStyle name="Followed Hyperlink" xfId="41561" builtinId="9" hidden="1"/>
    <cellStyle name="Followed Hyperlink" xfId="41569" builtinId="9" hidden="1"/>
    <cellStyle name="Followed Hyperlink" xfId="41583" builtinId="9" hidden="1"/>
    <cellStyle name="Followed Hyperlink" xfId="41589" builtinId="9" hidden="1"/>
    <cellStyle name="Followed Hyperlink" xfId="41592" builtinId="9" hidden="1"/>
    <cellStyle name="Followed Hyperlink" xfId="41596" builtinId="9" hidden="1"/>
    <cellStyle name="Followed Hyperlink" xfId="41600" builtinId="9" hidden="1"/>
    <cellStyle name="Followed Hyperlink" xfId="41604" builtinId="9" hidden="1"/>
    <cellStyle name="Followed Hyperlink" xfId="41608" builtinId="9" hidden="1"/>
    <cellStyle name="Followed Hyperlink" xfId="41612" builtinId="9" hidden="1"/>
    <cellStyle name="Followed Hyperlink" xfId="41620" builtinId="9" hidden="1"/>
    <cellStyle name="Followed Hyperlink" xfId="41628" builtinId="9" hidden="1"/>
    <cellStyle name="Followed Hyperlink" xfId="41672" builtinId="9" hidden="1"/>
    <cellStyle name="Followed Hyperlink" xfId="41656" builtinId="9" hidden="1"/>
    <cellStyle name="Followed Hyperlink" xfId="41640" builtinId="9" hidden="1"/>
    <cellStyle name="Followed Hyperlink" xfId="41638" builtinId="9" hidden="1"/>
    <cellStyle name="Followed Hyperlink" xfId="41645" builtinId="9" hidden="1"/>
    <cellStyle name="Followed Hyperlink" xfId="41653" builtinId="9" hidden="1"/>
    <cellStyle name="Followed Hyperlink" xfId="41661" builtinId="9" hidden="1"/>
    <cellStyle name="Followed Hyperlink" xfId="41669" builtinId="9" hidden="1"/>
    <cellStyle name="Followed Hyperlink" xfId="41679" builtinId="9" hidden="1"/>
    <cellStyle name="Followed Hyperlink" xfId="41687" builtinId="9" hidden="1"/>
    <cellStyle name="Followed Hyperlink" xfId="41695" builtinId="9" hidden="1"/>
    <cellStyle name="Followed Hyperlink" xfId="41709" builtinId="9" hidden="1"/>
    <cellStyle name="Followed Hyperlink" xfId="41715" builtinId="9" hidden="1"/>
    <cellStyle name="Followed Hyperlink" xfId="41718" builtinId="9" hidden="1"/>
    <cellStyle name="Followed Hyperlink" xfId="41722" builtinId="9" hidden="1"/>
    <cellStyle name="Followed Hyperlink" xfId="41726" builtinId="9" hidden="1"/>
    <cellStyle name="Followed Hyperlink" xfId="41730" builtinId="9" hidden="1"/>
    <cellStyle name="Followed Hyperlink" xfId="41734" builtinId="9" hidden="1"/>
    <cellStyle name="Followed Hyperlink" xfId="41738" builtinId="9" hidden="1"/>
    <cellStyle name="Followed Hyperlink" xfId="41746" builtinId="9" hidden="1"/>
    <cellStyle name="Followed Hyperlink" xfId="41754" builtinId="9" hidden="1"/>
    <cellStyle name="Followed Hyperlink" xfId="41798" builtinId="9" hidden="1"/>
    <cellStyle name="Followed Hyperlink" xfId="41782" builtinId="9" hidden="1"/>
    <cellStyle name="Followed Hyperlink" xfId="41766" builtinId="9" hidden="1"/>
    <cellStyle name="Followed Hyperlink" xfId="41764" builtinId="9" hidden="1"/>
    <cellStyle name="Followed Hyperlink" xfId="41771" builtinId="9" hidden="1"/>
    <cellStyle name="Followed Hyperlink" xfId="41779" builtinId="9" hidden="1"/>
    <cellStyle name="Followed Hyperlink" xfId="41787" builtinId="9" hidden="1"/>
    <cellStyle name="Followed Hyperlink" xfId="41795" builtinId="9" hidden="1"/>
    <cellStyle name="Followed Hyperlink" xfId="41805" builtinId="9" hidden="1"/>
    <cellStyle name="Followed Hyperlink" xfId="41813" builtinId="9" hidden="1"/>
    <cellStyle name="Followed Hyperlink" xfId="41821" builtinId="9" hidden="1"/>
    <cellStyle name="Followed Hyperlink" xfId="41835" builtinId="9" hidden="1"/>
    <cellStyle name="Followed Hyperlink" xfId="41841" builtinId="9" hidden="1"/>
    <cellStyle name="Followed Hyperlink" xfId="41844" builtinId="9" hidden="1"/>
    <cellStyle name="Followed Hyperlink" xfId="41848" builtinId="9" hidden="1"/>
    <cellStyle name="Followed Hyperlink" xfId="41852" builtinId="9" hidden="1"/>
    <cellStyle name="Followed Hyperlink" xfId="41856" builtinId="9" hidden="1"/>
    <cellStyle name="Followed Hyperlink" xfId="41860" builtinId="9" hidden="1"/>
    <cellStyle name="Followed Hyperlink" xfId="41864" builtinId="9" hidden="1"/>
    <cellStyle name="Followed Hyperlink" xfId="41872" builtinId="9" hidden="1"/>
    <cellStyle name="Followed Hyperlink" xfId="41880" builtinId="9" hidden="1"/>
    <cellStyle name="Followed Hyperlink" xfId="41924" builtinId="9" hidden="1"/>
    <cellStyle name="Followed Hyperlink" xfId="41908" builtinId="9" hidden="1"/>
    <cellStyle name="Followed Hyperlink" xfId="41892" builtinId="9" hidden="1"/>
    <cellStyle name="Followed Hyperlink" xfId="41890" builtinId="9" hidden="1"/>
    <cellStyle name="Followed Hyperlink" xfId="41897" builtinId="9" hidden="1"/>
    <cellStyle name="Followed Hyperlink" xfId="41905" builtinId="9" hidden="1"/>
    <cellStyle name="Followed Hyperlink" xfId="41913" builtinId="9" hidden="1"/>
    <cellStyle name="Followed Hyperlink" xfId="41921" builtinId="9" hidden="1"/>
    <cellStyle name="Followed Hyperlink" xfId="41931" builtinId="9" hidden="1"/>
    <cellStyle name="Followed Hyperlink" xfId="41939" builtinId="9" hidden="1"/>
    <cellStyle name="Followed Hyperlink" xfId="41947" builtinId="9" hidden="1"/>
    <cellStyle name="Followed Hyperlink" xfId="41961" builtinId="9" hidden="1"/>
    <cellStyle name="Followed Hyperlink" xfId="41967" builtinId="9" hidden="1"/>
    <cellStyle name="Followed Hyperlink" xfId="41970" builtinId="9" hidden="1"/>
    <cellStyle name="Followed Hyperlink" xfId="41974" builtinId="9" hidden="1"/>
    <cellStyle name="Followed Hyperlink" xfId="41978" builtinId="9" hidden="1"/>
    <cellStyle name="Followed Hyperlink" xfId="41982" builtinId="9" hidden="1"/>
    <cellStyle name="Followed Hyperlink" xfId="41986" builtinId="9" hidden="1"/>
    <cellStyle name="Followed Hyperlink" xfId="41990" builtinId="9" hidden="1"/>
    <cellStyle name="Followed Hyperlink" xfId="41998" builtinId="9" hidden="1"/>
    <cellStyle name="Followed Hyperlink" xfId="42006" builtinId="9" hidden="1"/>
    <cellStyle name="Followed Hyperlink" xfId="42050" builtinId="9" hidden="1"/>
    <cellStyle name="Followed Hyperlink" xfId="42034" builtinId="9" hidden="1"/>
    <cellStyle name="Followed Hyperlink" xfId="42018" builtinId="9" hidden="1"/>
    <cellStyle name="Followed Hyperlink" xfId="42016" builtinId="9" hidden="1"/>
    <cellStyle name="Followed Hyperlink" xfId="42023" builtinId="9" hidden="1"/>
    <cellStyle name="Followed Hyperlink" xfId="42031" builtinId="9" hidden="1"/>
    <cellStyle name="Followed Hyperlink" xfId="42039" builtinId="9" hidden="1"/>
    <cellStyle name="Followed Hyperlink" xfId="42047" builtinId="9" hidden="1"/>
    <cellStyle name="Followed Hyperlink" xfId="42057" builtinId="9" hidden="1"/>
    <cellStyle name="Followed Hyperlink" xfId="42065" builtinId="9" hidden="1"/>
    <cellStyle name="Followed Hyperlink" xfId="42073" builtinId="9" hidden="1"/>
    <cellStyle name="Followed Hyperlink" xfId="42087" builtinId="9" hidden="1"/>
    <cellStyle name="Followed Hyperlink" xfId="42093" builtinId="9" hidden="1"/>
    <cellStyle name="Followed Hyperlink" xfId="42096" builtinId="9" hidden="1"/>
    <cellStyle name="Followed Hyperlink" xfId="42100" builtinId="9" hidden="1"/>
    <cellStyle name="Followed Hyperlink" xfId="42104" builtinId="9" hidden="1"/>
    <cellStyle name="Followed Hyperlink" xfId="42108" builtinId="9" hidden="1"/>
    <cellStyle name="Followed Hyperlink" xfId="42112" builtinId="9" hidden="1"/>
    <cellStyle name="Followed Hyperlink" xfId="42116" builtinId="9" hidden="1"/>
    <cellStyle name="Followed Hyperlink" xfId="42124" builtinId="9" hidden="1"/>
    <cellStyle name="Followed Hyperlink" xfId="42132" builtinId="9" hidden="1"/>
    <cellStyle name="Followed Hyperlink" xfId="42176" builtinId="9" hidden="1"/>
    <cellStyle name="Followed Hyperlink" xfId="42160" builtinId="9" hidden="1"/>
    <cellStyle name="Followed Hyperlink" xfId="42144" builtinId="9" hidden="1"/>
    <cellStyle name="Followed Hyperlink" xfId="42142" builtinId="9" hidden="1"/>
    <cellStyle name="Followed Hyperlink" xfId="42149" builtinId="9" hidden="1"/>
    <cellStyle name="Followed Hyperlink" xfId="42157" builtinId="9" hidden="1"/>
    <cellStyle name="Followed Hyperlink" xfId="42165" builtinId="9" hidden="1"/>
    <cellStyle name="Followed Hyperlink" xfId="42173" builtinId="9" hidden="1"/>
    <cellStyle name="Followed Hyperlink" xfId="42183" builtinId="9" hidden="1"/>
    <cellStyle name="Followed Hyperlink" xfId="42191" builtinId="9" hidden="1"/>
    <cellStyle name="Followed Hyperlink" xfId="42199" builtinId="9" hidden="1"/>
    <cellStyle name="Followed Hyperlink" xfId="42213" builtinId="9" hidden="1"/>
    <cellStyle name="Followed Hyperlink" xfId="42219" builtinId="9" hidden="1"/>
    <cellStyle name="Followed Hyperlink" xfId="42222" builtinId="9" hidden="1"/>
    <cellStyle name="Followed Hyperlink" xfId="42226" builtinId="9" hidden="1"/>
    <cellStyle name="Followed Hyperlink" xfId="42230" builtinId="9" hidden="1"/>
    <cellStyle name="Followed Hyperlink" xfId="42234" builtinId="9" hidden="1"/>
    <cellStyle name="Followed Hyperlink" xfId="42238" builtinId="9" hidden="1"/>
    <cellStyle name="Followed Hyperlink" xfId="42242" builtinId="9" hidden="1"/>
    <cellStyle name="Followed Hyperlink" xfId="42250" builtinId="9" hidden="1"/>
    <cellStyle name="Followed Hyperlink" xfId="42258" builtinId="9" hidden="1"/>
    <cellStyle name="Followed Hyperlink" xfId="42302" builtinId="9" hidden="1"/>
    <cellStyle name="Followed Hyperlink" xfId="42286" builtinId="9" hidden="1"/>
    <cellStyle name="Followed Hyperlink" xfId="42270" builtinId="9" hidden="1"/>
    <cellStyle name="Followed Hyperlink" xfId="42268" builtinId="9" hidden="1"/>
    <cellStyle name="Followed Hyperlink" xfId="42275" builtinId="9" hidden="1"/>
    <cellStyle name="Followed Hyperlink" xfId="42283" builtinId="9" hidden="1"/>
    <cellStyle name="Followed Hyperlink" xfId="42291" builtinId="9" hidden="1"/>
    <cellStyle name="Followed Hyperlink" xfId="42299" builtinId="9" hidden="1"/>
    <cellStyle name="Followed Hyperlink" xfId="42309" builtinId="9" hidden="1"/>
    <cellStyle name="Followed Hyperlink" xfId="42317" builtinId="9" hidden="1"/>
    <cellStyle name="Followed Hyperlink" xfId="42325" builtinId="9" hidden="1"/>
    <cellStyle name="Followed Hyperlink" xfId="42339" builtinId="9" hidden="1"/>
    <cellStyle name="Followed Hyperlink" xfId="42345" builtinId="9" hidden="1"/>
    <cellStyle name="Followed Hyperlink" xfId="42348" builtinId="9" hidden="1"/>
    <cellStyle name="Followed Hyperlink" xfId="42352" builtinId="9" hidden="1"/>
    <cellStyle name="Followed Hyperlink" xfId="42356" builtinId="9" hidden="1"/>
    <cellStyle name="Followed Hyperlink" xfId="42360" builtinId="9" hidden="1"/>
    <cellStyle name="Followed Hyperlink" xfId="42364" builtinId="9" hidden="1"/>
    <cellStyle name="Followed Hyperlink" xfId="42368" builtinId="9" hidden="1"/>
    <cellStyle name="Followed Hyperlink" xfId="42376" builtinId="9" hidden="1"/>
    <cellStyle name="Followed Hyperlink" xfId="42384" builtinId="9" hidden="1"/>
    <cellStyle name="Followed Hyperlink" xfId="42428" builtinId="9" hidden="1"/>
    <cellStyle name="Followed Hyperlink" xfId="42412" builtinId="9" hidden="1"/>
    <cellStyle name="Followed Hyperlink" xfId="42396" builtinId="9" hidden="1"/>
    <cellStyle name="Followed Hyperlink" xfId="42394" builtinId="9" hidden="1"/>
    <cellStyle name="Followed Hyperlink" xfId="42401" builtinId="9" hidden="1"/>
    <cellStyle name="Followed Hyperlink" xfId="42409" builtinId="9" hidden="1"/>
    <cellStyle name="Followed Hyperlink" xfId="42417" builtinId="9" hidden="1"/>
    <cellStyle name="Followed Hyperlink" xfId="42425" builtinId="9" hidden="1"/>
    <cellStyle name="Followed Hyperlink" xfId="42435" builtinId="9" hidden="1"/>
    <cellStyle name="Followed Hyperlink" xfId="42443" builtinId="9" hidden="1"/>
    <cellStyle name="Followed Hyperlink" xfId="42451" builtinId="9" hidden="1"/>
    <cellStyle name="Followed Hyperlink" xfId="42465" builtinId="9" hidden="1"/>
    <cellStyle name="Followed Hyperlink" xfId="42471" builtinId="9" hidden="1"/>
    <cellStyle name="Followed Hyperlink" xfId="42474" builtinId="9" hidden="1"/>
    <cellStyle name="Followed Hyperlink" xfId="42478" builtinId="9" hidden="1"/>
    <cellStyle name="Followed Hyperlink" xfId="42482" builtinId="9" hidden="1"/>
    <cellStyle name="Followed Hyperlink" xfId="42486" builtinId="9" hidden="1"/>
    <cellStyle name="Followed Hyperlink" xfId="42490" builtinId="9" hidden="1"/>
    <cellStyle name="Followed Hyperlink" xfId="42494" builtinId="9" hidden="1"/>
    <cellStyle name="Followed Hyperlink" xfId="42502" builtinId="9" hidden="1"/>
    <cellStyle name="Followed Hyperlink" xfId="42510" builtinId="9" hidden="1"/>
    <cellStyle name="Followed Hyperlink" xfId="42554" builtinId="9" hidden="1"/>
    <cellStyle name="Followed Hyperlink" xfId="42538" builtinId="9" hidden="1"/>
    <cellStyle name="Followed Hyperlink" xfId="42522" builtinId="9" hidden="1"/>
    <cellStyle name="Followed Hyperlink" xfId="42520" builtinId="9" hidden="1"/>
    <cellStyle name="Followed Hyperlink" xfId="42527" builtinId="9" hidden="1"/>
    <cellStyle name="Followed Hyperlink" xfId="42535" builtinId="9" hidden="1"/>
    <cellStyle name="Followed Hyperlink" xfId="42543" builtinId="9" hidden="1"/>
    <cellStyle name="Followed Hyperlink" xfId="42551" builtinId="9" hidden="1"/>
    <cellStyle name="Followed Hyperlink" xfId="42561" builtinId="9" hidden="1"/>
    <cellStyle name="Followed Hyperlink" xfId="42569" builtinId="9" hidden="1"/>
    <cellStyle name="Followed Hyperlink" xfId="42577" builtinId="9" hidden="1"/>
    <cellStyle name="Followed Hyperlink" xfId="42591" builtinId="9" hidden="1"/>
    <cellStyle name="Followed Hyperlink" xfId="42597" builtinId="9" hidden="1"/>
    <cellStyle name="Followed Hyperlink" xfId="42600" builtinId="9" hidden="1"/>
    <cellStyle name="Followed Hyperlink" xfId="42604" builtinId="9" hidden="1"/>
    <cellStyle name="Followed Hyperlink" xfId="42608" builtinId="9" hidden="1"/>
    <cellStyle name="Followed Hyperlink" xfId="42612" builtinId="9" hidden="1"/>
    <cellStyle name="Followed Hyperlink" xfId="42616" builtinId="9" hidden="1"/>
    <cellStyle name="Followed Hyperlink" xfId="42620" builtinId="9" hidden="1"/>
    <cellStyle name="Followed Hyperlink" xfId="42628" builtinId="9" hidden="1"/>
    <cellStyle name="Followed Hyperlink" xfId="42636" builtinId="9" hidden="1"/>
    <cellStyle name="Followed Hyperlink" xfId="42680" builtinId="9" hidden="1"/>
    <cellStyle name="Followed Hyperlink" xfId="42664" builtinId="9" hidden="1"/>
    <cellStyle name="Followed Hyperlink" xfId="42648" builtinId="9" hidden="1"/>
    <cellStyle name="Followed Hyperlink" xfId="42646" builtinId="9" hidden="1"/>
    <cellStyle name="Followed Hyperlink" xfId="42653" builtinId="9" hidden="1"/>
    <cellStyle name="Followed Hyperlink" xfId="42661" builtinId="9" hidden="1"/>
    <cellStyle name="Followed Hyperlink" xfId="42669" builtinId="9" hidden="1"/>
    <cellStyle name="Followed Hyperlink" xfId="42677" builtinId="9" hidden="1"/>
    <cellStyle name="Followed Hyperlink" xfId="42687" builtinId="9" hidden="1"/>
    <cellStyle name="Followed Hyperlink" xfId="42695" builtinId="9" hidden="1"/>
    <cellStyle name="Followed Hyperlink" xfId="42703" builtinId="9" hidden="1"/>
    <cellStyle name="Followed Hyperlink" xfId="42717" builtinId="9" hidden="1"/>
    <cellStyle name="Followed Hyperlink" xfId="42723" builtinId="9" hidden="1"/>
    <cellStyle name="Followed Hyperlink" xfId="42726" builtinId="9" hidden="1"/>
    <cellStyle name="Followed Hyperlink" xfId="42730" builtinId="9" hidden="1"/>
    <cellStyle name="Followed Hyperlink" xfId="42734" builtinId="9" hidden="1"/>
    <cellStyle name="Followed Hyperlink" xfId="42738" builtinId="9" hidden="1"/>
    <cellStyle name="Followed Hyperlink" xfId="42742" builtinId="9" hidden="1"/>
    <cellStyle name="Followed Hyperlink" xfId="42746" builtinId="9" hidden="1"/>
    <cellStyle name="Followed Hyperlink" xfId="42754" builtinId="9" hidden="1"/>
    <cellStyle name="Followed Hyperlink" xfId="42762" builtinId="9" hidden="1"/>
    <cellStyle name="Followed Hyperlink" xfId="42806" builtinId="9" hidden="1"/>
    <cellStyle name="Followed Hyperlink" xfId="42790" builtinId="9" hidden="1"/>
    <cellStyle name="Followed Hyperlink" xfId="42774" builtinId="9" hidden="1"/>
    <cellStyle name="Followed Hyperlink" xfId="42772" builtinId="9" hidden="1"/>
    <cellStyle name="Followed Hyperlink" xfId="42779" builtinId="9" hidden="1"/>
    <cellStyle name="Followed Hyperlink" xfId="42787" builtinId="9" hidden="1"/>
    <cellStyle name="Followed Hyperlink" xfId="42795" builtinId="9" hidden="1"/>
    <cellStyle name="Followed Hyperlink" xfId="42803" builtinId="9" hidden="1"/>
    <cellStyle name="Followed Hyperlink" xfId="42813" builtinId="9" hidden="1"/>
    <cellStyle name="Followed Hyperlink" xfId="42821" builtinId="9" hidden="1"/>
    <cellStyle name="Followed Hyperlink" xfId="42829" builtinId="9" hidden="1"/>
    <cellStyle name="Followed Hyperlink" xfId="42843" builtinId="9" hidden="1"/>
    <cellStyle name="Followed Hyperlink" xfId="42849" builtinId="9" hidden="1"/>
    <cellStyle name="Followed Hyperlink" xfId="42852" builtinId="9" hidden="1"/>
    <cellStyle name="Followed Hyperlink" xfId="42856" builtinId="9" hidden="1"/>
    <cellStyle name="Followed Hyperlink" xfId="42860" builtinId="9" hidden="1"/>
    <cellStyle name="Followed Hyperlink" xfId="42864" builtinId="9" hidden="1"/>
    <cellStyle name="Followed Hyperlink" xfId="42868" builtinId="9" hidden="1"/>
    <cellStyle name="Followed Hyperlink" xfId="42872" builtinId="9" hidden="1"/>
    <cellStyle name="Followed Hyperlink" xfId="42880" builtinId="9" hidden="1"/>
    <cellStyle name="Followed Hyperlink" xfId="42888" builtinId="9" hidden="1"/>
    <cellStyle name="Followed Hyperlink" xfId="42932" builtinId="9" hidden="1"/>
    <cellStyle name="Followed Hyperlink" xfId="42916" builtinId="9" hidden="1"/>
    <cellStyle name="Followed Hyperlink" xfId="42900" builtinId="9" hidden="1"/>
    <cellStyle name="Followed Hyperlink" xfId="42898" builtinId="9" hidden="1"/>
    <cellStyle name="Followed Hyperlink" xfId="42905" builtinId="9" hidden="1"/>
    <cellStyle name="Followed Hyperlink" xfId="42913" builtinId="9" hidden="1"/>
    <cellStyle name="Followed Hyperlink" xfId="42921" builtinId="9" hidden="1"/>
    <cellStyle name="Followed Hyperlink" xfId="42929" builtinId="9" hidden="1"/>
    <cellStyle name="Followed Hyperlink" xfId="42939" builtinId="9" hidden="1"/>
    <cellStyle name="Followed Hyperlink" xfId="42947" builtinId="9" hidden="1"/>
    <cellStyle name="Followed Hyperlink" xfId="42955" builtinId="9" hidden="1"/>
    <cellStyle name="Followed Hyperlink" xfId="42969" builtinId="9" hidden="1"/>
    <cellStyle name="Followed Hyperlink" xfId="42975" builtinId="9" hidden="1"/>
    <cellStyle name="Followed Hyperlink" xfId="42978" builtinId="9" hidden="1"/>
    <cellStyle name="Followed Hyperlink" xfId="42982" builtinId="9" hidden="1"/>
    <cellStyle name="Followed Hyperlink" xfId="42986" builtinId="9" hidden="1"/>
    <cellStyle name="Followed Hyperlink" xfId="42990" builtinId="9" hidden="1"/>
    <cellStyle name="Followed Hyperlink" xfId="42994" builtinId="9" hidden="1"/>
    <cellStyle name="Followed Hyperlink" xfId="42998" builtinId="9" hidden="1"/>
    <cellStyle name="Followed Hyperlink" xfId="43006" builtinId="9" hidden="1"/>
    <cellStyle name="Followed Hyperlink" xfId="43014" builtinId="9" hidden="1"/>
    <cellStyle name="Followed Hyperlink" xfId="43058" builtinId="9" hidden="1"/>
    <cellStyle name="Followed Hyperlink" xfId="43042" builtinId="9" hidden="1"/>
    <cellStyle name="Followed Hyperlink" xfId="43026" builtinId="9" hidden="1"/>
    <cellStyle name="Followed Hyperlink" xfId="43024" builtinId="9" hidden="1"/>
    <cellStyle name="Followed Hyperlink" xfId="43031" builtinId="9" hidden="1"/>
    <cellStyle name="Followed Hyperlink" xfId="43039" builtinId="9" hidden="1"/>
    <cellStyle name="Followed Hyperlink" xfId="43047" builtinId="9" hidden="1"/>
    <cellStyle name="Followed Hyperlink" xfId="43055" builtinId="9" hidden="1"/>
    <cellStyle name="Followed Hyperlink" xfId="43065" builtinId="9" hidden="1"/>
    <cellStyle name="Followed Hyperlink" xfId="43073" builtinId="9" hidden="1"/>
    <cellStyle name="Followed Hyperlink" xfId="43081" builtinId="9" hidden="1"/>
    <cellStyle name="Followed Hyperlink" xfId="43095" builtinId="9" hidden="1"/>
    <cellStyle name="Followed Hyperlink" xfId="43101" builtinId="9" hidden="1"/>
    <cellStyle name="Followed Hyperlink" xfId="43104" builtinId="9" hidden="1"/>
    <cellStyle name="Followed Hyperlink" xfId="43108" builtinId="9" hidden="1"/>
    <cellStyle name="Followed Hyperlink" xfId="43112" builtinId="9" hidden="1"/>
    <cellStyle name="Followed Hyperlink" xfId="43116" builtinId="9" hidden="1"/>
    <cellStyle name="Followed Hyperlink" xfId="43120" builtinId="9" hidden="1"/>
    <cellStyle name="Followed Hyperlink" xfId="43124" builtinId="9" hidden="1"/>
    <cellStyle name="Followed Hyperlink" xfId="43132" builtinId="9" hidden="1"/>
    <cellStyle name="Followed Hyperlink" xfId="43140" builtinId="9" hidden="1"/>
    <cellStyle name="Followed Hyperlink" xfId="43184" builtinId="9" hidden="1"/>
    <cellStyle name="Followed Hyperlink" xfId="43168" builtinId="9" hidden="1"/>
    <cellStyle name="Followed Hyperlink" xfId="43152" builtinId="9" hidden="1"/>
    <cellStyle name="Followed Hyperlink" xfId="43150" builtinId="9" hidden="1"/>
    <cellStyle name="Followed Hyperlink" xfId="43157" builtinId="9" hidden="1"/>
    <cellStyle name="Followed Hyperlink" xfId="43165" builtinId="9" hidden="1"/>
    <cellStyle name="Followed Hyperlink" xfId="43173" builtinId="9" hidden="1"/>
    <cellStyle name="Followed Hyperlink" xfId="43181" builtinId="9" hidden="1"/>
    <cellStyle name="Followed Hyperlink" xfId="43191" builtinId="9" hidden="1"/>
    <cellStyle name="Followed Hyperlink" xfId="43199" builtinId="9" hidden="1"/>
    <cellStyle name="Followed Hyperlink" xfId="43207" builtinId="9" hidden="1"/>
    <cellStyle name="Followed Hyperlink" xfId="43221" builtinId="9" hidden="1"/>
    <cellStyle name="Followed Hyperlink" xfId="43227" builtinId="9" hidden="1"/>
    <cellStyle name="Followed Hyperlink" xfId="43230" builtinId="9" hidden="1"/>
    <cellStyle name="Followed Hyperlink" xfId="43234" builtinId="9" hidden="1"/>
    <cellStyle name="Followed Hyperlink" xfId="43238" builtinId="9" hidden="1"/>
    <cellStyle name="Followed Hyperlink" xfId="43242" builtinId="9" hidden="1"/>
    <cellStyle name="Followed Hyperlink" xfId="43246" builtinId="9" hidden="1"/>
    <cellStyle name="Followed Hyperlink" xfId="43250" builtinId="9" hidden="1"/>
    <cellStyle name="Followed Hyperlink" xfId="43258" builtinId="9" hidden="1"/>
    <cellStyle name="Followed Hyperlink" xfId="43266" builtinId="9" hidden="1"/>
    <cellStyle name="Followed Hyperlink" xfId="43310" builtinId="9" hidden="1"/>
    <cellStyle name="Followed Hyperlink" xfId="43294" builtinId="9" hidden="1"/>
    <cellStyle name="Followed Hyperlink" xfId="43278" builtinId="9" hidden="1"/>
    <cellStyle name="Followed Hyperlink" xfId="43276" builtinId="9" hidden="1"/>
    <cellStyle name="Followed Hyperlink" xfId="43283" builtinId="9" hidden="1"/>
    <cellStyle name="Followed Hyperlink" xfId="43291" builtinId="9" hidden="1"/>
    <cellStyle name="Followed Hyperlink" xfId="43299" builtinId="9" hidden="1"/>
    <cellStyle name="Followed Hyperlink" xfId="43307" builtinId="9" hidden="1"/>
    <cellStyle name="Followed Hyperlink" xfId="43317" builtinId="9" hidden="1"/>
    <cellStyle name="Followed Hyperlink" xfId="43325" builtinId="9" hidden="1"/>
    <cellStyle name="Followed Hyperlink" xfId="43333" builtinId="9" hidden="1"/>
    <cellStyle name="Followed Hyperlink" xfId="43347" builtinId="9" hidden="1"/>
    <cellStyle name="Followed Hyperlink" xfId="43353" builtinId="9" hidden="1"/>
    <cellStyle name="Followed Hyperlink" xfId="43356" builtinId="9" hidden="1"/>
    <cellStyle name="Followed Hyperlink" xfId="43360" builtinId="9" hidden="1"/>
    <cellStyle name="Followed Hyperlink" xfId="43364" builtinId="9" hidden="1"/>
    <cellStyle name="Followed Hyperlink" xfId="43368" builtinId="9" hidden="1"/>
    <cellStyle name="Followed Hyperlink" xfId="43372" builtinId="9" hidden="1"/>
    <cellStyle name="Followed Hyperlink" xfId="43376" builtinId="9" hidden="1"/>
    <cellStyle name="Followed Hyperlink" xfId="43384" builtinId="9" hidden="1"/>
    <cellStyle name="Followed Hyperlink" xfId="43392" builtinId="9" hidden="1"/>
    <cellStyle name="Followed Hyperlink" xfId="43436" builtinId="9" hidden="1"/>
    <cellStyle name="Followed Hyperlink" xfId="43420" builtinId="9" hidden="1"/>
    <cellStyle name="Followed Hyperlink" xfId="43404" builtinId="9" hidden="1"/>
    <cellStyle name="Followed Hyperlink" xfId="43402" builtinId="9" hidden="1"/>
    <cellStyle name="Followed Hyperlink" xfId="43409" builtinId="9" hidden="1"/>
    <cellStyle name="Followed Hyperlink" xfId="43417" builtinId="9" hidden="1"/>
    <cellStyle name="Followed Hyperlink" xfId="43425" builtinId="9" hidden="1"/>
    <cellStyle name="Followed Hyperlink" xfId="43433" builtinId="9" hidden="1"/>
    <cellStyle name="Followed Hyperlink" xfId="43443" builtinId="9" hidden="1"/>
    <cellStyle name="Followed Hyperlink" xfId="43451" builtinId="9" hidden="1"/>
    <cellStyle name="Followed Hyperlink" xfId="43459" builtinId="9" hidden="1"/>
    <cellStyle name="Followed Hyperlink" xfId="43473" builtinId="9" hidden="1"/>
    <cellStyle name="Followed Hyperlink" xfId="43479" builtinId="9" hidden="1"/>
    <cellStyle name="Followed Hyperlink" xfId="43482" builtinId="9" hidden="1"/>
    <cellStyle name="Followed Hyperlink" xfId="43486" builtinId="9" hidden="1"/>
    <cellStyle name="Followed Hyperlink" xfId="43490" builtinId="9" hidden="1"/>
    <cellStyle name="Followed Hyperlink" xfId="43494" builtinId="9" hidden="1"/>
    <cellStyle name="Followed Hyperlink" xfId="43498" builtinId="9" hidden="1"/>
    <cellStyle name="Followed Hyperlink" xfId="43502" builtinId="9" hidden="1"/>
    <cellStyle name="Followed Hyperlink" xfId="43510" builtinId="9" hidden="1"/>
    <cellStyle name="Followed Hyperlink" xfId="43518" builtinId="9" hidden="1"/>
    <cellStyle name="Followed Hyperlink" xfId="43562" builtinId="9" hidden="1"/>
    <cellStyle name="Followed Hyperlink" xfId="43546" builtinId="9" hidden="1"/>
    <cellStyle name="Followed Hyperlink" xfId="43530" builtinId="9" hidden="1"/>
    <cellStyle name="Followed Hyperlink" xfId="43528" builtinId="9" hidden="1"/>
    <cellStyle name="Followed Hyperlink" xfId="43535" builtinId="9" hidden="1"/>
    <cellStyle name="Followed Hyperlink" xfId="43543" builtinId="9" hidden="1"/>
    <cellStyle name="Followed Hyperlink" xfId="43551" builtinId="9" hidden="1"/>
    <cellStyle name="Followed Hyperlink" xfId="43559" builtinId="9" hidden="1"/>
    <cellStyle name="Followed Hyperlink" xfId="43569" builtinId="9" hidden="1"/>
    <cellStyle name="Followed Hyperlink" xfId="43577" builtinId="9" hidden="1"/>
    <cellStyle name="Followed Hyperlink" xfId="43585" builtinId="9" hidden="1"/>
    <cellStyle name="Followed Hyperlink" xfId="43599" builtinId="9" hidden="1"/>
    <cellStyle name="Followed Hyperlink" xfId="43605" builtinId="9" hidden="1"/>
    <cellStyle name="Followed Hyperlink" xfId="43608" builtinId="9" hidden="1"/>
    <cellStyle name="Followed Hyperlink" xfId="43612" builtinId="9" hidden="1"/>
    <cellStyle name="Followed Hyperlink" xfId="43616" builtinId="9" hidden="1"/>
    <cellStyle name="Followed Hyperlink" xfId="43620" builtinId="9" hidden="1"/>
    <cellStyle name="Followed Hyperlink" xfId="43624" builtinId="9" hidden="1"/>
    <cellStyle name="Followed Hyperlink" xfId="43628" builtinId="9" hidden="1"/>
    <cellStyle name="Followed Hyperlink" xfId="43636" builtinId="9" hidden="1"/>
    <cellStyle name="Followed Hyperlink" xfId="43644" builtinId="9" hidden="1"/>
    <cellStyle name="Followed Hyperlink" xfId="43688" builtinId="9" hidden="1"/>
    <cellStyle name="Followed Hyperlink" xfId="43672" builtinId="9" hidden="1"/>
    <cellStyle name="Followed Hyperlink" xfId="43656" builtinId="9" hidden="1"/>
    <cellStyle name="Followed Hyperlink" xfId="43654" builtinId="9" hidden="1"/>
    <cellStyle name="Followed Hyperlink" xfId="43661" builtinId="9" hidden="1"/>
    <cellStyle name="Followed Hyperlink" xfId="43669" builtinId="9" hidden="1"/>
    <cellStyle name="Followed Hyperlink" xfId="43677" builtinId="9" hidden="1"/>
    <cellStyle name="Followed Hyperlink" xfId="43685" builtinId="9" hidden="1"/>
    <cellStyle name="Followed Hyperlink" xfId="43695" builtinId="9" hidden="1"/>
    <cellStyle name="Followed Hyperlink" xfId="43703" builtinId="9" hidden="1"/>
    <cellStyle name="Followed Hyperlink" xfId="43711" builtinId="9" hidden="1"/>
    <cellStyle name="Followed Hyperlink" xfId="43725" builtinId="9" hidden="1"/>
    <cellStyle name="Followed Hyperlink" xfId="43731" builtinId="9" hidden="1"/>
    <cellStyle name="Followed Hyperlink" xfId="43734" builtinId="9" hidden="1"/>
    <cellStyle name="Followed Hyperlink" xfId="43738" builtinId="9" hidden="1"/>
    <cellStyle name="Followed Hyperlink" xfId="43742" builtinId="9" hidden="1"/>
    <cellStyle name="Followed Hyperlink" xfId="43746" builtinId="9" hidden="1"/>
    <cellStyle name="Followed Hyperlink" xfId="43750" builtinId="9" hidden="1"/>
    <cellStyle name="Followed Hyperlink" xfId="43754" builtinId="9" hidden="1"/>
    <cellStyle name="Followed Hyperlink" xfId="43762" builtinId="9" hidden="1"/>
    <cellStyle name="Followed Hyperlink" xfId="43770" builtinId="9" hidden="1"/>
    <cellStyle name="Followed Hyperlink" xfId="43814" builtinId="9" hidden="1"/>
    <cellStyle name="Followed Hyperlink" xfId="43798" builtinId="9" hidden="1"/>
    <cellStyle name="Followed Hyperlink" xfId="43782" builtinId="9" hidden="1"/>
    <cellStyle name="Followed Hyperlink" xfId="43780" builtinId="9" hidden="1"/>
    <cellStyle name="Followed Hyperlink" xfId="43787" builtinId="9" hidden="1"/>
    <cellStyle name="Followed Hyperlink" xfId="43795" builtinId="9" hidden="1"/>
    <cellStyle name="Followed Hyperlink" xfId="43803" builtinId="9" hidden="1"/>
    <cellStyle name="Followed Hyperlink" xfId="43811" builtinId="9" hidden="1"/>
    <cellStyle name="Followed Hyperlink" xfId="43821" builtinId="9" hidden="1"/>
    <cellStyle name="Followed Hyperlink" xfId="43829" builtinId="9" hidden="1"/>
    <cellStyle name="Followed Hyperlink" xfId="43837" builtinId="9" hidden="1"/>
    <cellStyle name="Followed Hyperlink" xfId="43851" builtinId="9" hidden="1"/>
    <cellStyle name="Followed Hyperlink" xfId="43857" builtinId="9" hidden="1"/>
    <cellStyle name="Followed Hyperlink" xfId="43860" builtinId="9" hidden="1"/>
    <cellStyle name="Followed Hyperlink" xfId="43864" builtinId="9" hidden="1"/>
    <cellStyle name="Followed Hyperlink" xfId="43868" builtinId="9" hidden="1"/>
    <cellStyle name="Followed Hyperlink" xfId="43872" builtinId="9" hidden="1"/>
    <cellStyle name="Followed Hyperlink" xfId="43876" builtinId="9" hidden="1"/>
    <cellStyle name="Followed Hyperlink" xfId="43880" builtinId="9" hidden="1"/>
    <cellStyle name="Followed Hyperlink" xfId="43888" builtinId="9" hidden="1"/>
    <cellStyle name="Followed Hyperlink" xfId="43896" builtinId="9" hidden="1"/>
    <cellStyle name="Followed Hyperlink" xfId="43940" builtinId="9" hidden="1"/>
    <cellStyle name="Followed Hyperlink" xfId="43924" builtinId="9" hidden="1"/>
    <cellStyle name="Followed Hyperlink" xfId="43908" builtinId="9" hidden="1"/>
    <cellStyle name="Followed Hyperlink" xfId="43906" builtinId="9" hidden="1"/>
    <cellStyle name="Followed Hyperlink" xfId="43913" builtinId="9" hidden="1"/>
    <cellStyle name="Followed Hyperlink" xfId="43921" builtinId="9" hidden="1"/>
    <cellStyle name="Followed Hyperlink" xfId="43929" builtinId="9" hidden="1"/>
    <cellStyle name="Followed Hyperlink" xfId="43937" builtinId="9" hidden="1"/>
    <cellStyle name="Followed Hyperlink" xfId="43947" builtinId="9" hidden="1"/>
    <cellStyle name="Followed Hyperlink" xfId="43955" builtinId="9" hidden="1"/>
    <cellStyle name="Followed Hyperlink" xfId="43963" builtinId="9" hidden="1"/>
    <cellStyle name="Followed Hyperlink" xfId="43977" builtinId="9" hidden="1"/>
    <cellStyle name="Followed Hyperlink" xfId="43983" builtinId="9" hidden="1"/>
    <cellStyle name="Followed Hyperlink" xfId="43986" builtinId="9" hidden="1"/>
    <cellStyle name="Followed Hyperlink" xfId="43990" builtinId="9" hidden="1"/>
    <cellStyle name="Followed Hyperlink" xfId="43994" builtinId="9" hidden="1"/>
    <cellStyle name="Followed Hyperlink" xfId="43998" builtinId="9" hidden="1"/>
    <cellStyle name="Followed Hyperlink" xfId="44002" builtinId="9" hidden="1"/>
    <cellStyle name="Followed Hyperlink" xfId="44006" builtinId="9" hidden="1"/>
    <cellStyle name="Followed Hyperlink" xfId="44014" builtinId="9" hidden="1"/>
    <cellStyle name="Followed Hyperlink" xfId="44022" builtinId="9" hidden="1"/>
    <cellStyle name="Followed Hyperlink" xfId="44066" builtinId="9" hidden="1"/>
    <cellStyle name="Followed Hyperlink" xfId="44050" builtinId="9" hidden="1"/>
    <cellStyle name="Followed Hyperlink" xfId="44034" builtinId="9" hidden="1"/>
    <cellStyle name="Followed Hyperlink" xfId="44032" builtinId="9" hidden="1"/>
    <cellStyle name="Followed Hyperlink" xfId="44039" builtinId="9" hidden="1"/>
    <cellStyle name="Followed Hyperlink" xfId="44047" builtinId="9" hidden="1"/>
    <cellStyle name="Followed Hyperlink" xfId="44055" builtinId="9" hidden="1"/>
    <cellStyle name="Followed Hyperlink" xfId="44063" builtinId="9" hidden="1"/>
    <cellStyle name="Followed Hyperlink" xfId="44073" builtinId="9" hidden="1"/>
    <cellStyle name="Followed Hyperlink" xfId="44081" builtinId="9" hidden="1"/>
    <cellStyle name="Followed Hyperlink" xfId="44089" builtinId="9" hidden="1"/>
    <cellStyle name="Followed Hyperlink" xfId="44103" builtinId="9" hidden="1"/>
    <cellStyle name="Followed Hyperlink" xfId="44109" builtinId="9" hidden="1"/>
    <cellStyle name="Followed Hyperlink" xfId="44112" builtinId="9" hidden="1"/>
    <cellStyle name="Followed Hyperlink" xfId="44116" builtinId="9" hidden="1"/>
    <cellStyle name="Followed Hyperlink" xfId="44120" builtinId="9" hidden="1"/>
    <cellStyle name="Followed Hyperlink" xfId="44124" builtinId="9" hidden="1"/>
    <cellStyle name="Followed Hyperlink" xfId="44128" builtinId="9" hidden="1"/>
    <cellStyle name="Followed Hyperlink" xfId="44132" builtinId="9" hidden="1"/>
    <cellStyle name="Followed Hyperlink" xfId="44140" builtinId="9" hidden="1"/>
    <cellStyle name="Followed Hyperlink" xfId="44148" builtinId="9" hidden="1"/>
    <cellStyle name="Followed Hyperlink" xfId="44192" builtinId="9" hidden="1"/>
    <cellStyle name="Followed Hyperlink" xfId="44176" builtinId="9" hidden="1"/>
    <cellStyle name="Followed Hyperlink" xfId="44160" builtinId="9" hidden="1"/>
    <cellStyle name="Followed Hyperlink" xfId="44158" builtinId="9" hidden="1"/>
    <cellStyle name="Followed Hyperlink" xfId="44165" builtinId="9" hidden="1"/>
    <cellStyle name="Followed Hyperlink" xfId="44173" builtinId="9" hidden="1"/>
    <cellStyle name="Followed Hyperlink" xfId="44181" builtinId="9" hidden="1"/>
    <cellStyle name="Followed Hyperlink" xfId="44189" builtinId="9" hidden="1"/>
    <cellStyle name="Followed Hyperlink" xfId="44199" builtinId="9" hidden="1"/>
    <cellStyle name="Followed Hyperlink" xfId="44207" builtinId="9" hidden="1"/>
    <cellStyle name="Followed Hyperlink" xfId="44215" builtinId="9" hidden="1"/>
    <cellStyle name="Followed Hyperlink" xfId="44229" builtinId="9" hidden="1"/>
    <cellStyle name="Followed Hyperlink" xfId="44235" builtinId="9" hidden="1"/>
    <cellStyle name="Followed Hyperlink" xfId="44238" builtinId="9" hidden="1"/>
    <cellStyle name="Followed Hyperlink" xfId="44242" builtinId="9" hidden="1"/>
    <cellStyle name="Followed Hyperlink" xfId="44246" builtinId="9" hidden="1"/>
    <cellStyle name="Followed Hyperlink" xfId="44250" builtinId="9" hidden="1"/>
    <cellStyle name="Followed Hyperlink" xfId="44254" builtinId="9" hidden="1"/>
    <cellStyle name="Followed Hyperlink" xfId="44258" builtinId="9" hidden="1"/>
    <cellStyle name="Followed Hyperlink" xfId="44266" builtinId="9" hidden="1"/>
    <cellStyle name="Followed Hyperlink" xfId="44274" builtinId="9" hidden="1"/>
    <cellStyle name="Followed Hyperlink" xfId="44318" builtinId="9" hidden="1"/>
    <cellStyle name="Followed Hyperlink" xfId="44302" builtinId="9" hidden="1"/>
    <cellStyle name="Followed Hyperlink" xfId="44286" builtinId="9" hidden="1"/>
    <cellStyle name="Followed Hyperlink" xfId="44284" builtinId="9" hidden="1"/>
    <cellStyle name="Followed Hyperlink" xfId="44291" builtinId="9" hidden="1"/>
    <cellStyle name="Followed Hyperlink" xfId="44299" builtinId="9" hidden="1"/>
    <cellStyle name="Followed Hyperlink" xfId="44307" builtinId="9" hidden="1"/>
    <cellStyle name="Followed Hyperlink" xfId="44315" builtinId="9" hidden="1"/>
    <cellStyle name="Followed Hyperlink" xfId="44325" builtinId="9" hidden="1"/>
    <cellStyle name="Followed Hyperlink" xfId="44333" builtinId="9" hidden="1"/>
    <cellStyle name="Followed Hyperlink" xfId="44341" builtinId="9" hidden="1"/>
    <cellStyle name="Followed Hyperlink" xfId="44355" builtinId="9" hidden="1"/>
    <cellStyle name="Followed Hyperlink" xfId="44361" builtinId="9" hidden="1"/>
    <cellStyle name="Followed Hyperlink" xfId="44364" builtinId="9" hidden="1"/>
    <cellStyle name="Followed Hyperlink" xfId="44368" builtinId="9" hidden="1"/>
    <cellStyle name="Followed Hyperlink" xfId="44372" builtinId="9" hidden="1"/>
    <cellStyle name="Followed Hyperlink" xfId="44376" builtinId="9" hidden="1"/>
    <cellStyle name="Followed Hyperlink" xfId="44380" builtinId="9" hidden="1"/>
    <cellStyle name="Followed Hyperlink" xfId="44384" builtinId="9" hidden="1"/>
    <cellStyle name="Followed Hyperlink" xfId="44392" builtinId="9" hidden="1"/>
    <cellStyle name="Followed Hyperlink" xfId="44400" builtinId="9" hidden="1"/>
    <cellStyle name="Followed Hyperlink" xfId="44444" builtinId="9" hidden="1"/>
    <cellStyle name="Followed Hyperlink" xfId="44428" builtinId="9" hidden="1"/>
    <cellStyle name="Followed Hyperlink" xfId="44412" builtinId="9" hidden="1"/>
    <cellStyle name="Followed Hyperlink" xfId="44410" builtinId="9" hidden="1"/>
    <cellStyle name="Followed Hyperlink" xfId="44417" builtinId="9" hidden="1"/>
    <cellStyle name="Followed Hyperlink" xfId="44425" builtinId="9" hidden="1"/>
    <cellStyle name="Followed Hyperlink" xfId="44433" builtinId="9" hidden="1"/>
    <cellStyle name="Followed Hyperlink" xfId="44441" builtinId="9" hidden="1"/>
    <cellStyle name="Followed Hyperlink" xfId="44451" builtinId="9" hidden="1"/>
    <cellStyle name="Followed Hyperlink" xfId="44459" builtinId="9" hidden="1"/>
    <cellStyle name="Followed Hyperlink" xfId="44467" builtinId="9" hidden="1"/>
    <cellStyle name="Followed Hyperlink" xfId="44481" builtinId="9" hidden="1"/>
    <cellStyle name="Followed Hyperlink" xfId="44487" builtinId="9" hidden="1"/>
    <cellStyle name="Followed Hyperlink" xfId="44490" builtinId="9" hidden="1"/>
    <cellStyle name="Followed Hyperlink" xfId="44494" builtinId="9" hidden="1"/>
    <cellStyle name="Followed Hyperlink" xfId="44498" builtinId="9" hidden="1"/>
    <cellStyle name="Followed Hyperlink" xfId="44502" builtinId="9" hidden="1"/>
    <cellStyle name="Followed Hyperlink" xfId="44506" builtinId="9" hidden="1"/>
    <cellStyle name="Followed Hyperlink" xfId="44510" builtinId="9" hidden="1"/>
    <cellStyle name="Followed Hyperlink" xfId="44518" builtinId="9" hidden="1"/>
    <cellStyle name="Followed Hyperlink" xfId="44526" builtinId="9" hidden="1"/>
    <cellStyle name="Followed Hyperlink" xfId="44570" builtinId="9" hidden="1"/>
    <cellStyle name="Followed Hyperlink" xfId="44554" builtinId="9" hidden="1"/>
    <cellStyle name="Followed Hyperlink" xfId="44538" builtinId="9" hidden="1"/>
    <cellStyle name="Followed Hyperlink" xfId="44536" builtinId="9" hidden="1"/>
    <cellStyle name="Followed Hyperlink" xfId="44543" builtinId="9" hidden="1"/>
    <cellStyle name="Followed Hyperlink" xfId="44551" builtinId="9" hidden="1"/>
    <cellStyle name="Followed Hyperlink" xfId="44559" builtinId="9" hidden="1"/>
    <cellStyle name="Followed Hyperlink" xfId="44567" builtinId="9" hidden="1"/>
    <cellStyle name="Followed Hyperlink" xfId="44577" builtinId="9" hidden="1"/>
    <cellStyle name="Followed Hyperlink" xfId="44585" builtinId="9" hidden="1"/>
    <cellStyle name="Followed Hyperlink" xfId="44593" builtinId="9" hidden="1"/>
    <cellStyle name="Followed Hyperlink" xfId="44607" builtinId="9" hidden="1"/>
    <cellStyle name="Followed Hyperlink" xfId="44613" builtinId="9" hidden="1"/>
    <cellStyle name="Followed Hyperlink" xfId="44616" builtinId="9" hidden="1"/>
    <cellStyle name="Followed Hyperlink" xfId="44620" builtinId="9" hidden="1"/>
    <cellStyle name="Followed Hyperlink" xfId="44624" builtinId="9" hidden="1"/>
    <cellStyle name="Followed Hyperlink" xfId="44628" builtinId="9" hidden="1"/>
    <cellStyle name="Followed Hyperlink" xfId="44632" builtinId="9" hidden="1"/>
    <cellStyle name="Followed Hyperlink" xfId="44636" builtinId="9" hidden="1"/>
    <cellStyle name="Followed Hyperlink" xfId="44644" builtinId="9" hidden="1"/>
    <cellStyle name="Followed Hyperlink" xfId="44652" builtinId="9" hidden="1"/>
    <cellStyle name="Followed Hyperlink" xfId="44696" builtinId="9" hidden="1"/>
    <cellStyle name="Followed Hyperlink" xfId="44680" builtinId="9" hidden="1"/>
    <cellStyle name="Followed Hyperlink" xfId="44664" builtinId="9" hidden="1"/>
    <cellStyle name="Followed Hyperlink" xfId="44662" builtinId="9" hidden="1"/>
    <cellStyle name="Followed Hyperlink" xfId="44669" builtinId="9" hidden="1"/>
    <cellStyle name="Followed Hyperlink" xfId="44677" builtinId="9" hidden="1"/>
    <cellStyle name="Followed Hyperlink" xfId="44685" builtinId="9" hidden="1"/>
    <cellStyle name="Followed Hyperlink" xfId="44693" builtinId="9" hidden="1"/>
    <cellStyle name="Followed Hyperlink" xfId="44703" builtinId="9" hidden="1"/>
    <cellStyle name="Followed Hyperlink" xfId="44711" builtinId="9" hidden="1"/>
    <cellStyle name="Followed Hyperlink" xfId="44719" builtinId="9" hidden="1"/>
    <cellStyle name="Followed Hyperlink" xfId="44733" builtinId="9" hidden="1"/>
    <cellStyle name="Followed Hyperlink" xfId="44739" builtinId="9" hidden="1"/>
    <cellStyle name="Followed Hyperlink" xfId="44742" builtinId="9" hidden="1"/>
    <cellStyle name="Followed Hyperlink" xfId="44746" builtinId="9" hidden="1"/>
    <cellStyle name="Followed Hyperlink" xfId="44750" builtinId="9" hidden="1"/>
    <cellStyle name="Followed Hyperlink" xfId="44754" builtinId="9" hidden="1"/>
    <cellStyle name="Followed Hyperlink" xfId="44758" builtinId="9" hidden="1"/>
    <cellStyle name="Followed Hyperlink" xfId="44762" builtinId="9" hidden="1"/>
    <cellStyle name="Followed Hyperlink" xfId="44770" builtinId="9" hidden="1"/>
    <cellStyle name="Followed Hyperlink" xfId="44778" builtinId="9" hidden="1"/>
    <cellStyle name="Followed Hyperlink" xfId="44822" builtinId="9" hidden="1"/>
    <cellStyle name="Followed Hyperlink" xfId="44806" builtinId="9" hidden="1"/>
    <cellStyle name="Followed Hyperlink" xfId="44790" builtinId="9" hidden="1"/>
    <cellStyle name="Followed Hyperlink" xfId="44788" builtinId="9" hidden="1"/>
    <cellStyle name="Followed Hyperlink" xfId="44795" builtinId="9" hidden="1"/>
    <cellStyle name="Followed Hyperlink" xfId="44803" builtinId="9" hidden="1"/>
    <cellStyle name="Followed Hyperlink" xfId="44811" builtinId="9" hidden="1"/>
    <cellStyle name="Followed Hyperlink" xfId="44819" builtinId="9" hidden="1"/>
    <cellStyle name="Followed Hyperlink" xfId="44829" builtinId="9" hidden="1"/>
    <cellStyle name="Followed Hyperlink" xfId="44837" builtinId="9" hidden="1"/>
    <cellStyle name="Followed Hyperlink" xfId="44845" builtinId="9" hidden="1"/>
    <cellStyle name="Followed Hyperlink" xfId="44859" builtinId="9" hidden="1"/>
    <cellStyle name="Followed Hyperlink" xfId="44865" builtinId="9" hidden="1"/>
    <cellStyle name="Followed Hyperlink" xfId="44868" builtinId="9" hidden="1"/>
    <cellStyle name="Followed Hyperlink" xfId="44872" builtinId="9" hidden="1"/>
    <cellStyle name="Followed Hyperlink" xfId="44876" builtinId="9" hidden="1"/>
    <cellStyle name="Followed Hyperlink" xfId="44880" builtinId="9" hidden="1"/>
    <cellStyle name="Followed Hyperlink" xfId="44884" builtinId="9" hidden="1"/>
    <cellStyle name="Followed Hyperlink" xfId="44888" builtinId="9" hidden="1"/>
    <cellStyle name="Followed Hyperlink" xfId="44896" builtinId="9" hidden="1"/>
    <cellStyle name="Followed Hyperlink" xfId="44904" builtinId="9" hidden="1"/>
    <cellStyle name="Followed Hyperlink" xfId="44948" builtinId="9" hidden="1"/>
    <cellStyle name="Followed Hyperlink" xfId="44932" builtinId="9" hidden="1"/>
    <cellStyle name="Followed Hyperlink" xfId="44916" builtinId="9" hidden="1"/>
    <cellStyle name="Followed Hyperlink" xfId="44914" builtinId="9" hidden="1"/>
    <cellStyle name="Followed Hyperlink" xfId="44921" builtinId="9" hidden="1"/>
    <cellStyle name="Followed Hyperlink" xfId="44929" builtinId="9" hidden="1"/>
    <cellStyle name="Followed Hyperlink" xfId="44937" builtinId="9" hidden="1"/>
    <cellStyle name="Followed Hyperlink" xfId="44945" builtinId="9" hidden="1"/>
    <cellStyle name="Followed Hyperlink" xfId="44955" builtinId="9" hidden="1"/>
    <cellStyle name="Followed Hyperlink" xfId="44963" builtinId="9" hidden="1"/>
    <cellStyle name="Followed Hyperlink" xfId="44971" builtinId="9" hidden="1"/>
    <cellStyle name="Followed Hyperlink" xfId="44985" builtinId="9" hidden="1"/>
    <cellStyle name="Followed Hyperlink" xfId="44991" builtinId="9" hidden="1"/>
    <cellStyle name="Followed Hyperlink" xfId="44994" builtinId="9" hidden="1"/>
    <cellStyle name="Followed Hyperlink" xfId="44998" builtinId="9" hidden="1"/>
    <cellStyle name="Followed Hyperlink" xfId="45002" builtinId="9" hidden="1"/>
    <cellStyle name="Followed Hyperlink" xfId="45006" builtinId="9" hidden="1"/>
    <cellStyle name="Followed Hyperlink" xfId="45010" builtinId="9" hidden="1"/>
    <cellStyle name="Followed Hyperlink" xfId="45014" builtinId="9" hidden="1"/>
    <cellStyle name="Followed Hyperlink" xfId="45022" builtinId="9" hidden="1"/>
    <cellStyle name="Followed Hyperlink" xfId="45030" builtinId="9" hidden="1"/>
    <cellStyle name="Followed Hyperlink" xfId="45074" builtinId="9" hidden="1"/>
    <cellStyle name="Followed Hyperlink" xfId="45058" builtinId="9" hidden="1"/>
    <cellStyle name="Followed Hyperlink" xfId="45042" builtinId="9" hidden="1"/>
    <cellStyle name="Followed Hyperlink" xfId="45040" builtinId="9" hidden="1"/>
    <cellStyle name="Followed Hyperlink" xfId="45047" builtinId="9" hidden="1"/>
    <cellStyle name="Followed Hyperlink" xfId="45055" builtinId="9" hidden="1"/>
    <cellStyle name="Followed Hyperlink" xfId="45063" builtinId="9" hidden="1"/>
    <cellStyle name="Followed Hyperlink" xfId="45071" builtinId="9" hidden="1"/>
    <cellStyle name="Followed Hyperlink" xfId="45081" builtinId="9" hidden="1"/>
    <cellStyle name="Followed Hyperlink" xfId="45089" builtinId="9" hidden="1"/>
    <cellStyle name="Followed Hyperlink" xfId="45097" builtinId="9" hidden="1"/>
    <cellStyle name="Followed Hyperlink" xfId="45111" builtinId="9" hidden="1"/>
    <cellStyle name="Followed Hyperlink" xfId="45117" builtinId="9" hidden="1"/>
    <cellStyle name="Followed Hyperlink" xfId="45120" builtinId="9" hidden="1"/>
    <cellStyle name="Followed Hyperlink" xfId="45124" builtinId="9" hidden="1"/>
    <cellStyle name="Followed Hyperlink" xfId="45128" builtinId="9" hidden="1"/>
    <cellStyle name="Followed Hyperlink" xfId="45132" builtinId="9" hidden="1"/>
    <cellStyle name="Followed Hyperlink" xfId="45136" builtinId="9" hidden="1"/>
    <cellStyle name="Followed Hyperlink" xfId="45140" builtinId="9" hidden="1"/>
    <cellStyle name="Followed Hyperlink" xfId="45148" builtinId="9" hidden="1"/>
    <cellStyle name="Followed Hyperlink" xfId="45156" builtinId="9" hidden="1"/>
    <cellStyle name="Followed Hyperlink" xfId="45200" builtinId="9" hidden="1"/>
    <cellStyle name="Followed Hyperlink" xfId="45184" builtinId="9" hidden="1"/>
    <cellStyle name="Followed Hyperlink" xfId="45168" builtinId="9" hidden="1"/>
    <cellStyle name="Followed Hyperlink" xfId="45166" builtinId="9" hidden="1"/>
    <cellStyle name="Followed Hyperlink" xfId="45173" builtinId="9" hidden="1"/>
    <cellStyle name="Followed Hyperlink" xfId="45181" builtinId="9" hidden="1"/>
    <cellStyle name="Followed Hyperlink" xfId="45189" builtinId="9" hidden="1"/>
    <cellStyle name="Followed Hyperlink" xfId="45197" builtinId="9" hidden="1"/>
    <cellStyle name="Followed Hyperlink" xfId="45207" builtinId="9" hidden="1"/>
    <cellStyle name="Followed Hyperlink" xfId="45215" builtinId="9" hidden="1"/>
    <cellStyle name="Followed Hyperlink" xfId="45223" builtinId="9" hidden="1"/>
    <cellStyle name="Followed Hyperlink" xfId="45237" builtinId="9" hidden="1"/>
    <cellStyle name="Followed Hyperlink" xfId="45243" builtinId="9" hidden="1"/>
    <cellStyle name="Followed Hyperlink" xfId="45246" builtinId="9" hidden="1"/>
    <cellStyle name="Followed Hyperlink" xfId="45250" builtinId="9" hidden="1"/>
    <cellStyle name="Followed Hyperlink" xfId="45254" builtinId="9" hidden="1"/>
    <cellStyle name="Followed Hyperlink" xfId="45258" builtinId="9" hidden="1"/>
    <cellStyle name="Followed Hyperlink" xfId="45262" builtinId="9" hidden="1"/>
    <cellStyle name="Followed Hyperlink" xfId="45266" builtinId="9" hidden="1"/>
    <cellStyle name="Followed Hyperlink" xfId="45274" builtinId="9" hidden="1"/>
    <cellStyle name="Followed Hyperlink" xfId="45282" builtinId="9" hidden="1"/>
    <cellStyle name="Followed Hyperlink" xfId="45326" builtinId="9" hidden="1"/>
    <cellStyle name="Followed Hyperlink" xfId="45310" builtinId="9" hidden="1"/>
    <cellStyle name="Followed Hyperlink" xfId="45294" builtinId="9" hidden="1"/>
    <cellStyle name="Followed Hyperlink" xfId="45292" builtinId="9" hidden="1"/>
    <cellStyle name="Followed Hyperlink" xfId="45299" builtinId="9" hidden="1"/>
    <cellStyle name="Followed Hyperlink" xfId="45307" builtinId="9" hidden="1"/>
    <cellStyle name="Followed Hyperlink" xfId="45315" builtinId="9" hidden="1"/>
    <cellStyle name="Followed Hyperlink" xfId="45323" builtinId="9" hidden="1"/>
    <cellStyle name="Followed Hyperlink" xfId="45333" builtinId="9" hidden="1"/>
    <cellStyle name="Followed Hyperlink" xfId="45341" builtinId="9" hidden="1"/>
    <cellStyle name="Followed Hyperlink" xfId="45349" builtinId="9" hidden="1"/>
    <cellStyle name="Followed Hyperlink" xfId="45363" builtinId="9" hidden="1"/>
    <cellStyle name="Followed Hyperlink" xfId="45369" builtinId="9" hidden="1"/>
    <cellStyle name="Followed Hyperlink" xfId="45372" builtinId="9" hidden="1"/>
    <cellStyle name="Followed Hyperlink" xfId="45376" builtinId="9" hidden="1"/>
    <cellStyle name="Followed Hyperlink" xfId="45380" builtinId="9" hidden="1"/>
    <cellStyle name="Followed Hyperlink" xfId="45384" builtinId="9" hidden="1"/>
    <cellStyle name="Followed Hyperlink" xfId="45388" builtinId="9" hidden="1"/>
    <cellStyle name="Followed Hyperlink" xfId="45392" builtinId="9" hidden="1"/>
    <cellStyle name="Followed Hyperlink" xfId="45400" builtinId="9" hidden="1"/>
    <cellStyle name="Followed Hyperlink" xfId="45408" builtinId="9" hidden="1"/>
    <cellStyle name="Followed Hyperlink" xfId="45452" builtinId="9" hidden="1"/>
    <cellStyle name="Followed Hyperlink" xfId="45436" builtinId="9" hidden="1"/>
    <cellStyle name="Followed Hyperlink" xfId="45420" builtinId="9" hidden="1"/>
    <cellStyle name="Followed Hyperlink" xfId="45418" builtinId="9" hidden="1"/>
    <cellStyle name="Followed Hyperlink" xfId="45425" builtinId="9" hidden="1"/>
    <cellStyle name="Followed Hyperlink" xfId="45433" builtinId="9" hidden="1"/>
    <cellStyle name="Followed Hyperlink" xfId="45441" builtinId="9" hidden="1"/>
    <cellStyle name="Followed Hyperlink" xfId="45449" builtinId="9" hidden="1"/>
    <cellStyle name="Followed Hyperlink" xfId="45459" builtinId="9" hidden="1"/>
    <cellStyle name="Followed Hyperlink" xfId="45467" builtinId="9" hidden="1"/>
    <cellStyle name="Followed Hyperlink" xfId="45475" builtinId="9" hidden="1"/>
    <cellStyle name="Followed Hyperlink" xfId="45489" builtinId="9" hidden="1"/>
    <cellStyle name="Followed Hyperlink" xfId="45495" builtinId="9" hidden="1"/>
    <cellStyle name="Followed Hyperlink" xfId="45498" builtinId="9" hidden="1"/>
    <cellStyle name="Followed Hyperlink" xfId="45502" builtinId="9" hidden="1"/>
    <cellStyle name="Followed Hyperlink" xfId="45506" builtinId="9" hidden="1"/>
    <cellStyle name="Followed Hyperlink" xfId="45510" builtinId="9" hidden="1"/>
    <cellStyle name="Followed Hyperlink" xfId="45514" builtinId="9" hidden="1"/>
    <cellStyle name="Followed Hyperlink" xfId="45518" builtinId="9" hidden="1"/>
    <cellStyle name="Followed Hyperlink" xfId="45526" builtinId="9" hidden="1"/>
    <cellStyle name="Followed Hyperlink" xfId="45534" builtinId="9" hidden="1"/>
    <cellStyle name="Followed Hyperlink" xfId="45578" builtinId="9" hidden="1"/>
    <cellStyle name="Followed Hyperlink" xfId="45562" builtinId="9" hidden="1"/>
    <cellStyle name="Followed Hyperlink" xfId="45546" builtinId="9" hidden="1"/>
    <cellStyle name="Followed Hyperlink" xfId="45544" builtinId="9" hidden="1"/>
    <cellStyle name="Followed Hyperlink" xfId="45551" builtinId="9" hidden="1"/>
    <cellStyle name="Followed Hyperlink" xfId="45559" builtinId="9" hidden="1"/>
    <cellStyle name="Followed Hyperlink" xfId="45567" builtinId="9" hidden="1"/>
    <cellStyle name="Followed Hyperlink" xfId="45575" builtinId="9" hidden="1"/>
    <cellStyle name="Followed Hyperlink" xfId="45585" builtinId="9" hidden="1"/>
    <cellStyle name="Followed Hyperlink" xfId="45593" builtinId="9" hidden="1"/>
    <cellStyle name="Followed Hyperlink" xfId="45601" builtinId="9" hidden="1"/>
    <cellStyle name="Followed Hyperlink" xfId="45615" builtinId="9" hidden="1"/>
    <cellStyle name="Followed Hyperlink" xfId="45621" builtinId="9" hidden="1"/>
    <cellStyle name="Followed Hyperlink" xfId="45624" builtinId="9" hidden="1"/>
    <cellStyle name="Followed Hyperlink" xfId="45628" builtinId="9" hidden="1"/>
    <cellStyle name="Followed Hyperlink" xfId="45632" builtinId="9" hidden="1"/>
    <cellStyle name="Followed Hyperlink" xfId="45636" builtinId="9" hidden="1"/>
    <cellStyle name="Followed Hyperlink" xfId="45640" builtinId="9" hidden="1"/>
    <cellStyle name="Followed Hyperlink" xfId="45644" builtinId="9" hidden="1"/>
    <cellStyle name="Followed Hyperlink" xfId="45652" builtinId="9" hidden="1"/>
    <cellStyle name="Followed Hyperlink" xfId="45660" builtinId="9" hidden="1"/>
    <cellStyle name="Followed Hyperlink" xfId="45704" builtinId="9" hidden="1"/>
    <cellStyle name="Followed Hyperlink" xfId="45688" builtinId="9" hidden="1"/>
    <cellStyle name="Followed Hyperlink" xfId="45672" builtinId="9" hidden="1"/>
    <cellStyle name="Followed Hyperlink" xfId="45670" builtinId="9" hidden="1"/>
    <cellStyle name="Followed Hyperlink" xfId="45677" builtinId="9" hidden="1"/>
    <cellStyle name="Followed Hyperlink" xfId="45685" builtinId="9" hidden="1"/>
    <cellStyle name="Followed Hyperlink" xfId="45693" builtinId="9" hidden="1"/>
    <cellStyle name="Followed Hyperlink" xfId="45701" builtinId="9" hidden="1"/>
    <cellStyle name="Followed Hyperlink" xfId="45711" builtinId="9" hidden="1"/>
    <cellStyle name="Followed Hyperlink" xfId="45719" builtinId="9" hidden="1"/>
    <cellStyle name="Followed Hyperlink" xfId="45727" builtinId="9" hidden="1"/>
    <cellStyle name="Followed Hyperlink" xfId="45741" builtinId="9" hidden="1"/>
    <cellStyle name="Followed Hyperlink" xfId="45747" builtinId="9" hidden="1"/>
    <cellStyle name="Followed Hyperlink" xfId="45750" builtinId="9" hidden="1"/>
    <cellStyle name="Followed Hyperlink" xfId="45754" builtinId="9" hidden="1"/>
    <cellStyle name="Followed Hyperlink" xfId="45758" builtinId="9" hidden="1"/>
    <cellStyle name="Followed Hyperlink" xfId="45762" builtinId="9" hidden="1"/>
    <cellStyle name="Followed Hyperlink" xfId="45766" builtinId="9" hidden="1"/>
    <cellStyle name="Followed Hyperlink" xfId="45770" builtinId="9" hidden="1"/>
    <cellStyle name="Followed Hyperlink" xfId="45778" builtinId="9" hidden="1"/>
    <cellStyle name="Followed Hyperlink" xfId="45786" builtinId="9" hidden="1"/>
    <cellStyle name="Followed Hyperlink" xfId="45830" builtinId="9" hidden="1"/>
    <cellStyle name="Followed Hyperlink" xfId="45814" builtinId="9" hidden="1"/>
    <cellStyle name="Followed Hyperlink" xfId="45798" builtinId="9" hidden="1"/>
    <cellStyle name="Followed Hyperlink" xfId="45796" builtinId="9" hidden="1"/>
    <cellStyle name="Followed Hyperlink" xfId="45803" builtinId="9" hidden="1"/>
    <cellStyle name="Followed Hyperlink" xfId="45811" builtinId="9" hidden="1"/>
    <cellStyle name="Followed Hyperlink" xfId="45819" builtinId="9" hidden="1"/>
    <cellStyle name="Followed Hyperlink" xfId="45827" builtinId="9" hidden="1"/>
    <cellStyle name="Followed Hyperlink" xfId="45837" builtinId="9" hidden="1"/>
    <cellStyle name="Followed Hyperlink" xfId="45845" builtinId="9" hidden="1"/>
    <cellStyle name="Followed Hyperlink" xfId="45853" builtinId="9" hidden="1"/>
    <cellStyle name="Followed Hyperlink" xfId="45867" builtinId="9" hidden="1"/>
    <cellStyle name="Followed Hyperlink" xfId="45873" builtinId="9" hidden="1"/>
    <cellStyle name="Followed Hyperlink" xfId="45876" builtinId="9" hidden="1"/>
    <cellStyle name="Followed Hyperlink" xfId="45880" builtinId="9" hidden="1"/>
    <cellStyle name="Followed Hyperlink" xfId="45884" builtinId="9" hidden="1"/>
    <cellStyle name="Followed Hyperlink" xfId="45888" builtinId="9" hidden="1"/>
    <cellStyle name="Followed Hyperlink" xfId="45892" builtinId="9" hidden="1"/>
    <cellStyle name="Followed Hyperlink" xfId="45896" builtinId="9" hidden="1"/>
    <cellStyle name="Followed Hyperlink" xfId="45904" builtinId="9" hidden="1"/>
    <cellStyle name="Followed Hyperlink" xfId="45912" builtinId="9" hidden="1"/>
    <cellStyle name="Followed Hyperlink" xfId="45956" builtinId="9" hidden="1"/>
    <cellStyle name="Followed Hyperlink" xfId="45940" builtinId="9" hidden="1"/>
    <cellStyle name="Followed Hyperlink" xfId="45924" builtinId="9" hidden="1"/>
    <cellStyle name="Followed Hyperlink" xfId="45922" builtinId="9" hidden="1"/>
    <cellStyle name="Followed Hyperlink" xfId="45929" builtinId="9" hidden="1"/>
    <cellStyle name="Followed Hyperlink" xfId="45937" builtinId="9" hidden="1"/>
    <cellStyle name="Followed Hyperlink" xfId="45945" builtinId="9" hidden="1"/>
    <cellStyle name="Followed Hyperlink" xfId="45953" builtinId="9" hidden="1"/>
    <cellStyle name="Followed Hyperlink" xfId="45963" builtinId="9" hidden="1"/>
    <cellStyle name="Followed Hyperlink" xfId="45971" builtinId="9" hidden="1"/>
    <cellStyle name="Followed Hyperlink" xfId="45979" builtinId="9" hidden="1"/>
    <cellStyle name="Followed Hyperlink" xfId="45993" builtinId="9" hidden="1"/>
    <cellStyle name="Followed Hyperlink" xfId="45999" builtinId="9" hidden="1"/>
    <cellStyle name="Followed Hyperlink" xfId="46002" builtinId="9" hidden="1"/>
    <cellStyle name="Followed Hyperlink" xfId="46006" builtinId="9" hidden="1"/>
    <cellStyle name="Followed Hyperlink" xfId="46010" builtinId="9" hidden="1"/>
    <cellStyle name="Followed Hyperlink" xfId="46014" builtinId="9" hidden="1"/>
    <cellStyle name="Followed Hyperlink" xfId="46018" builtinId="9" hidden="1"/>
    <cellStyle name="Followed Hyperlink" xfId="46022" builtinId="9" hidden="1"/>
    <cellStyle name="Followed Hyperlink" xfId="46030" builtinId="9" hidden="1"/>
    <cellStyle name="Followed Hyperlink" xfId="46038" builtinId="9" hidden="1"/>
    <cellStyle name="Followed Hyperlink" xfId="46082" builtinId="9" hidden="1"/>
    <cellStyle name="Followed Hyperlink" xfId="46066" builtinId="9" hidden="1"/>
    <cellStyle name="Followed Hyperlink" xfId="46050" builtinId="9" hidden="1"/>
    <cellStyle name="Followed Hyperlink" xfId="46048" builtinId="9" hidden="1"/>
    <cellStyle name="Followed Hyperlink" xfId="46055" builtinId="9" hidden="1"/>
    <cellStyle name="Followed Hyperlink" xfId="46063" builtinId="9" hidden="1"/>
    <cellStyle name="Followed Hyperlink" xfId="46071" builtinId="9" hidden="1"/>
    <cellStyle name="Followed Hyperlink" xfId="46079" builtinId="9" hidden="1"/>
    <cellStyle name="Followed Hyperlink" xfId="46089" builtinId="9" hidden="1"/>
    <cellStyle name="Followed Hyperlink" xfId="46097" builtinId="9" hidden="1"/>
    <cellStyle name="Followed Hyperlink" xfId="46105" builtinId="9" hidden="1"/>
    <cellStyle name="Followed Hyperlink" xfId="46119" builtinId="9" hidden="1"/>
    <cellStyle name="Followed Hyperlink" xfId="46125" builtinId="9" hidden="1"/>
    <cellStyle name="Followed Hyperlink" xfId="46128" builtinId="9" hidden="1"/>
    <cellStyle name="Followed Hyperlink" xfId="46132" builtinId="9" hidden="1"/>
    <cellStyle name="Followed Hyperlink" xfId="46136" builtinId="9" hidden="1"/>
    <cellStyle name="Followed Hyperlink" xfId="46140" builtinId="9" hidden="1"/>
    <cellStyle name="Followed Hyperlink" xfId="46144" builtinId="9" hidden="1"/>
    <cellStyle name="Followed Hyperlink" xfId="46148" builtinId="9" hidden="1"/>
    <cellStyle name="Followed Hyperlink" xfId="46156" builtinId="9" hidden="1"/>
    <cellStyle name="Followed Hyperlink" xfId="46164" builtinId="9" hidden="1"/>
    <cellStyle name="Followed Hyperlink" xfId="46208" builtinId="9" hidden="1"/>
    <cellStyle name="Followed Hyperlink" xfId="46192" builtinId="9" hidden="1"/>
    <cellStyle name="Followed Hyperlink" xfId="46176" builtinId="9" hidden="1"/>
    <cellStyle name="Followed Hyperlink" xfId="46174" builtinId="9" hidden="1"/>
    <cellStyle name="Followed Hyperlink" xfId="46181" builtinId="9" hidden="1"/>
    <cellStyle name="Followed Hyperlink" xfId="46189" builtinId="9" hidden="1"/>
    <cellStyle name="Followed Hyperlink" xfId="46197" builtinId="9" hidden="1"/>
    <cellStyle name="Followed Hyperlink" xfId="46205" builtinId="9" hidden="1"/>
    <cellStyle name="Followed Hyperlink" xfId="46215" builtinId="9" hidden="1"/>
    <cellStyle name="Followed Hyperlink" xfId="46223" builtinId="9" hidden="1"/>
    <cellStyle name="Followed Hyperlink" xfId="46231" builtinId="9" hidden="1"/>
    <cellStyle name="Followed Hyperlink" xfId="46245" builtinId="9" hidden="1"/>
    <cellStyle name="Followed Hyperlink" xfId="46251" builtinId="9" hidden="1"/>
    <cellStyle name="Followed Hyperlink" xfId="46254" builtinId="9" hidden="1"/>
    <cellStyle name="Followed Hyperlink" xfId="46258" builtinId="9" hidden="1"/>
    <cellStyle name="Followed Hyperlink" xfId="46262" builtinId="9" hidden="1"/>
    <cellStyle name="Followed Hyperlink" xfId="46266" builtinId="9" hidden="1"/>
    <cellStyle name="Followed Hyperlink" xfId="46270" builtinId="9" hidden="1"/>
    <cellStyle name="Followed Hyperlink" xfId="46274" builtinId="9" hidden="1"/>
    <cellStyle name="Followed Hyperlink" xfId="46282" builtinId="9" hidden="1"/>
    <cellStyle name="Followed Hyperlink" xfId="46290" builtinId="9" hidden="1"/>
    <cellStyle name="Followed Hyperlink" xfId="46334" builtinId="9" hidden="1"/>
    <cellStyle name="Followed Hyperlink" xfId="46318" builtinId="9" hidden="1"/>
    <cellStyle name="Followed Hyperlink" xfId="46302" builtinId="9" hidden="1"/>
    <cellStyle name="Followed Hyperlink" xfId="46300" builtinId="9" hidden="1"/>
    <cellStyle name="Followed Hyperlink" xfId="46307" builtinId="9" hidden="1"/>
    <cellStyle name="Followed Hyperlink" xfId="46315" builtinId="9" hidden="1"/>
    <cellStyle name="Followed Hyperlink" xfId="46323" builtinId="9" hidden="1"/>
    <cellStyle name="Followed Hyperlink" xfId="46331" builtinId="9" hidden="1"/>
    <cellStyle name="Followed Hyperlink" xfId="46341" builtinId="9" hidden="1"/>
    <cellStyle name="Followed Hyperlink" xfId="46349" builtinId="9" hidden="1"/>
    <cellStyle name="Followed Hyperlink" xfId="46357" builtinId="9" hidden="1"/>
    <cellStyle name="Followed Hyperlink" xfId="46371" builtinId="9" hidden="1"/>
    <cellStyle name="Followed Hyperlink" xfId="46377" builtinId="9" hidden="1"/>
    <cellStyle name="Followed Hyperlink" xfId="46380" builtinId="9" hidden="1"/>
    <cellStyle name="Followed Hyperlink" xfId="46384" builtinId="9" hidden="1"/>
    <cellStyle name="Followed Hyperlink" xfId="46388" builtinId="9" hidden="1"/>
    <cellStyle name="Followed Hyperlink" xfId="46392" builtinId="9" hidden="1"/>
    <cellStyle name="Followed Hyperlink" xfId="46396" builtinId="9" hidden="1"/>
    <cellStyle name="Followed Hyperlink" xfId="46400" builtinId="9" hidden="1"/>
    <cellStyle name="Followed Hyperlink" xfId="46408" builtinId="9" hidden="1"/>
    <cellStyle name="Followed Hyperlink" xfId="46416" builtinId="9" hidden="1"/>
    <cellStyle name="Followed Hyperlink" xfId="46460" builtinId="9" hidden="1"/>
    <cellStyle name="Followed Hyperlink" xfId="46444" builtinId="9" hidden="1"/>
    <cellStyle name="Followed Hyperlink" xfId="46428" builtinId="9" hidden="1"/>
    <cellStyle name="Followed Hyperlink" xfId="46426" builtinId="9" hidden="1"/>
    <cellStyle name="Followed Hyperlink" xfId="46433" builtinId="9" hidden="1"/>
    <cellStyle name="Followed Hyperlink" xfId="46441" builtinId="9" hidden="1"/>
    <cellStyle name="Followed Hyperlink" xfId="46449" builtinId="9" hidden="1"/>
    <cellStyle name="Followed Hyperlink" xfId="46457" builtinId="9" hidden="1"/>
    <cellStyle name="Followed Hyperlink" xfId="46467" builtinId="9" hidden="1"/>
    <cellStyle name="Followed Hyperlink" xfId="46475" builtinId="9" hidden="1"/>
    <cellStyle name="Followed Hyperlink" xfId="46483" builtinId="9" hidden="1"/>
    <cellStyle name="Followed Hyperlink" xfId="46497" builtinId="9" hidden="1"/>
    <cellStyle name="Followed Hyperlink" xfId="46503" builtinId="9" hidden="1"/>
    <cellStyle name="Followed Hyperlink" xfId="46506" builtinId="9" hidden="1"/>
    <cellStyle name="Followed Hyperlink" xfId="46510" builtinId="9" hidden="1"/>
    <cellStyle name="Followed Hyperlink" xfId="46514" builtinId="9" hidden="1"/>
    <cellStyle name="Followed Hyperlink" xfId="46518" builtinId="9" hidden="1"/>
    <cellStyle name="Followed Hyperlink" xfId="46522" builtinId="9" hidden="1"/>
    <cellStyle name="Followed Hyperlink" xfId="46526" builtinId="9" hidden="1"/>
    <cellStyle name="Followed Hyperlink" xfId="46534" builtinId="9" hidden="1"/>
    <cellStyle name="Followed Hyperlink" xfId="46542" builtinId="9" hidden="1"/>
    <cellStyle name="Followed Hyperlink" xfId="46586" builtinId="9" hidden="1"/>
    <cellStyle name="Followed Hyperlink" xfId="46570" builtinId="9" hidden="1"/>
    <cellStyle name="Followed Hyperlink" xfId="46554" builtinId="9" hidden="1"/>
    <cellStyle name="Followed Hyperlink" xfId="46552" builtinId="9" hidden="1"/>
    <cellStyle name="Followed Hyperlink" xfId="46559" builtinId="9" hidden="1"/>
    <cellStyle name="Followed Hyperlink" xfId="46567" builtinId="9" hidden="1"/>
    <cellStyle name="Followed Hyperlink" xfId="46575" builtinId="9" hidden="1"/>
    <cellStyle name="Followed Hyperlink" xfId="46583" builtinId="9" hidden="1"/>
    <cellStyle name="Followed Hyperlink" xfId="46593" builtinId="9" hidden="1"/>
    <cellStyle name="Followed Hyperlink" xfId="46601" builtinId="9" hidden="1"/>
    <cellStyle name="Followed Hyperlink" xfId="46609" builtinId="9" hidden="1"/>
    <cellStyle name="Followed Hyperlink" xfId="46623" builtinId="9" hidden="1"/>
    <cellStyle name="Followed Hyperlink" xfId="46629" builtinId="9" hidden="1"/>
    <cellStyle name="Followed Hyperlink" xfId="46632" builtinId="9" hidden="1"/>
    <cellStyle name="Followed Hyperlink" xfId="46636" builtinId="9" hidden="1"/>
    <cellStyle name="Followed Hyperlink" xfId="46640" builtinId="9" hidden="1"/>
    <cellStyle name="Followed Hyperlink" xfId="46644" builtinId="9" hidden="1"/>
    <cellStyle name="Followed Hyperlink" xfId="46648" builtinId="9" hidden="1"/>
    <cellStyle name="Followed Hyperlink" xfId="46652" builtinId="9" hidden="1"/>
    <cellStyle name="Followed Hyperlink" xfId="46660" builtinId="9" hidden="1"/>
    <cellStyle name="Followed Hyperlink" xfId="46668" builtinId="9" hidden="1"/>
    <cellStyle name="Followed Hyperlink" xfId="46712" builtinId="9" hidden="1"/>
    <cellStyle name="Followed Hyperlink" xfId="46696" builtinId="9" hidden="1"/>
    <cellStyle name="Followed Hyperlink" xfId="46680" builtinId="9" hidden="1"/>
    <cellStyle name="Followed Hyperlink" xfId="46678" builtinId="9" hidden="1"/>
    <cellStyle name="Followed Hyperlink" xfId="46685" builtinId="9" hidden="1"/>
    <cellStyle name="Followed Hyperlink" xfId="46693" builtinId="9" hidden="1"/>
    <cellStyle name="Followed Hyperlink" xfId="46701" builtinId="9" hidden="1"/>
    <cellStyle name="Followed Hyperlink" xfId="46709" builtinId="9" hidden="1"/>
    <cellStyle name="Followed Hyperlink" xfId="46719" builtinId="9" hidden="1"/>
    <cellStyle name="Followed Hyperlink" xfId="46727" builtinId="9" hidden="1"/>
    <cellStyle name="Followed Hyperlink" xfId="46735" builtinId="9" hidden="1"/>
    <cellStyle name="Followed Hyperlink" xfId="46749" builtinId="9" hidden="1"/>
    <cellStyle name="Followed Hyperlink" xfId="46755" builtinId="9" hidden="1"/>
    <cellStyle name="Followed Hyperlink" xfId="46758" builtinId="9" hidden="1"/>
    <cellStyle name="Followed Hyperlink" xfId="46762" builtinId="9" hidden="1"/>
    <cellStyle name="Followed Hyperlink" xfId="46766" builtinId="9" hidden="1"/>
    <cellStyle name="Followed Hyperlink" xfId="46770" builtinId="9" hidden="1"/>
    <cellStyle name="Followed Hyperlink" xfId="46774" builtinId="9" hidden="1"/>
    <cellStyle name="Followed Hyperlink" xfId="46778" builtinId="9" hidden="1"/>
    <cellStyle name="Followed Hyperlink" xfId="46786" builtinId="9" hidden="1"/>
    <cellStyle name="Followed Hyperlink" xfId="46794" builtinId="9" hidden="1"/>
    <cellStyle name="Followed Hyperlink" xfId="46838" builtinId="9" hidden="1"/>
    <cellStyle name="Followed Hyperlink" xfId="46822" builtinId="9" hidden="1"/>
    <cellStyle name="Followed Hyperlink" xfId="46806" builtinId="9" hidden="1"/>
    <cellStyle name="Followed Hyperlink" xfId="46804" builtinId="9" hidden="1"/>
    <cellStyle name="Followed Hyperlink" xfId="46811" builtinId="9" hidden="1"/>
    <cellStyle name="Followed Hyperlink" xfId="46819" builtinId="9" hidden="1"/>
    <cellStyle name="Followed Hyperlink" xfId="46827" builtinId="9" hidden="1"/>
    <cellStyle name="Followed Hyperlink" xfId="46835" builtinId="9" hidden="1"/>
    <cellStyle name="Followed Hyperlink" xfId="46845" builtinId="9" hidden="1"/>
    <cellStyle name="Followed Hyperlink" xfId="46853" builtinId="9" hidden="1"/>
    <cellStyle name="Followed Hyperlink" xfId="46861" builtinId="9" hidden="1"/>
    <cellStyle name="Followed Hyperlink" xfId="46875" builtinId="9" hidden="1"/>
    <cellStyle name="Followed Hyperlink" xfId="46881" builtinId="9" hidden="1"/>
    <cellStyle name="Followed Hyperlink" xfId="46884" builtinId="9" hidden="1"/>
    <cellStyle name="Followed Hyperlink" xfId="46888" builtinId="9" hidden="1"/>
    <cellStyle name="Followed Hyperlink" xfId="46892" builtinId="9" hidden="1"/>
    <cellStyle name="Followed Hyperlink" xfId="46896" builtinId="9" hidden="1"/>
    <cellStyle name="Followed Hyperlink" xfId="46900" builtinId="9" hidden="1"/>
    <cellStyle name="Followed Hyperlink" xfId="46904" builtinId="9" hidden="1"/>
    <cellStyle name="Followed Hyperlink" xfId="46912" builtinId="9" hidden="1"/>
    <cellStyle name="Followed Hyperlink" xfId="46920" builtinId="9" hidden="1"/>
    <cellStyle name="Followed Hyperlink" xfId="46964" builtinId="9" hidden="1"/>
    <cellStyle name="Followed Hyperlink" xfId="46948" builtinId="9" hidden="1"/>
    <cellStyle name="Followed Hyperlink" xfId="46932" builtinId="9" hidden="1"/>
    <cellStyle name="Followed Hyperlink" xfId="46930" builtinId="9" hidden="1"/>
    <cellStyle name="Followed Hyperlink" xfId="46937" builtinId="9" hidden="1"/>
    <cellStyle name="Followed Hyperlink" xfId="46945" builtinId="9" hidden="1"/>
    <cellStyle name="Followed Hyperlink" xfId="46953" builtinId="9" hidden="1"/>
    <cellStyle name="Followed Hyperlink" xfId="46961" builtinId="9" hidden="1"/>
    <cellStyle name="Followed Hyperlink" xfId="46971" builtinId="9" hidden="1"/>
    <cellStyle name="Followed Hyperlink" xfId="46979" builtinId="9" hidden="1"/>
    <cellStyle name="Followed Hyperlink" xfId="46987" builtinId="9" hidden="1"/>
    <cellStyle name="Followed Hyperlink" xfId="47001" builtinId="9" hidden="1"/>
    <cellStyle name="Followed Hyperlink" xfId="47007" builtinId="9" hidden="1"/>
    <cellStyle name="Followed Hyperlink" xfId="47010" builtinId="9" hidden="1"/>
    <cellStyle name="Followed Hyperlink" xfId="47014" builtinId="9" hidden="1"/>
    <cellStyle name="Followed Hyperlink" xfId="47018" builtinId="9" hidden="1"/>
    <cellStyle name="Followed Hyperlink" xfId="47022" builtinId="9" hidden="1"/>
    <cellStyle name="Followed Hyperlink" xfId="47026" builtinId="9" hidden="1"/>
    <cellStyle name="Followed Hyperlink" xfId="47030" builtinId="9" hidden="1"/>
    <cellStyle name="Followed Hyperlink" xfId="47038" builtinId="9" hidden="1"/>
    <cellStyle name="Followed Hyperlink" xfId="47046" builtinId="9" hidden="1"/>
    <cellStyle name="Followed Hyperlink" xfId="47090" builtinId="9" hidden="1"/>
    <cellStyle name="Followed Hyperlink" xfId="47074" builtinId="9" hidden="1"/>
    <cellStyle name="Followed Hyperlink" xfId="47058" builtinId="9" hidden="1"/>
    <cellStyle name="Followed Hyperlink" xfId="47056" builtinId="9" hidden="1"/>
    <cellStyle name="Followed Hyperlink" xfId="47063" builtinId="9" hidden="1"/>
    <cellStyle name="Followed Hyperlink" xfId="47071" builtinId="9" hidden="1"/>
    <cellStyle name="Followed Hyperlink" xfId="47079" builtinId="9" hidden="1"/>
    <cellStyle name="Followed Hyperlink" xfId="47087" builtinId="9" hidden="1"/>
    <cellStyle name="Followed Hyperlink" xfId="47097" builtinId="9" hidden="1"/>
    <cellStyle name="Followed Hyperlink" xfId="47105" builtinId="9" hidden="1"/>
    <cellStyle name="Followed Hyperlink" xfId="47113" builtinId="9" hidden="1"/>
    <cellStyle name="Followed Hyperlink" xfId="47127" builtinId="9" hidden="1"/>
    <cellStyle name="Followed Hyperlink" xfId="47133" builtinId="9" hidden="1"/>
    <cellStyle name="Followed Hyperlink" xfId="47136" builtinId="9" hidden="1"/>
    <cellStyle name="Followed Hyperlink" xfId="47140" builtinId="9" hidden="1"/>
    <cellStyle name="Followed Hyperlink" xfId="47144" builtinId="9" hidden="1"/>
    <cellStyle name="Followed Hyperlink" xfId="47148" builtinId="9" hidden="1"/>
    <cellStyle name="Followed Hyperlink" xfId="47152" builtinId="9" hidden="1"/>
    <cellStyle name="Followed Hyperlink" xfId="47156" builtinId="9" hidden="1"/>
    <cellStyle name="Followed Hyperlink" xfId="47164" builtinId="9" hidden="1"/>
    <cellStyle name="Followed Hyperlink" xfId="47172" builtinId="9" hidden="1"/>
    <cellStyle name="Followed Hyperlink" xfId="47216" builtinId="9" hidden="1"/>
    <cellStyle name="Followed Hyperlink" xfId="47200" builtinId="9" hidden="1"/>
    <cellStyle name="Followed Hyperlink" xfId="47184" builtinId="9" hidden="1"/>
    <cellStyle name="Followed Hyperlink" xfId="47182" builtinId="9" hidden="1"/>
    <cellStyle name="Followed Hyperlink" xfId="47189" builtinId="9" hidden="1"/>
    <cellStyle name="Followed Hyperlink" xfId="47197" builtinId="9" hidden="1"/>
    <cellStyle name="Followed Hyperlink" xfId="47205" builtinId="9" hidden="1"/>
    <cellStyle name="Followed Hyperlink" xfId="47213" builtinId="9" hidden="1"/>
    <cellStyle name="Followed Hyperlink" xfId="47223" builtinId="9" hidden="1"/>
    <cellStyle name="Followed Hyperlink" xfId="47231" builtinId="9" hidden="1"/>
    <cellStyle name="Followed Hyperlink" xfId="47239" builtinId="9" hidden="1"/>
    <cellStyle name="Followed Hyperlink" xfId="47253" builtinId="9" hidden="1"/>
    <cellStyle name="Followed Hyperlink" xfId="47259" builtinId="9" hidden="1"/>
    <cellStyle name="Followed Hyperlink" xfId="47262" builtinId="9" hidden="1"/>
    <cellStyle name="Followed Hyperlink" xfId="47266" builtinId="9" hidden="1"/>
    <cellStyle name="Followed Hyperlink" xfId="47270" builtinId="9" hidden="1"/>
    <cellStyle name="Followed Hyperlink" xfId="47274" builtinId="9" hidden="1"/>
    <cellStyle name="Followed Hyperlink" xfId="47278" builtinId="9" hidden="1"/>
    <cellStyle name="Followed Hyperlink" xfId="47282" builtinId="9" hidden="1"/>
    <cellStyle name="Followed Hyperlink" xfId="47290" builtinId="9" hidden="1"/>
    <cellStyle name="Followed Hyperlink" xfId="47298" builtinId="9" hidden="1"/>
    <cellStyle name="Followed Hyperlink" xfId="47342" builtinId="9" hidden="1"/>
    <cellStyle name="Followed Hyperlink" xfId="47326" builtinId="9" hidden="1"/>
    <cellStyle name="Followed Hyperlink" xfId="47310" builtinId="9" hidden="1"/>
    <cellStyle name="Followed Hyperlink" xfId="47308" builtinId="9" hidden="1"/>
    <cellStyle name="Followed Hyperlink" xfId="47315" builtinId="9" hidden="1"/>
    <cellStyle name="Followed Hyperlink" xfId="47323" builtinId="9" hidden="1"/>
    <cellStyle name="Followed Hyperlink" xfId="47331" builtinId="9" hidden="1"/>
    <cellStyle name="Followed Hyperlink" xfId="47339" builtinId="9" hidden="1"/>
    <cellStyle name="Followed Hyperlink" xfId="47349" builtinId="9" hidden="1"/>
    <cellStyle name="Followed Hyperlink" xfId="47357" builtinId="9" hidden="1"/>
    <cellStyle name="Followed Hyperlink" xfId="47365" builtinId="9" hidden="1"/>
    <cellStyle name="Followed Hyperlink" xfId="47379" builtinId="9" hidden="1"/>
    <cellStyle name="Followed Hyperlink" xfId="47385" builtinId="9" hidden="1"/>
    <cellStyle name="Followed Hyperlink" xfId="47388" builtinId="9" hidden="1"/>
    <cellStyle name="Followed Hyperlink" xfId="47392" builtinId="9" hidden="1"/>
    <cellStyle name="Followed Hyperlink" xfId="47396" builtinId="9" hidden="1"/>
    <cellStyle name="Followed Hyperlink" xfId="47400" builtinId="9" hidden="1"/>
    <cellStyle name="Followed Hyperlink" xfId="47404" builtinId="9" hidden="1"/>
    <cellStyle name="Followed Hyperlink" xfId="47408" builtinId="9" hidden="1"/>
    <cellStyle name="Followed Hyperlink" xfId="47416" builtinId="9" hidden="1"/>
    <cellStyle name="Followed Hyperlink" xfId="47424" builtinId="9" hidden="1"/>
    <cellStyle name="Followed Hyperlink" xfId="47468" builtinId="9" hidden="1"/>
    <cellStyle name="Followed Hyperlink" xfId="47452" builtinId="9" hidden="1"/>
    <cellStyle name="Followed Hyperlink" xfId="47436" builtinId="9" hidden="1"/>
    <cellStyle name="Followed Hyperlink" xfId="47434" builtinId="9" hidden="1"/>
    <cellStyle name="Followed Hyperlink" xfId="47441" builtinId="9" hidden="1"/>
    <cellStyle name="Followed Hyperlink" xfId="47449" builtinId="9" hidden="1"/>
    <cellStyle name="Followed Hyperlink" xfId="47457" builtinId="9" hidden="1"/>
    <cellStyle name="Followed Hyperlink" xfId="47465" builtinId="9" hidden="1"/>
    <cellStyle name="Followed Hyperlink" xfId="47475" builtinId="9" hidden="1"/>
    <cellStyle name="Followed Hyperlink" xfId="47483" builtinId="9" hidden="1"/>
    <cellStyle name="Followed Hyperlink" xfId="47491" builtinId="9" hidden="1"/>
    <cellStyle name="Followed Hyperlink" xfId="47505" builtinId="9" hidden="1"/>
    <cellStyle name="Followed Hyperlink" xfId="47511" builtinId="9" hidden="1"/>
    <cellStyle name="Followed Hyperlink" xfId="47514" builtinId="9" hidden="1"/>
    <cellStyle name="Followed Hyperlink" xfId="47518" builtinId="9" hidden="1"/>
    <cellStyle name="Followed Hyperlink" xfId="47522" builtinId="9" hidden="1"/>
    <cellStyle name="Followed Hyperlink" xfId="47526" builtinId="9" hidden="1"/>
    <cellStyle name="Followed Hyperlink" xfId="47530" builtinId="9" hidden="1"/>
    <cellStyle name="Followed Hyperlink" xfId="47534" builtinId="9" hidden="1"/>
    <cellStyle name="Followed Hyperlink" xfId="47542" builtinId="9" hidden="1"/>
    <cellStyle name="Followed Hyperlink" xfId="47550" builtinId="9" hidden="1"/>
    <cellStyle name="Followed Hyperlink" xfId="47594" builtinId="9" hidden="1"/>
    <cellStyle name="Followed Hyperlink" xfId="47578" builtinId="9" hidden="1"/>
    <cellStyle name="Followed Hyperlink" xfId="47562" builtinId="9" hidden="1"/>
    <cellStyle name="Followed Hyperlink" xfId="47560" builtinId="9" hidden="1"/>
    <cellStyle name="Followed Hyperlink" xfId="47567" builtinId="9" hidden="1"/>
    <cellStyle name="Followed Hyperlink" xfId="47575" builtinId="9" hidden="1"/>
    <cellStyle name="Followed Hyperlink" xfId="47583" builtinId="9" hidden="1"/>
    <cellStyle name="Followed Hyperlink" xfId="47591" builtinId="9" hidden="1"/>
    <cellStyle name="Followed Hyperlink" xfId="47601" builtinId="9" hidden="1"/>
    <cellStyle name="Followed Hyperlink" xfId="47609" builtinId="9" hidden="1"/>
    <cellStyle name="Followed Hyperlink" xfId="47617" builtinId="9" hidden="1"/>
    <cellStyle name="Followed Hyperlink" xfId="47631" builtinId="9" hidden="1"/>
    <cellStyle name="Followed Hyperlink" xfId="47637" builtinId="9" hidden="1"/>
    <cellStyle name="Followed Hyperlink" xfId="47640" builtinId="9" hidden="1"/>
    <cellStyle name="Followed Hyperlink" xfId="47644" builtinId="9" hidden="1"/>
    <cellStyle name="Followed Hyperlink" xfId="47648" builtinId="9" hidden="1"/>
    <cellStyle name="Followed Hyperlink" xfId="47652" builtinId="9" hidden="1"/>
    <cellStyle name="Followed Hyperlink" xfId="47656" builtinId="9" hidden="1"/>
    <cellStyle name="Followed Hyperlink" xfId="47660" builtinId="9" hidden="1"/>
    <cellStyle name="Followed Hyperlink" xfId="47668" builtinId="9" hidden="1"/>
    <cellStyle name="Followed Hyperlink" xfId="47676" builtinId="9" hidden="1"/>
    <cellStyle name="Followed Hyperlink" xfId="47720" builtinId="9" hidden="1"/>
    <cellStyle name="Followed Hyperlink" xfId="47704" builtinId="9" hidden="1"/>
    <cellStyle name="Followed Hyperlink" xfId="47688" builtinId="9" hidden="1"/>
    <cellStyle name="Followed Hyperlink" xfId="47686" builtinId="9" hidden="1"/>
    <cellStyle name="Followed Hyperlink" xfId="47693" builtinId="9" hidden="1"/>
    <cellStyle name="Followed Hyperlink" xfId="47701" builtinId="9" hidden="1"/>
    <cellStyle name="Followed Hyperlink" xfId="47709" builtinId="9" hidden="1"/>
    <cellStyle name="Followed Hyperlink" xfId="47717" builtinId="9" hidden="1"/>
    <cellStyle name="Followed Hyperlink" xfId="47727" builtinId="9" hidden="1"/>
    <cellStyle name="Followed Hyperlink" xfId="47735" builtinId="9" hidden="1"/>
    <cellStyle name="Followed Hyperlink" xfId="47743" builtinId="9" hidden="1"/>
    <cellStyle name="Followed Hyperlink" xfId="47757" builtinId="9" hidden="1"/>
    <cellStyle name="Followed Hyperlink" xfId="47763" builtinId="9" hidden="1"/>
    <cellStyle name="Followed Hyperlink" xfId="47766" builtinId="9" hidden="1"/>
    <cellStyle name="Followed Hyperlink" xfId="47770" builtinId="9" hidden="1"/>
    <cellStyle name="Followed Hyperlink" xfId="47774" builtinId="9" hidden="1"/>
    <cellStyle name="Followed Hyperlink" xfId="47778" builtinId="9" hidden="1"/>
    <cellStyle name="Followed Hyperlink" xfId="47782" builtinId="9" hidden="1"/>
    <cellStyle name="Followed Hyperlink" xfId="47786" builtinId="9" hidden="1"/>
    <cellStyle name="Followed Hyperlink" xfId="47794" builtinId="9" hidden="1"/>
    <cellStyle name="Followed Hyperlink" xfId="47802" builtinId="9" hidden="1"/>
    <cellStyle name="Followed Hyperlink" xfId="47846" builtinId="9" hidden="1"/>
    <cellStyle name="Followed Hyperlink" xfId="47830" builtinId="9" hidden="1"/>
    <cellStyle name="Followed Hyperlink" xfId="47814" builtinId="9" hidden="1"/>
    <cellStyle name="Followed Hyperlink" xfId="47812" builtinId="9" hidden="1"/>
    <cellStyle name="Followed Hyperlink" xfId="47819" builtinId="9" hidden="1"/>
    <cellStyle name="Followed Hyperlink" xfId="47827" builtinId="9" hidden="1"/>
    <cellStyle name="Followed Hyperlink" xfId="47835" builtinId="9" hidden="1"/>
    <cellStyle name="Followed Hyperlink" xfId="47843" builtinId="9" hidden="1"/>
    <cellStyle name="Followed Hyperlink" xfId="47853" builtinId="9" hidden="1"/>
    <cellStyle name="Followed Hyperlink" xfId="47861" builtinId="9" hidden="1"/>
    <cellStyle name="Followed Hyperlink" xfId="47869" builtinId="9" hidden="1"/>
    <cellStyle name="Followed Hyperlink" xfId="47883" builtinId="9" hidden="1"/>
    <cellStyle name="Followed Hyperlink" xfId="47889" builtinId="9" hidden="1"/>
    <cellStyle name="Followed Hyperlink" xfId="47892" builtinId="9" hidden="1"/>
    <cellStyle name="Followed Hyperlink" xfId="47896" builtinId="9" hidden="1"/>
    <cellStyle name="Followed Hyperlink" xfId="47900" builtinId="9" hidden="1"/>
    <cellStyle name="Followed Hyperlink" xfId="47904" builtinId="9" hidden="1"/>
    <cellStyle name="Followed Hyperlink" xfId="47908" builtinId="9" hidden="1"/>
    <cellStyle name="Followed Hyperlink" xfId="47912" builtinId="9" hidden="1"/>
    <cellStyle name="Followed Hyperlink" xfId="47920" builtinId="9" hidden="1"/>
    <cellStyle name="Followed Hyperlink" xfId="47928" builtinId="9" hidden="1"/>
    <cellStyle name="Followed Hyperlink" xfId="47972" builtinId="9" hidden="1"/>
    <cellStyle name="Followed Hyperlink" xfId="47956" builtinId="9" hidden="1"/>
    <cellStyle name="Followed Hyperlink" xfId="47940" builtinId="9" hidden="1"/>
    <cellStyle name="Followed Hyperlink" xfId="47938" builtinId="9" hidden="1"/>
    <cellStyle name="Followed Hyperlink" xfId="47945" builtinId="9" hidden="1"/>
    <cellStyle name="Followed Hyperlink" xfId="47953" builtinId="9" hidden="1"/>
    <cellStyle name="Followed Hyperlink" xfId="47961" builtinId="9" hidden="1"/>
    <cellStyle name="Followed Hyperlink" xfId="47969" builtinId="9" hidden="1"/>
    <cellStyle name="Followed Hyperlink" xfId="47979" builtinId="9" hidden="1"/>
    <cellStyle name="Followed Hyperlink" xfId="47987" builtinId="9" hidden="1"/>
    <cellStyle name="Followed Hyperlink" xfId="47995" builtinId="9" hidden="1"/>
    <cellStyle name="Followed Hyperlink" xfId="48009" builtinId="9" hidden="1"/>
    <cellStyle name="Followed Hyperlink" xfId="48015" builtinId="9" hidden="1"/>
    <cellStyle name="Followed Hyperlink" xfId="48018" builtinId="9" hidden="1"/>
    <cellStyle name="Followed Hyperlink" xfId="48022" builtinId="9" hidden="1"/>
    <cellStyle name="Followed Hyperlink" xfId="48026" builtinId="9" hidden="1"/>
    <cellStyle name="Followed Hyperlink" xfId="48030" builtinId="9" hidden="1"/>
    <cellStyle name="Followed Hyperlink" xfId="48034" builtinId="9" hidden="1"/>
    <cellStyle name="Followed Hyperlink" xfId="48038" builtinId="9" hidden="1"/>
    <cellStyle name="Followed Hyperlink" xfId="48046" builtinId="9" hidden="1"/>
    <cellStyle name="Followed Hyperlink" xfId="48054" builtinId="9" hidden="1"/>
    <cellStyle name="Followed Hyperlink" xfId="48098" builtinId="9" hidden="1"/>
    <cellStyle name="Followed Hyperlink" xfId="48082" builtinId="9" hidden="1"/>
    <cellStyle name="Followed Hyperlink" xfId="48066" builtinId="9" hidden="1"/>
    <cellStyle name="Followed Hyperlink" xfId="48064" builtinId="9" hidden="1"/>
    <cellStyle name="Followed Hyperlink" xfId="48071" builtinId="9" hidden="1"/>
    <cellStyle name="Followed Hyperlink" xfId="48079" builtinId="9" hidden="1"/>
    <cellStyle name="Followed Hyperlink" xfId="48087" builtinId="9" hidden="1"/>
    <cellStyle name="Followed Hyperlink" xfId="48095" builtinId="9" hidden="1"/>
    <cellStyle name="Followed Hyperlink" xfId="48105" builtinId="9" hidden="1"/>
    <cellStyle name="Followed Hyperlink" xfId="48113" builtinId="9" hidden="1"/>
    <cellStyle name="Followed Hyperlink" xfId="48121" builtinId="9" hidden="1"/>
    <cellStyle name="Followed Hyperlink" xfId="48135" builtinId="9" hidden="1"/>
    <cellStyle name="Followed Hyperlink" xfId="48141" builtinId="9" hidden="1"/>
    <cellStyle name="Followed Hyperlink" xfId="48144" builtinId="9" hidden="1"/>
    <cellStyle name="Followed Hyperlink" xfId="48148" builtinId="9" hidden="1"/>
    <cellStyle name="Followed Hyperlink" xfId="48152" builtinId="9" hidden="1"/>
    <cellStyle name="Followed Hyperlink" xfId="48156" builtinId="9" hidden="1"/>
    <cellStyle name="Followed Hyperlink" xfId="48160" builtinId="9" hidden="1"/>
    <cellStyle name="Followed Hyperlink" xfId="48164" builtinId="9" hidden="1"/>
    <cellStyle name="Followed Hyperlink" xfId="48172" builtinId="9" hidden="1"/>
    <cellStyle name="Followed Hyperlink" xfId="48180" builtinId="9" hidden="1"/>
    <cellStyle name="Followed Hyperlink" xfId="48224" builtinId="9" hidden="1"/>
    <cellStyle name="Followed Hyperlink" xfId="48208" builtinId="9" hidden="1"/>
    <cellStyle name="Followed Hyperlink" xfId="48192" builtinId="9" hidden="1"/>
    <cellStyle name="Followed Hyperlink" xfId="48190" builtinId="9" hidden="1"/>
    <cellStyle name="Followed Hyperlink" xfId="48197" builtinId="9" hidden="1"/>
    <cellStyle name="Followed Hyperlink" xfId="48205" builtinId="9" hidden="1"/>
    <cellStyle name="Followed Hyperlink" xfId="48213" builtinId="9" hidden="1"/>
    <cellStyle name="Followed Hyperlink" xfId="48221" builtinId="9" hidden="1"/>
    <cellStyle name="Followed Hyperlink" xfId="48231" builtinId="9" hidden="1"/>
    <cellStyle name="Followed Hyperlink" xfId="48239" builtinId="9" hidden="1"/>
    <cellStyle name="Followed Hyperlink" xfId="48247" builtinId="9" hidden="1"/>
    <cellStyle name="Followed Hyperlink" xfId="48261" builtinId="9" hidden="1"/>
    <cellStyle name="Followed Hyperlink" xfId="48267" builtinId="9" hidden="1"/>
    <cellStyle name="Followed Hyperlink" xfId="48270" builtinId="9" hidden="1"/>
    <cellStyle name="Followed Hyperlink" xfId="48274" builtinId="9" hidden="1"/>
    <cellStyle name="Followed Hyperlink" xfId="48278" builtinId="9" hidden="1"/>
    <cellStyle name="Followed Hyperlink" xfId="48282" builtinId="9" hidden="1"/>
    <cellStyle name="Followed Hyperlink" xfId="48286" builtinId="9" hidden="1"/>
    <cellStyle name="Followed Hyperlink" xfId="48290" builtinId="9" hidden="1"/>
    <cellStyle name="Followed Hyperlink" xfId="48298" builtinId="9" hidden="1"/>
    <cellStyle name="Followed Hyperlink" xfId="48306" builtinId="9" hidden="1"/>
    <cellStyle name="Followed Hyperlink" xfId="48350" builtinId="9" hidden="1"/>
    <cellStyle name="Followed Hyperlink" xfId="48334" builtinId="9" hidden="1"/>
    <cellStyle name="Followed Hyperlink" xfId="48318" builtinId="9" hidden="1"/>
    <cellStyle name="Followed Hyperlink" xfId="48316" builtinId="9" hidden="1"/>
    <cellStyle name="Followed Hyperlink" xfId="48323" builtinId="9" hidden="1"/>
    <cellStyle name="Followed Hyperlink" xfId="48331" builtinId="9" hidden="1"/>
    <cellStyle name="Followed Hyperlink" xfId="48339" builtinId="9" hidden="1"/>
    <cellStyle name="Followed Hyperlink" xfId="48347" builtinId="9" hidden="1"/>
    <cellStyle name="Followed Hyperlink" xfId="48357" builtinId="9" hidden="1"/>
    <cellStyle name="Followed Hyperlink" xfId="48365" builtinId="9" hidden="1"/>
    <cellStyle name="Followed Hyperlink" xfId="48373" builtinId="9" hidden="1"/>
    <cellStyle name="Followed Hyperlink" xfId="48387" builtinId="9" hidden="1"/>
    <cellStyle name="Followed Hyperlink" xfId="48393" builtinId="9" hidden="1"/>
    <cellStyle name="Followed Hyperlink" xfId="48396" builtinId="9" hidden="1"/>
    <cellStyle name="Followed Hyperlink" xfId="48400" builtinId="9" hidden="1"/>
    <cellStyle name="Followed Hyperlink" xfId="48404" builtinId="9" hidden="1"/>
    <cellStyle name="Followed Hyperlink" xfId="48408" builtinId="9" hidden="1"/>
    <cellStyle name="Followed Hyperlink" xfId="48412" builtinId="9" hidden="1"/>
    <cellStyle name="Followed Hyperlink" xfId="48416" builtinId="9" hidden="1"/>
    <cellStyle name="Followed Hyperlink" xfId="48424" builtinId="9" hidden="1"/>
    <cellStyle name="Followed Hyperlink" xfId="48432" builtinId="9" hidden="1"/>
    <cellStyle name="Followed Hyperlink" xfId="48476" builtinId="9" hidden="1"/>
    <cellStyle name="Followed Hyperlink" xfId="48460" builtinId="9" hidden="1"/>
    <cellStyle name="Followed Hyperlink" xfId="48444" builtinId="9" hidden="1"/>
    <cellStyle name="Followed Hyperlink" xfId="48442" builtinId="9" hidden="1"/>
    <cellStyle name="Followed Hyperlink" xfId="48449" builtinId="9" hidden="1"/>
    <cellStyle name="Followed Hyperlink" xfId="48457" builtinId="9" hidden="1"/>
    <cellStyle name="Followed Hyperlink" xfId="48465" builtinId="9" hidden="1"/>
    <cellStyle name="Followed Hyperlink" xfId="48473" builtinId="9" hidden="1"/>
    <cellStyle name="Followed Hyperlink" xfId="48483" builtinId="9" hidden="1"/>
    <cellStyle name="Followed Hyperlink" xfId="48491" builtinId="9" hidden="1"/>
    <cellStyle name="Followed Hyperlink" xfId="48499" builtinId="9" hidden="1"/>
    <cellStyle name="Followed Hyperlink" xfId="48513" builtinId="9" hidden="1"/>
    <cellStyle name="Followed Hyperlink" xfId="48519" builtinId="9" hidden="1"/>
    <cellStyle name="Followed Hyperlink" xfId="48522" builtinId="9" hidden="1"/>
    <cellStyle name="Followed Hyperlink" xfId="48526" builtinId="9" hidden="1"/>
    <cellStyle name="Followed Hyperlink" xfId="48530" builtinId="9" hidden="1"/>
    <cellStyle name="Followed Hyperlink" xfId="48534" builtinId="9" hidden="1"/>
    <cellStyle name="Followed Hyperlink" xfId="48538" builtinId="9" hidden="1"/>
    <cellStyle name="Followed Hyperlink" xfId="48542" builtinId="9" hidden="1"/>
    <cellStyle name="Followed Hyperlink" xfId="48550" builtinId="9" hidden="1"/>
    <cellStyle name="Followed Hyperlink" xfId="48558" builtinId="9" hidden="1"/>
    <cellStyle name="Followed Hyperlink" xfId="48602" builtinId="9" hidden="1"/>
    <cellStyle name="Followed Hyperlink" xfId="48586" builtinId="9" hidden="1"/>
    <cellStyle name="Followed Hyperlink" xfId="48570" builtinId="9" hidden="1"/>
    <cellStyle name="Followed Hyperlink" xfId="48568" builtinId="9" hidden="1"/>
    <cellStyle name="Followed Hyperlink" xfId="48575" builtinId="9" hidden="1"/>
    <cellStyle name="Followed Hyperlink" xfId="48583" builtinId="9" hidden="1"/>
    <cellStyle name="Followed Hyperlink" xfId="48591" builtinId="9" hidden="1"/>
    <cellStyle name="Followed Hyperlink" xfId="48599" builtinId="9" hidden="1"/>
    <cellStyle name="Followed Hyperlink" xfId="48609" builtinId="9" hidden="1"/>
    <cellStyle name="Followed Hyperlink" xfId="48617" builtinId="9" hidden="1"/>
    <cellStyle name="Followed Hyperlink" xfId="48625" builtinId="9" hidden="1"/>
    <cellStyle name="Followed Hyperlink" xfId="48639" builtinId="9" hidden="1"/>
    <cellStyle name="Followed Hyperlink" xfId="48645" builtinId="9" hidden="1"/>
    <cellStyle name="Followed Hyperlink" xfId="48648" builtinId="9" hidden="1"/>
    <cellStyle name="Followed Hyperlink" xfId="48652" builtinId="9" hidden="1"/>
    <cellStyle name="Followed Hyperlink" xfId="48656" builtinId="9" hidden="1"/>
    <cellStyle name="Followed Hyperlink" xfId="48660" builtinId="9" hidden="1"/>
    <cellStyle name="Followed Hyperlink" xfId="48664" builtinId="9" hidden="1"/>
    <cellStyle name="Followed Hyperlink" xfId="48668" builtinId="9" hidden="1"/>
    <cellStyle name="Followed Hyperlink" xfId="48676" builtinId="9" hidden="1"/>
    <cellStyle name="Followed Hyperlink" xfId="48684" builtinId="9" hidden="1"/>
    <cellStyle name="Followed Hyperlink" xfId="48728" builtinId="9" hidden="1"/>
    <cellStyle name="Followed Hyperlink" xfId="48712" builtinId="9" hidden="1"/>
    <cellStyle name="Followed Hyperlink" xfId="48696" builtinId="9" hidden="1"/>
    <cellStyle name="Followed Hyperlink" xfId="48694" builtinId="9" hidden="1"/>
    <cellStyle name="Followed Hyperlink" xfId="48701" builtinId="9" hidden="1"/>
    <cellStyle name="Followed Hyperlink" xfId="48709" builtinId="9" hidden="1"/>
    <cellStyle name="Followed Hyperlink" xfId="48717" builtinId="9" hidden="1"/>
    <cellStyle name="Followed Hyperlink" xfId="48725" builtinId="9" hidden="1"/>
    <cellStyle name="Followed Hyperlink" xfId="48735" builtinId="9" hidden="1"/>
    <cellStyle name="Followed Hyperlink" xfId="48743" builtinId="9" hidden="1"/>
    <cellStyle name="Followed Hyperlink" xfId="48751" builtinId="9" hidden="1"/>
    <cellStyle name="Followed Hyperlink" xfId="48765" builtinId="9" hidden="1"/>
    <cellStyle name="Followed Hyperlink" xfId="48771" builtinId="9" hidden="1"/>
    <cellStyle name="Followed Hyperlink" xfId="48774" builtinId="9" hidden="1"/>
    <cellStyle name="Followed Hyperlink" xfId="48778" builtinId="9" hidden="1"/>
    <cellStyle name="Followed Hyperlink" xfId="48782" builtinId="9" hidden="1"/>
    <cellStyle name="Followed Hyperlink" xfId="48786" builtinId="9" hidden="1"/>
    <cellStyle name="Followed Hyperlink" xfId="48790" builtinId="9" hidden="1"/>
    <cellStyle name="Followed Hyperlink" xfId="48794" builtinId="9" hidden="1"/>
    <cellStyle name="Followed Hyperlink" xfId="48802" builtinId="9" hidden="1"/>
    <cellStyle name="Followed Hyperlink" xfId="48810" builtinId="9" hidden="1"/>
    <cellStyle name="Followed Hyperlink" xfId="48854" builtinId="9" hidden="1"/>
    <cellStyle name="Followed Hyperlink" xfId="48838" builtinId="9" hidden="1"/>
    <cellStyle name="Followed Hyperlink" xfId="48822" builtinId="9" hidden="1"/>
    <cellStyle name="Followed Hyperlink" xfId="48820" builtinId="9" hidden="1"/>
    <cellStyle name="Followed Hyperlink" xfId="48827" builtinId="9" hidden="1"/>
    <cellStyle name="Followed Hyperlink" xfId="48835" builtinId="9" hidden="1"/>
    <cellStyle name="Followed Hyperlink" xfId="48843" builtinId="9" hidden="1"/>
    <cellStyle name="Followed Hyperlink" xfId="48851" builtinId="9" hidden="1"/>
    <cellStyle name="Followed Hyperlink" xfId="48861" builtinId="9" hidden="1"/>
    <cellStyle name="Followed Hyperlink" xfId="48869" builtinId="9" hidden="1"/>
    <cellStyle name="Followed Hyperlink" xfId="48877" builtinId="9" hidden="1"/>
    <cellStyle name="Followed Hyperlink" xfId="48891" builtinId="9" hidden="1"/>
    <cellStyle name="Followed Hyperlink" xfId="48897" builtinId="9" hidden="1"/>
    <cellStyle name="Followed Hyperlink" xfId="48900" builtinId="9" hidden="1"/>
    <cellStyle name="Followed Hyperlink" xfId="48904" builtinId="9" hidden="1"/>
    <cellStyle name="Followed Hyperlink" xfId="48908" builtinId="9" hidden="1"/>
    <cellStyle name="Followed Hyperlink" xfId="48912" builtinId="9" hidden="1"/>
    <cellStyle name="Followed Hyperlink" xfId="48916" builtinId="9" hidden="1"/>
    <cellStyle name="Followed Hyperlink" xfId="48920" builtinId="9" hidden="1"/>
    <cellStyle name="Followed Hyperlink" xfId="48928" builtinId="9" hidden="1"/>
    <cellStyle name="Followed Hyperlink" xfId="48936" builtinId="9" hidden="1"/>
    <cellStyle name="Followed Hyperlink" xfId="48980" builtinId="9" hidden="1"/>
    <cellStyle name="Followed Hyperlink" xfId="48964" builtinId="9" hidden="1"/>
    <cellStyle name="Followed Hyperlink" xfId="48948" builtinId="9" hidden="1"/>
    <cellStyle name="Followed Hyperlink" xfId="48946" builtinId="9" hidden="1"/>
    <cellStyle name="Followed Hyperlink" xfId="48953" builtinId="9" hidden="1"/>
    <cellStyle name="Followed Hyperlink" xfId="48961" builtinId="9" hidden="1"/>
    <cellStyle name="Followed Hyperlink" xfId="48969" builtinId="9" hidden="1"/>
    <cellStyle name="Followed Hyperlink" xfId="48977" builtinId="9" hidden="1"/>
    <cellStyle name="Followed Hyperlink" xfId="48987" builtinId="9" hidden="1"/>
    <cellStyle name="Followed Hyperlink" xfId="48995" builtinId="9" hidden="1"/>
    <cellStyle name="Followed Hyperlink" xfId="49003" builtinId="9" hidden="1"/>
    <cellStyle name="Followed Hyperlink" xfId="49017" builtinId="9" hidden="1"/>
    <cellStyle name="Followed Hyperlink" xfId="49023" builtinId="9" hidden="1"/>
    <cellStyle name="Followed Hyperlink" xfId="49026" builtinId="9" hidden="1"/>
    <cellStyle name="Followed Hyperlink" xfId="49030" builtinId="9" hidden="1"/>
    <cellStyle name="Followed Hyperlink" xfId="49034" builtinId="9" hidden="1"/>
    <cellStyle name="Followed Hyperlink" xfId="49038" builtinId="9" hidden="1"/>
    <cellStyle name="Followed Hyperlink" xfId="49042" builtinId="9" hidden="1"/>
    <cellStyle name="Followed Hyperlink" xfId="49046" builtinId="9" hidden="1"/>
    <cellStyle name="Followed Hyperlink" xfId="49054" builtinId="9" hidden="1"/>
    <cellStyle name="Followed Hyperlink" xfId="49062" builtinId="9" hidden="1"/>
    <cellStyle name="Followed Hyperlink" xfId="49106" builtinId="9" hidden="1"/>
    <cellStyle name="Followed Hyperlink" xfId="49090" builtinId="9" hidden="1"/>
    <cellStyle name="Followed Hyperlink" xfId="49074" builtinId="9" hidden="1"/>
    <cellStyle name="Followed Hyperlink" xfId="49072" builtinId="9" hidden="1"/>
    <cellStyle name="Followed Hyperlink" xfId="49079" builtinId="9" hidden="1"/>
    <cellStyle name="Followed Hyperlink" xfId="49087" builtinId="9" hidden="1"/>
    <cellStyle name="Followed Hyperlink" xfId="49095" builtinId="9" hidden="1"/>
    <cellStyle name="Followed Hyperlink" xfId="49103" builtinId="9" hidden="1"/>
    <cellStyle name="Followed Hyperlink" xfId="49113" builtinId="9" hidden="1"/>
    <cellStyle name="Followed Hyperlink" xfId="49121" builtinId="9" hidden="1"/>
    <cellStyle name="Followed Hyperlink" xfId="49129" builtinId="9" hidden="1"/>
    <cellStyle name="Followed Hyperlink" xfId="49143" builtinId="9" hidden="1"/>
    <cellStyle name="Followed Hyperlink" xfId="49149" builtinId="9" hidden="1"/>
    <cellStyle name="Followed Hyperlink" xfId="49152" builtinId="9" hidden="1"/>
    <cellStyle name="Followed Hyperlink" xfId="49156" builtinId="9" hidden="1"/>
    <cellStyle name="Followed Hyperlink" xfId="49160" builtinId="9" hidden="1"/>
    <cellStyle name="Followed Hyperlink" xfId="49164" builtinId="9" hidden="1"/>
    <cellStyle name="Followed Hyperlink" xfId="49168" builtinId="9" hidden="1"/>
    <cellStyle name="Followed Hyperlink" xfId="49172" builtinId="9" hidden="1"/>
    <cellStyle name="Followed Hyperlink" xfId="49180" builtinId="9" hidden="1"/>
    <cellStyle name="Followed Hyperlink" xfId="49188" builtinId="9" hidden="1"/>
    <cellStyle name="Followed Hyperlink" xfId="49232" builtinId="9" hidden="1"/>
    <cellStyle name="Followed Hyperlink" xfId="49216" builtinId="9" hidden="1"/>
    <cellStyle name="Followed Hyperlink" xfId="49200" builtinId="9" hidden="1"/>
    <cellStyle name="Followed Hyperlink" xfId="49198" builtinId="9" hidden="1"/>
    <cellStyle name="Followed Hyperlink" xfId="49205" builtinId="9" hidden="1"/>
    <cellStyle name="Followed Hyperlink" xfId="49213" builtinId="9" hidden="1"/>
    <cellStyle name="Followed Hyperlink" xfId="49221" builtinId="9" hidden="1"/>
    <cellStyle name="Followed Hyperlink" xfId="49229" builtinId="9" hidden="1"/>
    <cellStyle name="Followed Hyperlink" xfId="49239" builtinId="9" hidden="1"/>
    <cellStyle name="Followed Hyperlink" xfId="49247" builtinId="9" hidden="1"/>
    <cellStyle name="Followed Hyperlink" xfId="49255" builtinId="9" hidden="1"/>
    <cellStyle name="Followed Hyperlink" xfId="49269" builtinId="9" hidden="1"/>
    <cellStyle name="Followed Hyperlink" xfId="49275" builtinId="9" hidden="1"/>
    <cellStyle name="Followed Hyperlink" xfId="49278" builtinId="9" hidden="1"/>
    <cellStyle name="Followed Hyperlink" xfId="49282" builtinId="9" hidden="1"/>
    <cellStyle name="Followed Hyperlink" xfId="49286" builtinId="9" hidden="1"/>
    <cellStyle name="Followed Hyperlink" xfId="49290" builtinId="9" hidden="1"/>
    <cellStyle name="Followed Hyperlink" xfId="49294" builtinId="9" hidden="1"/>
    <cellStyle name="Followed Hyperlink" xfId="49298" builtinId="9" hidden="1"/>
    <cellStyle name="Followed Hyperlink" xfId="49306" builtinId="9" hidden="1"/>
    <cellStyle name="Followed Hyperlink" xfId="49314" builtinId="9" hidden="1"/>
    <cellStyle name="Followed Hyperlink" xfId="49358" builtinId="9" hidden="1"/>
    <cellStyle name="Followed Hyperlink" xfId="49342" builtinId="9" hidden="1"/>
    <cellStyle name="Followed Hyperlink" xfId="49326" builtinId="9" hidden="1"/>
    <cellStyle name="Followed Hyperlink" xfId="49324" builtinId="9" hidden="1"/>
    <cellStyle name="Followed Hyperlink" xfId="49331" builtinId="9" hidden="1"/>
    <cellStyle name="Followed Hyperlink" xfId="49339" builtinId="9" hidden="1"/>
    <cellStyle name="Followed Hyperlink" xfId="49347" builtinId="9" hidden="1"/>
    <cellStyle name="Followed Hyperlink" xfId="49355" builtinId="9" hidden="1"/>
    <cellStyle name="Followed Hyperlink" xfId="49365" builtinId="9" hidden="1"/>
    <cellStyle name="Followed Hyperlink" xfId="49373" builtinId="9" hidden="1"/>
    <cellStyle name="Followed Hyperlink" xfId="49381" builtinId="9" hidden="1"/>
    <cellStyle name="Followed Hyperlink" xfId="49395" builtinId="9" hidden="1"/>
    <cellStyle name="Followed Hyperlink" xfId="49401" builtinId="9" hidden="1"/>
    <cellStyle name="Followed Hyperlink" xfId="49404" builtinId="9" hidden="1"/>
    <cellStyle name="Followed Hyperlink" xfId="49408" builtinId="9" hidden="1"/>
    <cellStyle name="Followed Hyperlink" xfId="49412" builtinId="9" hidden="1"/>
    <cellStyle name="Followed Hyperlink" xfId="49416" builtinId="9" hidden="1"/>
    <cellStyle name="Followed Hyperlink" xfId="49420" builtinId="9" hidden="1"/>
    <cellStyle name="Followed Hyperlink" xfId="49424" builtinId="9" hidden="1"/>
    <cellStyle name="Followed Hyperlink" xfId="49432" builtinId="9" hidden="1"/>
    <cellStyle name="Followed Hyperlink" xfId="49440" builtinId="9" hidden="1"/>
    <cellStyle name="Followed Hyperlink" xfId="49484" builtinId="9" hidden="1"/>
    <cellStyle name="Followed Hyperlink" xfId="49468" builtinId="9" hidden="1"/>
    <cellStyle name="Followed Hyperlink" xfId="49452" builtinId="9" hidden="1"/>
    <cellStyle name="Followed Hyperlink" xfId="49450" builtinId="9" hidden="1"/>
    <cellStyle name="Followed Hyperlink" xfId="49457" builtinId="9" hidden="1"/>
    <cellStyle name="Followed Hyperlink" xfId="49465" builtinId="9" hidden="1"/>
    <cellStyle name="Followed Hyperlink" xfId="49473" builtinId="9" hidden="1"/>
    <cellStyle name="Followed Hyperlink" xfId="49481" builtinId="9" hidden="1"/>
    <cellStyle name="Followed Hyperlink" xfId="49491" builtinId="9" hidden="1"/>
    <cellStyle name="Followed Hyperlink" xfId="49499" builtinId="9" hidden="1"/>
    <cellStyle name="Followed Hyperlink" xfId="49507" builtinId="9" hidden="1"/>
    <cellStyle name="Followed Hyperlink" xfId="49521" builtinId="9" hidden="1"/>
    <cellStyle name="Followed Hyperlink" xfId="49527" builtinId="9" hidden="1"/>
    <cellStyle name="Followed Hyperlink" xfId="49530" builtinId="9" hidden="1"/>
    <cellStyle name="Followed Hyperlink" xfId="49534" builtinId="9" hidden="1"/>
    <cellStyle name="Followed Hyperlink" xfId="49538" builtinId="9" hidden="1"/>
    <cellStyle name="Followed Hyperlink" xfId="49542" builtinId="9" hidden="1"/>
    <cellStyle name="Followed Hyperlink" xfId="49546" builtinId="9" hidden="1"/>
    <cellStyle name="Followed Hyperlink" xfId="49550" builtinId="9" hidden="1"/>
    <cellStyle name="Followed Hyperlink" xfId="49558" builtinId="9" hidden="1"/>
    <cellStyle name="Followed Hyperlink" xfId="49566" builtinId="9" hidden="1"/>
    <cellStyle name="Followed Hyperlink" xfId="49610" builtinId="9" hidden="1"/>
    <cellStyle name="Followed Hyperlink" xfId="49594" builtinId="9" hidden="1"/>
    <cellStyle name="Followed Hyperlink" xfId="49578" builtinId="9" hidden="1"/>
    <cellStyle name="Followed Hyperlink" xfId="49576" builtinId="9" hidden="1"/>
    <cellStyle name="Followed Hyperlink" xfId="49583" builtinId="9" hidden="1"/>
    <cellStyle name="Followed Hyperlink" xfId="49591" builtinId="9" hidden="1"/>
    <cellStyle name="Followed Hyperlink" xfId="49599" builtinId="9" hidden="1"/>
    <cellStyle name="Followed Hyperlink" xfId="49607" builtinId="9" hidden="1"/>
    <cellStyle name="Followed Hyperlink" xfId="49617" builtinId="9" hidden="1"/>
    <cellStyle name="Followed Hyperlink" xfId="49625" builtinId="9" hidden="1"/>
    <cellStyle name="Followed Hyperlink" xfId="49633" builtinId="9" hidden="1"/>
    <cellStyle name="Followed Hyperlink" xfId="49647" builtinId="9" hidden="1"/>
    <cellStyle name="Followed Hyperlink" xfId="49653" builtinId="9" hidden="1"/>
    <cellStyle name="Followed Hyperlink" xfId="49656" builtinId="9" hidden="1"/>
    <cellStyle name="Followed Hyperlink" xfId="49660" builtinId="9" hidden="1"/>
    <cellStyle name="Followed Hyperlink" xfId="49664" builtinId="9" hidden="1"/>
    <cellStyle name="Followed Hyperlink" xfId="49668" builtinId="9" hidden="1"/>
    <cellStyle name="Followed Hyperlink" xfId="49672" builtinId="9" hidden="1"/>
    <cellStyle name="Followed Hyperlink" xfId="49676" builtinId="9" hidden="1"/>
    <cellStyle name="Followed Hyperlink" xfId="49684" builtinId="9" hidden="1"/>
    <cellStyle name="Followed Hyperlink" xfId="49692" builtinId="9" hidden="1"/>
    <cellStyle name="Followed Hyperlink" xfId="49736" builtinId="9" hidden="1"/>
    <cellStyle name="Followed Hyperlink" xfId="49720" builtinId="9" hidden="1"/>
    <cellStyle name="Followed Hyperlink" xfId="49704" builtinId="9" hidden="1"/>
    <cellStyle name="Followed Hyperlink" xfId="49702" builtinId="9" hidden="1"/>
    <cellStyle name="Followed Hyperlink" xfId="49709" builtinId="9" hidden="1"/>
    <cellStyle name="Followed Hyperlink" xfId="49717" builtinId="9" hidden="1"/>
    <cellStyle name="Followed Hyperlink" xfId="49725" builtinId="9" hidden="1"/>
    <cellStyle name="Followed Hyperlink" xfId="49733" builtinId="9" hidden="1"/>
    <cellStyle name="Followed Hyperlink" xfId="49743" builtinId="9" hidden="1"/>
    <cellStyle name="Followed Hyperlink" xfId="49751" builtinId="9" hidden="1"/>
    <cellStyle name="Followed Hyperlink" xfId="49759" builtinId="9" hidden="1"/>
    <cellStyle name="Followed Hyperlink" xfId="49773" builtinId="9" hidden="1"/>
    <cellStyle name="Followed Hyperlink" xfId="49779" builtinId="9" hidden="1"/>
    <cellStyle name="Followed Hyperlink" xfId="49782" builtinId="9" hidden="1"/>
    <cellStyle name="Followed Hyperlink" xfId="49786" builtinId="9" hidden="1"/>
    <cellStyle name="Followed Hyperlink" xfId="49790" builtinId="9" hidden="1"/>
    <cellStyle name="Followed Hyperlink" xfId="49794" builtinId="9" hidden="1"/>
    <cellStyle name="Followed Hyperlink" xfId="49798" builtinId="9" hidden="1"/>
    <cellStyle name="Followed Hyperlink" xfId="49802" builtinId="9" hidden="1"/>
    <cellStyle name="Followed Hyperlink" xfId="49810" builtinId="9" hidden="1"/>
    <cellStyle name="Followed Hyperlink" xfId="49818" builtinId="9" hidden="1"/>
    <cellStyle name="Followed Hyperlink" xfId="49862" builtinId="9" hidden="1"/>
    <cellStyle name="Followed Hyperlink" xfId="49846" builtinId="9" hidden="1"/>
    <cellStyle name="Followed Hyperlink" xfId="49830" builtinId="9" hidden="1"/>
    <cellStyle name="Followed Hyperlink" xfId="49828" builtinId="9" hidden="1"/>
    <cellStyle name="Followed Hyperlink" xfId="49835" builtinId="9" hidden="1"/>
    <cellStyle name="Followed Hyperlink" xfId="49843" builtinId="9" hidden="1"/>
    <cellStyle name="Followed Hyperlink" xfId="49851" builtinId="9" hidden="1"/>
    <cellStyle name="Followed Hyperlink" xfId="49859" builtinId="9" hidden="1"/>
    <cellStyle name="Followed Hyperlink" xfId="49869" builtinId="9" hidden="1"/>
    <cellStyle name="Followed Hyperlink" xfId="49877" builtinId="9" hidden="1"/>
    <cellStyle name="Followed Hyperlink" xfId="49885" builtinId="9" hidden="1"/>
    <cellStyle name="Followed Hyperlink" xfId="49899" builtinId="9" hidden="1"/>
    <cellStyle name="Followed Hyperlink" xfId="49905" builtinId="9" hidden="1"/>
    <cellStyle name="Followed Hyperlink" xfId="49908" builtinId="9" hidden="1"/>
    <cellStyle name="Followed Hyperlink" xfId="49912" builtinId="9" hidden="1"/>
    <cellStyle name="Followed Hyperlink" xfId="49916" builtinId="9" hidden="1"/>
    <cellStyle name="Followed Hyperlink" xfId="49920" builtinId="9" hidden="1"/>
    <cellStyle name="Followed Hyperlink" xfId="49924" builtinId="9" hidden="1"/>
    <cellStyle name="Followed Hyperlink" xfId="49928" builtinId="9" hidden="1"/>
    <cellStyle name="Followed Hyperlink" xfId="49936" builtinId="9" hidden="1"/>
    <cellStyle name="Followed Hyperlink" xfId="49944" builtinId="9" hidden="1"/>
    <cellStyle name="Followed Hyperlink" xfId="49988" builtinId="9" hidden="1"/>
    <cellStyle name="Followed Hyperlink" xfId="49972" builtinId="9" hidden="1"/>
    <cellStyle name="Followed Hyperlink" xfId="49956" builtinId="9" hidden="1"/>
    <cellStyle name="Followed Hyperlink" xfId="49954" builtinId="9" hidden="1"/>
    <cellStyle name="Followed Hyperlink" xfId="49961" builtinId="9" hidden="1"/>
    <cellStyle name="Followed Hyperlink" xfId="49969" builtinId="9" hidden="1"/>
    <cellStyle name="Followed Hyperlink" xfId="49977" builtinId="9" hidden="1"/>
    <cellStyle name="Followed Hyperlink" xfId="49985" builtinId="9" hidden="1"/>
    <cellStyle name="Followed Hyperlink" xfId="49995" builtinId="9" hidden="1"/>
    <cellStyle name="Followed Hyperlink" xfId="50003" builtinId="9" hidden="1"/>
    <cellStyle name="Followed Hyperlink" xfId="50011" builtinId="9" hidden="1"/>
    <cellStyle name="Followed Hyperlink" xfId="50025" builtinId="9" hidden="1"/>
    <cellStyle name="Followed Hyperlink" xfId="50031" builtinId="9" hidden="1"/>
    <cellStyle name="Followed Hyperlink" xfId="50034" builtinId="9" hidden="1"/>
    <cellStyle name="Followed Hyperlink" xfId="50038" builtinId="9" hidden="1"/>
    <cellStyle name="Followed Hyperlink" xfId="50042" builtinId="9" hidden="1"/>
    <cellStyle name="Followed Hyperlink" xfId="50046" builtinId="9" hidden="1"/>
    <cellStyle name="Followed Hyperlink" xfId="50050" builtinId="9" hidden="1"/>
    <cellStyle name="Followed Hyperlink" xfId="50054" builtinId="9" hidden="1"/>
    <cellStyle name="Followed Hyperlink" xfId="50062" builtinId="9" hidden="1"/>
    <cellStyle name="Followed Hyperlink" xfId="50070" builtinId="9" hidden="1"/>
    <cellStyle name="Followed Hyperlink" xfId="50114" builtinId="9" hidden="1"/>
    <cellStyle name="Followed Hyperlink" xfId="50098" builtinId="9" hidden="1"/>
    <cellStyle name="Followed Hyperlink" xfId="50082" builtinId="9" hidden="1"/>
    <cellStyle name="Followed Hyperlink" xfId="50080" builtinId="9" hidden="1"/>
    <cellStyle name="Followed Hyperlink" xfId="50087" builtinId="9" hidden="1"/>
    <cellStyle name="Followed Hyperlink" xfId="50095" builtinId="9" hidden="1"/>
    <cellStyle name="Followed Hyperlink" xfId="50103" builtinId="9" hidden="1"/>
    <cellStyle name="Followed Hyperlink" xfId="50111" builtinId="9" hidden="1"/>
    <cellStyle name="Followed Hyperlink" xfId="50121" builtinId="9" hidden="1"/>
    <cellStyle name="Followed Hyperlink" xfId="50129" builtinId="9" hidden="1"/>
    <cellStyle name="Followed Hyperlink" xfId="50137" builtinId="9" hidden="1"/>
    <cellStyle name="Followed Hyperlink" xfId="50151" builtinId="9" hidden="1"/>
    <cellStyle name="Followed Hyperlink" xfId="50157" builtinId="9" hidden="1"/>
    <cellStyle name="Followed Hyperlink" xfId="50160" builtinId="9" hidden="1"/>
    <cellStyle name="Followed Hyperlink" xfId="50164" builtinId="9" hidden="1"/>
    <cellStyle name="Followed Hyperlink" xfId="50168" builtinId="9" hidden="1"/>
    <cellStyle name="Followed Hyperlink" xfId="50172" builtinId="9" hidden="1"/>
    <cellStyle name="Followed Hyperlink" xfId="50176" builtinId="9" hidden="1"/>
    <cellStyle name="Followed Hyperlink" xfId="50180" builtinId="9" hidden="1"/>
    <cellStyle name="Followed Hyperlink" xfId="50188" builtinId="9" hidden="1"/>
    <cellStyle name="Followed Hyperlink" xfId="50196" builtinId="9" hidden="1"/>
    <cellStyle name="Followed Hyperlink" xfId="50240" builtinId="9" hidden="1"/>
    <cellStyle name="Followed Hyperlink" xfId="50224" builtinId="9" hidden="1"/>
    <cellStyle name="Followed Hyperlink" xfId="50208" builtinId="9" hidden="1"/>
    <cellStyle name="Followed Hyperlink" xfId="50206" builtinId="9" hidden="1"/>
    <cellStyle name="Followed Hyperlink" xfId="50213" builtinId="9" hidden="1"/>
    <cellStyle name="Followed Hyperlink" xfId="50221" builtinId="9" hidden="1"/>
    <cellStyle name="Followed Hyperlink" xfId="50229" builtinId="9" hidden="1"/>
    <cellStyle name="Followed Hyperlink" xfId="50237" builtinId="9" hidden="1"/>
    <cellStyle name="Followed Hyperlink" xfId="50247" builtinId="9" hidden="1"/>
    <cellStyle name="Followed Hyperlink" xfId="50255" builtinId="9" hidden="1"/>
    <cellStyle name="Followed Hyperlink" xfId="50263" builtinId="9" hidden="1"/>
    <cellStyle name="Followed Hyperlink" xfId="50277" builtinId="9" hidden="1"/>
    <cellStyle name="Followed Hyperlink" xfId="50283" builtinId="9" hidden="1"/>
    <cellStyle name="Followed Hyperlink" xfId="50286" builtinId="9" hidden="1"/>
    <cellStyle name="Followed Hyperlink" xfId="50290" builtinId="9" hidden="1"/>
    <cellStyle name="Followed Hyperlink" xfId="50294" builtinId="9" hidden="1"/>
    <cellStyle name="Followed Hyperlink" xfId="50298" builtinId="9" hidden="1"/>
    <cellStyle name="Followed Hyperlink" xfId="50302" builtinId="9" hidden="1"/>
    <cellStyle name="Followed Hyperlink" xfId="50306" builtinId="9" hidden="1"/>
    <cellStyle name="Followed Hyperlink" xfId="50314" builtinId="9" hidden="1"/>
    <cellStyle name="Followed Hyperlink" xfId="50322" builtinId="9" hidden="1"/>
    <cellStyle name="Followed Hyperlink" xfId="50366" builtinId="9" hidden="1"/>
    <cellStyle name="Followed Hyperlink" xfId="50350" builtinId="9" hidden="1"/>
    <cellStyle name="Followed Hyperlink" xfId="50334" builtinId="9" hidden="1"/>
    <cellStyle name="Followed Hyperlink" xfId="50332" builtinId="9" hidden="1"/>
    <cellStyle name="Followed Hyperlink" xfId="50339" builtinId="9" hidden="1"/>
    <cellStyle name="Followed Hyperlink" xfId="50347" builtinId="9" hidden="1"/>
    <cellStyle name="Followed Hyperlink" xfId="50355" builtinId="9" hidden="1"/>
    <cellStyle name="Followed Hyperlink" xfId="50363" builtinId="9" hidden="1"/>
    <cellStyle name="Followed Hyperlink" xfId="50373" builtinId="9" hidden="1"/>
    <cellStyle name="Followed Hyperlink" xfId="50381" builtinId="9" hidden="1"/>
    <cellStyle name="Followed Hyperlink" xfId="50389" builtinId="9" hidden="1"/>
    <cellStyle name="Followed Hyperlink" xfId="50403" builtinId="9" hidden="1"/>
    <cellStyle name="Followed Hyperlink" xfId="50409" builtinId="9" hidden="1"/>
    <cellStyle name="Followed Hyperlink" xfId="50412" builtinId="9" hidden="1"/>
    <cellStyle name="Followed Hyperlink" xfId="50416" builtinId="9" hidden="1"/>
    <cellStyle name="Followed Hyperlink" xfId="50420" builtinId="9" hidden="1"/>
    <cellStyle name="Followed Hyperlink" xfId="50424" builtinId="9" hidden="1"/>
    <cellStyle name="Followed Hyperlink" xfId="50428" builtinId="9" hidden="1"/>
    <cellStyle name="Followed Hyperlink" xfId="50432" builtinId="9" hidden="1"/>
    <cellStyle name="Followed Hyperlink" xfId="50440" builtinId="9" hidden="1"/>
    <cellStyle name="Followed Hyperlink" xfId="50448" builtinId="9" hidden="1"/>
    <cellStyle name="Followed Hyperlink" xfId="50492" builtinId="9" hidden="1"/>
    <cellStyle name="Followed Hyperlink" xfId="50476" builtinId="9" hidden="1"/>
    <cellStyle name="Followed Hyperlink" xfId="50460" builtinId="9" hidden="1"/>
    <cellStyle name="Followed Hyperlink" xfId="50458" builtinId="9" hidden="1"/>
    <cellStyle name="Followed Hyperlink" xfId="50465" builtinId="9" hidden="1"/>
    <cellStyle name="Followed Hyperlink" xfId="50473" builtinId="9" hidden="1"/>
    <cellStyle name="Followed Hyperlink" xfId="50481" builtinId="9" hidden="1"/>
    <cellStyle name="Followed Hyperlink" xfId="50489" builtinId="9" hidden="1"/>
    <cellStyle name="Followed Hyperlink" xfId="50499" builtinId="9" hidden="1"/>
    <cellStyle name="Followed Hyperlink" xfId="50507" builtinId="9" hidden="1"/>
    <cellStyle name="Followed Hyperlink" xfId="50515" builtinId="9" hidden="1"/>
    <cellStyle name="Followed Hyperlink" xfId="50529" builtinId="9" hidden="1"/>
    <cellStyle name="Followed Hyperlink" xfId="50535" builtinId="9" hidden="1"/>
    <cellStyle name="Followed Hyperlink" xfId="50538" builtinId="9" hidden="1"/>
    <cellStyle name="Followed Hyperlink" xfId="50542" builtinId="9" hidden="1"/>
    <cellStyle name="Followed Hyperlink" xfId="50546" builtinId="9" hidden="1"/>
    <cellStyle name="Followed Hyperlink" xfId="50550" builtinId="9" hidden="1"/>
    <cellStyle name="Followed Hyperlink" xfId="50554" builtinId="9" hidden="1"/>
    <cellStyle name="Followed Hyperlink" xfId="50558" builtinId="9" hidden="1"/>
    <cellStyle name="Followed Hyperlink" xfId="50566" builtinId="9" hidden="1"/>
    <cellStyle name="Followed Hyperlink" xfId="50574" builtinId="9" hidden="1"/>
    <cellStyle name="Followed Hyperlink" xfId="50618" builtinId="9" hidden="1"/>
    <cellStyle name="Followed Hyperlink" xfId="50602" builtinId="9" hidden="1"/>
    <cellStyle name="Followed Hyperlink" xfId="50586" builtinId="9" hidden="1"/>
    <cellStyle name="Followed Hyperlink" xfId="50584" builtinId="9" hidden="1"/>
    <cellStyle name="Followed Hyperlink" xfId="50591" builtinId="9" hidden="1"/>
    <cellStyle name="Followed Hyperlink" xfId="50599" builtinId="9" hidden="1"/>
    <cellStyle name="Followed Hyperlink" xfId="50607" builtinId="9" hidden="1"/>
    <cellStyle name="Followed Hyperlink" xfId="50615" builtinId="9" hidden="1"/>
    <cellStyle name="Followed Hyperlink" xfId="50625" builtinId="9" hidden="1"/>
    <cellStyle name="Followed Hyperlink" xfId="50633" builtinId="9" hidden="1"/>
    <cellStyle name="Followed Hyperlink" xfId="50641" builtinId="9" hidden="1"/>
    <cellStyle name="Followed Hyperlink" xfId="50655" builtinId="9" hidden="1"/>
    <cellStyle name="Followed Hyperlink" xfId="50661" builtinId="9" hidden="1"/>
    <cellStyle name="Followed Hyperlink" xfId="50664" builtinId="9" hidden="1"/>
    <cellStyle name="Followed Hyperlink" xfId="50668" builtinId="9" hidden="1"/>
    <cellStyle name="Followed Hyperlink" xfId="50672" builtinId="9" hidden="1"/>
    <cellStyle name="Followed Hyperlink" xfId="50676" builtinId="9" hidden="1"/>
    <cellStyle name="Followed Hyperlink" xfId="50680" builtinId="9" hidden="1"/>
    <cellStyle name="Followed Hyperlink" xfId="50684" builtinId="9" hidden="1"/>
    <cellStyle name="Followed Hyperlink" xfId="50692" builtinId="9" hidden="1"/>
    <cellStyle name="Followed Hyperlink" xfId="50700" builtinId="9" hidden="1"/>
    <cellStyle name="Followed Hyperlink" xfId="50744" builtinId="9" hidden="1"/>
    <cellStyle name="Followed Hyperlink" xfId="50728" builtinId="9" hidden="1"/>
    <cellStyle name="Followed Hyperlink" xfId="50712" builtinId="9" hidden="1"/>
    <cellStyle name="Followed Hyperlink" xfId="50710" builtinId="9" hidden="1"/>
    <cellStyle name="Followed Hyperlink" xfId="50717" builtinId="9" hidden="1"/>
    <cellStyle name="Followed Hyperlink" xfId="50725" builtinId="9" hidden="1"/>
    <cellStyle name="Followed Hyperlink" xfId="50733" builtinId="9" hidden="1"/>
    <cellStyle name="Followed Hyperlink" xfId="50741" builtinId="9" hidden="1"/>
    <cellStyle name="Followed Hyperlink" xfId="50751" builtinId="9" hidden="1"/>
    <cellStyle name="Followed Hyperlink" xfId="50759" builtinId="9" hidden="1"/>
    <cellStyle name="Followed Hyperlink" xfId="50767" builtinId="9" hidden="1"/>
    <cellStyle name="Followed Hyperlink" xfId="50781" builtinId="9" hidden="1"/>
    <cellStyle name="Followed Hyperlink" xfId="50787" builtinId="9" hidden="1"/>
    <cellStyle name="Followed Hyperlink" xfId="50790" builtinId="9" hidden="1"/>
    <cellStyle name="Followed Hyperlink" xfId="50794" builtinId="9" hidden="1"/>
    <cellStyle name="Followed Hyperlink" xfId="50798" builtinId="9" hidden="1"/>
    <cellStyle name="Followed Hyperlink" xfId="50802" builtinId="9" hidden="1"/>
    <cellStyle name="Followed Hyperlink" xfId="50806" builtinId="9" hidden="1"/>
    <cellStyle name="Followed Hyperlink" xfId="50810" builtinId="9" hidden="1"/>
    <cellStyle name="Followed Hyperlink" xfId="50818" builtinId="9" hidden="1"/>
    <cellStyle name="Followed Hyperlink" xfId="50826" builtinId="9" hidden="1"/>
    <cellStyle name="Followed Hyperlink" xfId="50870" builtinId="9" hidden="1"/>
    <cellStyle name="Followed Hyperlink" xfId="50854" builtinId="9" hidden="1"/>
    <cellStyle name="Followed Hyperlink" xfId="50838" builtinId="9" hidden="1"/>
    <cellStyle name="Followed Hyperlink" xfId="50836" builtinId="9" hidden="1"/>
    <cellStyle name="Followed Hyperlink" xfId="50843" builtinId="9" hidden="1"/>
    <cellStyle name="Followed Hyperlink" xfId="50851" builtinId="9" hidden="1"/>
    <cellStyle name="Followed Hyperlink" xfId="50859" builtinId="9" hidden="1"/>
    <cellStyle name="Followed Hyperlink" xfId="50867" builtinId="9" hidden="1"/>
    <cellStyle name="Followed Hyperlink" xfId="50877" builtinId="9" hidden="1"/>
    <cellStyle name="Followed Hyperlink" xfId="50885" builtinId="9" hidden="1"/>
    <cellStyle name="Followed Hyperlink" xfId="50893" builtinId="9" hidden="1"/>
    <cellStyle name="Followed Hyperlink" xfId="50907" builtinId="9" hidden="1"/>
    <cellStyle name="Followed Hyperlink" xfId="50913" builtinId="9" hidden="1"/>
    <cellStyle name="Followed Hyperlink" xfId="50916" builtinId="9" hidden="1"/>
    <cellStyle name="Followed Hyperlink" xfId="50920" builtinId="9" hidden="1"/>
    <cellStyle name="Followed Hyperlink" xfId="50924" builtinId="9" hidden="1"/>
    <cellStyle name="Followed Hyperlink" xfId="50928" builtinId="9" hidden="1"/>
    <cellStyle name="Followed Hyperlink" xfId="50932" builtinId="9" hidden="1"/>
    <cellStyle name="Followed Hyperlink" xfId="50936" builtinId="9" hidden="1"/>
    <cellStyle name="Followed Hyperlink" xfId="50944" builtinId="9" hidden="1"/>
    <cellStyle name="Followed Hyperlink" xfId="50952" builtinId="9" hidden="1"/>
    <cellStyle name="Followed Hyperlink" xfId="50996" builtinId="9" hidden="1"/>
    <cellStyle name="Followed Hyperlink" xfId="50980" builtinId="9" hidden="1"/>
    <cellStyle name="Followed Hyperlink" xfId="50964" builtinId="9" hidden="1"/>
    <cellStyle name="Followed Hyperlink" xfId="50962" builtinId="9" hidden="1"/>
    <cellStyle name="Followed Hyperlink" xfId="50969" builtinId="9" hidden="1"/>
    <cellStyle name="Followed Hyperlink" xfId="50977" builtinId="9" hidden="1"/>
    <cellStyle name="Followed Hyperlink" xfId="50985" builtinId="9" hidden="1"/>
    <cellStyle name="Followed Hyperlink" xfId="50993" builtinId="9" hidden="1"/>
    <cellStyle name="Followed Hyperlink" xfId="51003" builtinId="9" hidden="1"/>
    <cellStyle name="Followed Hyperlink" xfId="51011" builtinId="9" hidden="1"/>
    <cellStyle name="Followed Hyperlink" xfId="51019" builtinId="9" hidden="1"/>
    <cellStyle name="Followed Hyperlink" xfId="51033" builtinId="9" hidden="1"/>
    <cellStyle name="Followed Hyperlink" xfId="51039" builtinId="9" hidden="1"/>
    <cellStyle name="Followed Hyperlink" xfId="51042" builtinId="9" hidden="1"/>
    <cellStyle name="Followed Hyperlink" xfId="51046" builtinId="9" hidden="1"/>
    <cellStyle name="Followed Hyperlink" xfId="51050" builtinId="9" hidden="1"/>
    <cellStyle name="Followed Hyperlink" xfId="51054" builtinId="9" hidden="1"/>
    <cellStyle name="Followed Hyperlink" xfId="51058" builtinId="9" hidden="1"/>
    <cellStyle name="Followed Hyperlink" xfId="51062" builtinId="9" hidden="1"/>
    <cellStyle name="Followed Hyperlink" xfId="51070" builtinId="9" hidden="1"/>
    <cellStyle name="Followed Hyperlink" xfId="51078" builtinId="9" hidden="1"/>
    <cellStyle name="Followed Hyperlink" xfId="51122" builtinId="9" hidden="1"/>
    <cellStyle name="Followed Hyperlink" xfId="51106" builtinId="9" hidden="1"/>
    <cellStyle name="Followed Hyperlink" xfId="51090" builtinId="9" hidden="1"/>
    <cellStyle name="Followed Hyperlink" xfId="51088" builtinId="9" hidden="1"/>
    <cellStyle name="Followed Hyperlink" xfId="51095" builtinId="9" hidden="1"/>
    <cellStyle name="Followed Hyperlink" xfId="51103" builtinId="9" hidden="1"/>
    <cellStyle name="Followed Hyperlink" xfId="51111" builtinId="9" hidden="1"/>
    <cellStyle name="Followed Hyperlink" xfId="51119" builtinId="9" hidden="1"/>
    <cellStyle name="Followed Hyperlink" xfId="51129" builtinId="9" hidden="1"/>
    <cellStyle name="Followed Hyperlink" xfId="51137" builtinId="9" hidden="1"/>
    <cellStyle name="Followed Hyperlink" xfId="51145" builtinId="9" hidden="1"/>
    <cellStyle name="Followed Hyperlink" xfId="51159" builtinId="9" hidden="1"/>
    <cellStyle name="Followed Hyperlink" xfId="51165" builtinId="9" hidden="1"/>
    <cellStyle name="Followed Hyperlink" xfId="51168" builtinId="9" hidden="1"/>
    <cellStyle name="Followed Hyperlink" xfId="51172" builtinId="9" hidden="1"/>
    <cellStyle name="Followed Hyperlink" xfId="51176" builtinId="9" hidden="1"/>
    <cellStyle name="Followed Hyperlink" xfId="51180" builtinId="9" hidden="1"/>
    <cellStyle name="Followed Hyperlink" xfId="51184" builtinId="9" hidden="1"/>
    <cellStyle name="Followed Hyperlink" xfId="51188" builtinId="9" hidden="1"/>
    <cellStyle name="Followed Hyperlink" xfId="51196" builtinId="9" hidden="1"/>
    <cellStyle name="Followed Hyperlink" xfId="51204" builtinId="9" hidden="1"/>
    <cellStyle name="Followed Hyperlink" xfId="51248" builtinId="9" hidden="1"/>
    <cellStyle name="Followed Hyperlink" xfId="51232" builtinId="9" hidden="1"/>
    <cellStyle name="Followed Hyperlink" xfId="51216" builtinId="9" hidden="1"/>
    <cellStyle name="Followed Hyperlink" xfId="51214" builtinId="9" hidden="1"/>
    <cellStyle name="Followed Hyperlink" xfId="51221" builtinId="9" hidden="1"/>
    <cellStyle name="Followed Hyperlink" xfId="51229" builtinId="9" hidden="1"/>
    <cellStyle name="Followed Hyperlink" xfId="51237" builtinId="9" hidden="1"/>
    <cellStyle name="Followed Hyperlink" xfId="51245" builtinId="9" hidden="1"/>
    <cellStyle name="Followed Hyperlink" xfId="51255" builtinId="9" hidden="1"/>
    <cellStyle name="Followed Hyperlink" xfId="51263" builtinId="9" hidden="1"/>
    <cellStyle name="Followed Hyperlink" xfId="51271" builtinId="9" hidden="1"/>
    <cellStyle name="Followed Hyperlink" xfId="51285" builtinId="9" hidden="1"/>
    <cellStyle name="Followed Hyperlink" xfId="51291" builtinId="9" hidden="1"/>
    <cellStyle name="Followed Hyperlink" xfId="51294" builtinId="9" hidden="1"/>
    <cellStyle name="Followed Hyperlink" xfId="51298" builtinId="9" hidden="1"/>
    <cellStyle name="Followed Hyperlink" xfId="51302" builtinId="9" hidden="1"/>
    <cellStyle name="Followed Hyperlink" xfId="51306" builtinId="9" hidden="1"/>
    <cellStyle name="Followed Hyperlink" xfId="51310" builtinId="9" hidden="1"/>
    <cellStyle name="Followed Hyperlink" xfId="51314" builtinId="9" hidden="1"/>
    <cellStyle name="Followed Hyperlink" xfId="51322" builtinId="9" hidden="1"/>
    <cellStyle name="Followed Hyperlink" xfId="51330" builtinId="9" hidden="1"/>
    <cellStyle name="Followed Hyperlink" xfId="51374" builtinId="9" hidden="1"/>
    <cellStyle name="Followed Hyperlink" xfId="51358" builtinId="9" hidden="1"/>
    <cellStyle name="Followed Hyperlink" xfId="51342" builtinId="9" hidden="1"/>
    <cellStyle name="Followed Hyperlink" xfId="51340" builtinId="9" hidden="1"/>
    <cellStyle name="Followed Hyperlink" xfId="51347" builtinId="9" hidden="1"/>
    <cellStyle name="Followed Hyperlink" xfId="51355" builtinId="9" hidden="1"/>
    <cellStyle name="Followed Hyperlink" xfId="51363" builtinId="9" hidden="1"/>
    <cellStyle name="Followed Hyperlink" xfId="51371" builtinId="9" hidden="1"/>
    <cellStyle name="Followed Hyperlink" xfId="51381" builtinId="9" hidden="1"/>
    <cellStyle name="Followed Hyperlink" xfId="51389" builtinId="9" hidden="1"/>
    <cellStyle name="Followed Hyperlink" xfId="51397" builtinId="9" hidden="1"/>
    <cellStyle name="Followed Hyperlink" xfId="51411" builtinId="9" hidden="1"/>
    <cellStyle name="Followed Hyperlink" xfId="51417" builtinId="9" hidden="1"/>
    <cellStyle name="Followed Hyperlink" xfId="51420" builtinId="9" hidden="1"/>
    <cellStyle name="Followed Hyperlink" xfId="51424" builtinId="9" hidden="1"/>
    <cellStyle name="Followed Hyperlink" xfId="51428" builtinId="9" hidden="1"/>
    <cellStyle name="Followed Hyperlink" xfId="51432" builtinId="9" hidden="1"/>
    <cellStyle name="Followed Hyperlink" xfId="51436" builtinId="9" hidden="1"/>
    <cellStyle name="Followed Hyperlink" xfId="51440" builtinId="9" hidden="1"/>
    <cellStyle name="Followed Hyperlink" xfId="51448" builtinId="9" hidden="1"/>
    <cellStyle name="Followed Hyperlink" xfId="51456" builtinId="9" hidden="1"/>
    <cellStyle name="Followed Hyperlink" xfId="51500" builtinId="9" hidden="1"/>
    <cellStyle name="Followed Hyperlink" xfId="51484" builtinId="9" hidden="1"/>
    <cellStyle name="Followed Hyperlink" xfId="51468" builtinId="9" hidden="1"/>
    <cellStyle name="Followed Hyperlink" xfId="51466" builtinId="9" hidden="1"/>
    <cellStyle name="Followed Hyperlink" xfId="51473" builtinId="9" hidden="1"/>
    <cellStyle name="Followed Hyperlink" xfId="51481" builtinId="9" hidden="1"/>
    <cellStyle name="Followed Hyperlink" xfId="51489" builtinId="9" hidden="1"/>
    <cellStyle name="Followed Hyperlink" xfId="51497" builtinId="9" hidden="1"/>
    <cellStyle name="Followed Hyperlink" xfId="51507" builtinId="9" hidden="1"/>
    <cellStyle name="Followed Hyperlink" xfId="51515" builtinId="9" hidden="1"/>
    <cellStyle name="Followed Hyperlink" xfId="51523" builtinId="9" hidden="1"/>
    <cellStyle name="Followed Hyperlink" xfId="51537" builtinId="9" hidden="1"/>
    <cellStyle name="Followed Hyperlink" xfId="51543" builtinId="9" hidden="1"/>
    <cellStyle name="Followed Hyperlink" xfId="51546" builtinId="9" hidden="1"/>
    <cellStyle name="Followed Hyperlink" xfId="51550" builtinId="9" hidden="1"/>
    <cellStyle name="Followed Hyperlink" xfId="51554" builtinId="9" hidden="1"/>
    <cellStyle name="Followed Hyperlink" xfId="51558" builtinId="9" hidden="1"/>
    <cellStyle name="Followed Hyperlink" xfId="51562" builtinId="9" hidden="1"/>
    <cellStyle name="Followed Hyperlink" xfId="51566" builtinId="9" hidden="1"/>
    <cellStyle name="Followed Hyperlink" xfId="51574" builtinId="9" hidden="1"/>
    <cellStyle name="Followed Hyperlink" xfId="51582" builtinId="9" hidden="1"/>
    <cellStyle name="Followed Hyperlink" xfId="51626" builtinId="9" hidden="1"/>
    <cellStyle name="Followed Hyperlink" xfId="51610" builtinId="9" hidden="1"/>
    <cellStyle name="Followed Hyperlink" xfId="51594" builtinId="9" hidden="1"/>
    <cellStyle name="Followed Hyperlink" xfId="51592" builtinId="9" hidden="1"/>
    <cellStyle name="Followed Hyperlink" xfId="51599" builtinId="9" hidden="1"/>
    <cellStyle name="Followed Hyperlink" xfId="51607" builtinId="9" hidden="1"/>
    <cellStyle name="Followed Hyperlink" xfId="51615" builtinId="9" hidden="1"/>
    <cellStyle name="Followed Hyperlink" xfId="51623" builtinId="9" hidden="1"/>
    <cellStyle name="Followed Hyperlink" xfId="51633" builtinId="9" hidden="1"/>
    <cellStyle name="Followed Hyperlink" xfId="51641" builtinId="9" hidden="1"/>
    <cellStyle name="Followed Hyperlink" xfId="51649" builtinId="9" hidden="1"/>
    <cellStyle name="Followed Hyperlink" xfId="51663" builtinId="9" hidden="1"/>
    <cellStyle name="Followed Hyperlink" xfId="51669" builtinId="9" hidden="1"/>
    <cellStyle name="Followed Hyperlink" xfId="51672" builtinId="9" hidden="1"/>
    <cellStyle name="Followed Hyperlink" xfId="51676" builtinId="9" hidden="1"/>
    <cellStyle name="Followed Hyperlink" xfId="51680" builtinId="9" hidden="1"/>
    <cellStyle name="Followed Hyperlink" xfId="51684" builtinId="9" hidden="1"/>
    <cellStyle name="Followed Hyperlink" xfId="51688" builtinId="9" hidden="1"/>
    <cellStyle name="Followed Hyperlink" xfId="51692" builtinId="9" hidden="1"/>
    <cellStyle name="Followed Hyperlink" xfId="51700" builtinId="9" hidden="1"/>
    <cellStyle name="Followed Hyperlink" xfId="51708" builtinId="9" hidden="1"/>
    <cellStyle name="Followed Hyperlink" xfId="51752" builtinId="9" hidden="1"/>
    <cellStyle name="Followed Hyperlink" xfId="51736" builtinId="9" hidden="1"/>
    <cellStyle name="Followed Hyperlink" xfId="51720" builtinId="9" hidden="1"/>
    <cellStyle name="Followed Hyperlink" xfId="51718" builtinId="9" hidden="1"/>
    <cellStyle name="Followed Hyperlink" xfId="51725" builtinId="9" hidden="1"/>
    <cellStyle name="Followed Hyperlink" xfId="51733" builtinId="9" hidden="1"/>
    <cellStyle name="Followed Hyperlink" xfId="51741" builtinId="9" hidden="1"/>
    <cellStyle name="Followed Hyperlink" xfId="51749" builtinId="9" hidden="1"/>
    <cellStyle name="Followed Hyperlink" xfId="51759" builtinId="9" hidden="1"/>
    <cellStyle name="Followed Hyperlink" xfId="51767" builtinId="9" hidden="1"/>
    <cellStyle name="Followed Hyperlink" xfId="51775" builtinId="9" hidden="1"/>
    <cellStyle name="Followed Hyperlink" xfId="51789" builtinId="9" hidden="1"/>
    <cellStyle name="Followed Hyperlink" xfId="51795" builtinId="9" hidden="1"/>
    <cellStyle name="Followed Hyperlink" xfId="51798" builtinId="9" hidden="1"/>
    <cellStyle name="Followed Hyperlink" xfId="51802" builtinId="9" hidden="1"/>
    <cellStyle name="Followed Hyperlink" xfId="51806" builtinId="9" hidden="1"/>
    <cellStyle name="Followed Hyperlink" xfId="51810" builtinId="9" hidden="1"/>
    <cellStyle name="Followed Hyperlink" xfId="51814" builtinId="9" hidden="1"/>
    <cellStyle name="Followed Hyperlink" xfId="51818" builtinId="9" hidden="1"/>
    <cellStyle name="Followed Hyperlink" xfId="51826" builtinId="9" hidden="1"/>
    <cellStyle name="Followed Hyperlink" xfId="51834" builtinId="9" hidden="1"/>
    <cellStyle name="Followed Hyperlink" xfId="51878" builtinId="9" hidden="1"/>
    <cellStyle name="Followed Hyperlink" xfId="51862" builtinId="9" hidden="1"/>
    <cellStyle name="Followed Hyperlink" xfId="51846" builtinId="9" hidden="1"/>
    <cellStyle name="Followed Hyperlink" xfId="51844" builtinId="9" hidden="1"/>
    <cellStyle name="Followed Hyperlink" xfId="51851" builtinId="9" hidden="1"/>
    <cellStyle name="Followed Hyperlink" xfId="51859" builtinId="9" hidden="1"/>
    <cellStyle name="Followed Hyperlink" xfId="51867" builtinId="9" hidden="1"/>
    <cellStyle name="Followed Hyperlink" xfId="51875" builtinId="9" hidden="1"/>
    <cellStyle name="Followed Hyperlink" xfId="51885" builtinId="9" hidden="1"/>
    <cellStyle name="Followed Hyperlink" xfId="51893" builtinId="9" hidden="1"/>
    <cellStyle name="Followed Hyperlink" xfId="51901" builtinId="9" hidden="1"/>
    <cellStyle name="Followed Hyperlink" xfId="51915" builtinId="9" hidden="1"/>
    <cellStyle name="Followed Hyperlink" xfId="51921" builtinId="9" hidden="1"/>
    <cellStyle name="Followed Hyperlink" xfId="51924" builtinId="9" hidden="1"/>
    <cellStyle name="Followed Hyperlink" xfId="51928" builtinId="9" hidden="1"/>
    <cellStyle name="Followed Hyperlink" xfId="51932" builtinId="9" hidden="1"/>
    <cellStyle name="Followed Hyperlink" xfId="51936" builtinId="9" hidden="1"/>
    <cellStyle name="Followed Hyperlink" xfId="51940" builtinId="9" hidden="1"/>
    <cellStyle name="Followed Hyperlink" xfId="51944" builtinId="9" hidden="1"/>
    <cellStyle name="Followed Hyperlink" xfId="51952" builtinId="9" hidden="1"/>
    <cellStyle name="Followed Hyperlink" xfId="51960" builtinId="9" hidden="1"/>
    <cellStyle name="Followed Hyperlink" xfId="52004" builtinId="9" hidden="1"/>
    <cellStyle name="Followed Hyperlink" xfId="51988" builtinId="9" hidden="1"/>
    <cellStyle name="Followed Hyperlink" xfId="51972" builtinId="9" hidden="1"/>
    <cellStyle name="Followed Hyperlink" xfId="51970" builtinId="9" hidden="1"/>
    <cellStyle name="Followed Hyperlink" xfId="51977" builtinId="9" hidden="1"/>
    <cellStyle name="Followed Hyperlink" xfId="51985" builtinId="9" hidden="1"/>
    <cellStyle name="Followed Hyperlink" xfId="51993" builtinId="9" hidden="1"/>
    <cellStyle name="Followed Hyperlink" xfId="52001" builtinId="9" hidden="1"/>
    <cellStyle name="Followed Hyperlink" xfId="52011" builtinId="9" hidden="1"/>
    <cellStyle name="Followed Hyperlink" xfId="52019" builtinId="9" hidden="1"/>
    <cellStyle name="Followed Hyperlink" xfId="52027" builtinId="9" hidden="1"/>
    <cellStyle name="Followed Hyperlink" xfId="52041" builtinId="9" hidden="1"/>
    <cellStyle name="Followed Hyperlink" xfId="52047" builtinId="9" hidden="1"/>
    <cellStyle name="Followed Hyperlink" xfId="52050" builtinId="9" hidden="1"/>
    <cellStyle name="Followed Hyperlink" xfId="52054" builtinId="9" hidden="1"/>
    <cellStyle name="Followed Hyperlink" xfId="52058" builtinId="9" hidden="1"/>
    <cellStyle name="Followed Hyperlink" xfId="52062" builtinId="9" hidden="1"/>
    <cellStyle name="Followed Hyperlink" xfId="52066" builtinId="9" hidden="1"/>
    <cellStyle name="Followed Hyperlink" xfId="52070" builtinId="9" hidden="1"/>
    <cellStyle name="Followed Hyperlink" xfId="52078" builtinId="9" hidden="1"/>
    <cellStyle name="Followed Hyperlink" xfId="52086" builtinId="9" hidden="1"/>
    <cellStyle name="Followed Hyperlink" xfId="52130" builtinId="9" hidden="1"/>
    <cellStyle name="Followed Hyperlink" xfId="52114" builtinId="9" hidden="1"/>
    <cellStyle name="Followed Hyperlink" xfId="52098" builtinId="9" hidden="1"/>
    <cellStyle name="Followed Hyperlink" xfId="52096" builtinId="9" hidden="1"/>
    <cellStyle name="Followed Hyperlink" xfId="52103" builtinId="9" hidden="1"/>
    <cellStyle name="Followed Hyperlink" xfId="52111" builtinId="9" hidden="1"/>
    <cellStyle name="Followed Hyperlink" xfId="52119" builtinId="9" hidden="1"/>
    <cellStyle name="Followed Hyperlink" xfId="52127" builtinId="9" hidden="1"/>
    <cellStyle name="Followed Hyperlink" xfId="52137" builtinId="9" hidden="1"/>
    <cellStyle name="Followed Hyperlink" xfId="52145" builtinId="9" hidden="1"/>
    <cellStyle name="Followed Hyperlink" xfId="52153" builtinId="9" hidden="1"/>
    <cellStyle name="Followed Hyperlink" xfId="52167" builtinId="9" hidden="1"/>
    <cellStyle name="Followed Hyperlink" xfId="52173" builtinId="9" hidden="1"/>
    <cellStyle name="Followed Hyperlink" xfId="52176" builtinId="9" hidden="1"/>
    <cellStyle name="Followed Hyperlink" xfId="52180" builtinId="9" hidden="1"/>
    <cellStyle name="Followed Hyperlink" xfId="52184" builtinId="9" hidden="1"/>
    <cellStyle name="Followed Hyperlink" xfId="52188" builtinId="9" hidden="1"/>
    <cellStyle name="Followed Hyperlink" xfId="52192" builtinId="9" hidden="1"/>
    <cellStyle name="Followed Hyperlink" xfId="52196" builtinId="9" hidden="1"/>
    <cellStyle name="Followed Hyperlink" xfId="52204" builtinId="9" hidden="1"/>
    <cellStyle name="Followed Hyperlink" xfId="52212" builtinId="9" hidden="1"/>
    <cellStyle name="Followed Hyperlink" xfId="52256" builtinId="9" hidden="1"/>
    <cellStyle name="Followed Hyperlink" xfId="52240" builtinId="9" hidden="1"/>
    <cellStyle name="Followed Hyperlink" xfId="52224" builtinId="9" hidden="1"/>
    <cellStyle name="Followed Hyperlink" xfId="52222" builtinId="9" hidden="1"/>
    <cellStyle name="Followed Hyperlink" xfId="52229" builtinId="9" hidden="1"/>
    <cellStyle name="Followed Hyperlink" xfId="52237" builtinId="9" hidden="1"/>
    <cellStyle name="Followed Hyperlink" xfId="52245" builtinId="9" hidden="1"/>
    <cellStyle name="Followed Hyperlink" xfId="52253" builtinId="9" hidden="1"/>
    <cellStyle name="Followed Hyperlink" xfId="52263" builtinId="9" hidden="1"/>
    <cellStyle name="Followed Hyperlink" xfId="52271" builtinId="9" hidden="1"/>
    <cellStyle name="Followed Hyperlink" xfId="52279" builtinId="9" hidden="1"/>
    <cellStyle name="Followed Hyperlink" xfId="52293" builtinId="9" hidden="1"/>
    <cellStyle name="Followed Hyperlink" xfId="52299" builtinId="9" hidden="1"/>
    <cellStyle name="Followed Hyperlink" xfId="52302" builtinId="9" hidden="1"/>
    <cellStyle name="Followed Hyperlink" xfId="52306" builtinId="9" hidden="1"/>
    <cellStyle name="Followed Hyperlink" xfId="52310" builtinId="9" hidden="1"/>
    <cellStyle name="Followed Hyperlink" xfId="52314" builtinId="9" hidden="1"/>
    <cellStyle name="Followed Hyperlink" xfId="52318" builtinId="9" hidden="1"/>
    <cellStyle name="Followed Hyperlink" xfId="52322" builtinId="9" hidden="1"/>
    <cellStyle name="Followed Hyperlink" xfId="52330" builtinId="9" hidden="1"/>
    <cellStyle name="Followed Hyperlink" xfId="52338" builtinId="9" hidden="1"/>
    <cellStyle name="Followed Hyperlink" xfId="52382" builtinId="9" hidden="1"/>
    <cellStyle name="Followed Hyperlink" xfId="52366" builtinId="9" hidden="1"/>
    <cellStyle name="Followed Hyperlink" xfId="52350" builtinId="9" hidden="1"/>
    <cellStyle name="Followed Hyperlink" xfId="52348" builtinId="9" hidden="1"/>
    <cellStyle name="Followed Hyperlink" xfId="52355" builtinId="9" hidden="1"/>
    <cellStyle name="Followed Hyperlink" xfId="52363" builtinId="9" hidden="1"/>
    <cellStyle name="Followed Hyperlink" xfId="52371" builtinId="9" hidden="1"/>
    <cellStyle name="Followed Hyperlink" xfId="52379" builtinId="9" hidden="1"/>
    <cellStyle name="Followed Hyperlink" xfId="52389" builtinId="9" hidden="1"/>
    <cellStyle name="Followed Hyperlink" xfId="52397" builtinId="9" hidden="1"/>
    <cellStyle name="Followed Hyperlink" xfId="52405" builtinId="9" hidden="1"/>
    <cellStyle name="Followed Hyperlink" xfId="52419" builtinId="9" hidden="1"/>
    <cellStyle name="Followed Hyperlink" xfId="52425" builtinId="9" hidden="1"/>
    <cellStyle name="Followed Hyperlink" xfId="52428" builtinId="9" hidden="1"/>
    <cellStyle name="Followed Hyperlink" xfId="52432" builtinId="9" hidden="1"/>
    <cellStyle name="Followed Hyperlink" xfId="52436" builtinId="9" hidden="1"/>
    <cellStyle name="Followed Hyperlink" xfId="52440" builtinId="9" hidden="1"/>
    <cellStyle name="Followed Hyperlink" xfId="52444" builtinId="9" hidden="1"/>
    <cellStyle name="Followed Hyperlink" xfId="52448" builtinId="9" hidden="1"/>
    <cellStyle name="Followed Hyperlink" xfId="52456" builtinId="9" hidden="1"/>
    <cellStyle name="Followed Hyperlink" xfId="52464" builtinId="9" hidden="1"/>
    <cellStyle name="Followed Hyperlink" xfId="52508" builtinId="9" hidden="1"/>
    <cellStyle name="Followed Hyperlink" xfId="52492" builtinId="9" hidden="1"/>
    <cellStyle name="Followed Hyperlink" xfId="52476" builtinId="9" hidden="1"/>
    <cellStyle name="Followed Hyperlink" xfId="52474" builtinId="9" hidden="1"/>
    <cellStyle name="Followed Hyperlink" xfId="52481" builtinId="9" hidden="1"/>
    <cellStyle name="Followed Hyperlink" xfId="52489" builtinId="9" hidden="1"/>
    <cellStyle name="Followed Hyperlink" xfId="52497" builtinId="9" hidden="1"/>
    <cellStyle name="Followed Hyperlink" xfId="52505" builtinId="9" hidden="1"/>
    <cellStyle name="Followed Hyperlink" xfId="52515" builtinId="9" hidden="1"/>
    <cellStyle name="Followed Hyperlink" xfId="52523" builtinId="9" hidden="1"/>
    <cellStyle name="Followed Hyperlink" xfId="52531" builtinId="9" hidden="1"/>
    <cellStyle name="Followed Hyperlink" xfId="52545" builtinId="9" hidden="1"/>
    <cellStyle name="Followed Hyperlink" xfId="52551" builtinId="9" hidden="1"/>
    <cellStyle name="Followed Hyperlink" xfId="52554" builtinId="9" hidden="1"/>
    <cellStyle name="Followed Hyperlink" xfId="52558" builtinId="9" hidden="1"/>
    <cellStyle name="Followed Hyperlink" xfId="52562" builtinId="9" hidden="1"/>
    <cellStyle name="Followed Hyperlink" xfId="52566" builtinId="9" hidden="1"/>
    <cellStyle name="Followed Hyperlink" xfId="52570" builtinId="9" hidden="1"/>
    <cellStyle name="Followed Hyperlink" xfId="52574" builtinId="9" hidden="1"/>
    <cellStyle name="Followed Hyperlink" xfId="52582" builtinId="9" hidden="1"/>
    <cellStyle name="Followed Hyperlink" xfId="52590" builtinId="9" hidden="1"/>
    <cellStyle name="Followed Hyperlink" xfId="52634" builtinId="9" hidden="1"/>
    <cellStyle name="Followed Hyperlink" xfId="52618" builtinId="9" hidden="1"/>
    <cellStyle name="Followed Hyperlink" xfId="52602" builtinId="9" hidden="1"/>
    <cellStyle name="Followed Hyperlink" xfId="52600" builtinId="9" hidden="1"/>
    <cellStyle name="Followed Hyperlink" xfId="52607" builtinId="9" hidden="1"/>
    <cellStyle name="Followed Hyperlink" xfId="52615" builtinId="9" hidden="1"/>
    <cellStyle name="Followed Hyperlink" xfId="52623" builtinId="9" hidden="1"/>
    <cellStyle name="Followed Hyperlink" xfId="52631" builtinId="9" hidden="1"/>
    <cellStyle name="Followed Hyperlink" xfId="52641" builtinId="9" hidden="1"/>
    <cellStyle name="Followed Hyperlink" xfId="52649" builtinId="9" hidden="1"/>
    <cellStyle name="Followed Hyperlink" xfId="52657" builtinId="9" hidden="1"/>
    <cellStyle name="Followed Hyperlink" xfId="52671" builtinId="9" hidden="1"/>
    <cellStyle name="Followed Hyperlink" xfId="52677" builtinId="9" hidden="1"/>
    <cellStyle name="Followed Hyperlink" xfId="52680" builtinId="9" hidden="1"/>
    <cellStyle name="Followed Hyperlink" xfId="52684" builtinId="9" hidden="1"/>
    <cellStyle name="Followed Hyperlink" xfId="52688" builtinId="9" hidden="1"/>
    <cellStyle name="Followed Hyperlink" xfId="52692" builtinId="9" hidden="1"/>
    <cellStyle name="Followed Hyperlink" xfId="52696" builtinId="9" hidden="1"/>
    <cellStyle name="Followed Hyperlink" xfId="52700" builtinId="9" hidden="1"/>
    <cellStyle name="Followed Hyperlink" xfId="52708" builtinId="9" hidden="1"/>
    <cellStyle name="Followed Hyperlink" xfId="52716" builtinId="9" hidden="1"/>
    <cellStyle name="Followed Hyperlink" xfId="52760" builtinId="9" hidden="1"/>
    <cellStyle name="Followed Hyperlink" xfId="52744" builtinId="9" hidden="1"/>
    <cellStyle name="Followed Hyperlink" xfId="52728" builtinId="9" hidden="1"/>
    <cellStyle name="Followed Hyperlink" xfId="52726" builtinId="9" hidden="1"/>
    <cellStyle name="Followed Hyperlink" xfId="52733" builtinId="9" hidden="1"/>
    <cellStyle name="Followed Hyperlink" xfId="52741" builtinId="9" hidden="1"/>
    <cellStyle name="Followed Hyperlink" xfId="52749" builtinId="9" hidden="1"/>
    <cellStyle name="Followed Hyperlink" xfId="52757" builtinId="9" hidden="1"/>
    <cellStyle name="Followed Hyperlink" xfId="52767" builtinId="9" hidden="1"/>
    <cellStyle name="Followed Hyperlink" xfId="52775" builtinId="9" hidden="1"/>
    <cellStyle name="Followed Hyperlink" xfId="52783" builtinId="9" hidden="1"/>
    <cellStyle name="Followed Hyperlink" xfId="52797" builtinId="9" hidden="1"/>
    <cellStyle name="Followed Hyperlink" xfId="52803" builtinId="9" hidden="1"/>
    <cellStyle name="Followed Hyperlink" xfId="52806" builtinId="9" hidden="1"/>
    <cellStyle name="Followed Hyperlink" xfId="52810" builtinId="9" hidden="1"/>
    <cellStyle name="Followed Hyperlink" xfId="52814" builtinId="9" hidden="1"/>
    <cellStyle name="Followed Hyperlink" xfId="52818" builtinId="9" hidden="1"/>
    <cellStyle name="Followed Hyperlink" xfId="52822" builtinId="9" hidden="1"/>
    <cellStyle name="Followed Hyperlink" xfId="52826" builtinId="9" hidden="1"/>
    <cellStyle name="Followed Hyperlink" xfId="52834" builtinId="9" hidden="1"/>
    <cellStyle name="Followed Hyperlink" xfId="52842" builtinId="9" hidden="1"/>
    <cellStyle name="Followed Hyperlink" xfId="52886" builtinId="9" hidden="1"/>
    <cellStyle name="Followed Hyperlink" xfId="52870" builtinId="9" hidden="1"/>
    <cellStyle name="Followed Hyperlink" xfId="52854" builtinId="9" hidden="1"/>
    <cellStyle name="Followed Hyperlink" xfId="52852" builtinId="9" hidden="1"/>
    <cellStyle name="Followed Hyperlink" xfId="52859" builtinId="9" hidden="1"/>
    <cellStyle name="Followed Hyperlink" xfId="52867" builtinId="9" hidden="1"/>
    <cellStyle name="Followed Hyperlink" xfId="52875" builtinId="9" hidden="1"/>
    <cellStyle name="Followed Hyperlink" xfId="52883" builtinId="9" hidden="1"/>
    <cellStyle name="Followed Hyperlink" xfId="52893" builtinId="9" hidden="1"/>
    <cellStyle name="Followed Hyperlink" xfId="52901" builtinId="9" hidden="1"/>
    <cellStyle name="Followed Hyperlink" xfId="52909" builtinId="9" hidden="1"/>
    <cellStyle name="Followed Hyperlink" xfId="52923" builtinId="9" hidden="1"/>
    <cellStyle name="Followed Hyperlink" xfId="52929" builtinId="9" hidden="1"/>
    <cellStyle name="Followed Hyperlink" xfId="52932" builtinId="9" hidden="1"/>
    <cellStyle name="Followed Hyperlink" xfId="52936" builtinId="9" hidden="1"/>
    <cellStyle name="Followed Hyperlink" xfId="52940" builtinId="9" hidden="1"/>
    <cellStyle name="Followed Hyperlink" xfId="52944" builtinId="9" hidden="1"/>
    <cellStyle name="Followed Hyperlink" xfId="52948" builtinId="9" hidden="1"/>
    <cellStyle name="Followed Hyperlink" xfId="52952" builtinId="9" hidden="1"/>
    <cellStyle name="Followed Hyperlink" xfId="52960" builtinId="9" hidden="1"/>
    <cellStyle name="Followed Hyperlink" xfId="52968" builtinId="9" hidden="1"/>
    <cellStyle name="Followed Hyperlink" xfId="53012" builtinId="9" hidden="1"/>
    <cellStyle name="Followed Hyperlink" xfId="52996" builtinId="9" hidden="1"/>
    <cellStyle name="Followed Hyperlink" xfId="52980" builtinId="9" hidden="1"/>
    <cellStyle name="Followed Hyperlink" xfId="52978" builtinId="9" hidden="1"/>
    <cellStyle name="Followed Hyperlink" xfId="52985" builtinId="9" hidden="1"/>
    <cellStyle name="Followed Hyperlink" xfId="52993" builtinId="9" hidden="1"/>
    <cellStyle name="Followed Hyperlink" xfId="53001" builtinId="9" hidden="1"/>
    <cellStyle name="Followed Hyperlink" xfId="53009" builtinId="9" hidden="1"/>
    <cellStyle name="Followed Hyperlink" xfId="53019" builtinId="9" hidden="1"/>
    <cellStyle name="Followed Hyperlink" xfId="53027" builtinId="9" hidden="1"/>
    <cellStyle name="Followed Hyperlink" xfId="53035" builtinId="9" hidden="1"/>
    <cellStyle name="Followed Hyperlink" xfId="53049" builtinId="9" hidden="1"/>
    <cellStyle name="Followed Hyperlink" xfId="53055" builtinId="9" hidden="1"/>
    <cellStyle name="Followed Hyperlink" xfId="53058" builtinId="9" hidden="1"/>
    <cellStyle name="Followed Hyperlink" xfId="53062" builtinId="9" hidden="1"/>
    <cellStyle name="Followed Hyperlink" xfId="53066" builtinId="9" hidden="1"/>
    <cellStyle name="Followed Hyperlink" xfId="53070" builtinId="9" hidden="1"/>
    <cellStyle name="Followed Hyperlink" xfId="53074" builtinId="9" hidden="1"/>
    <cellStyle name="Followed Hyperlink" xfId="53078" builtinId="9" hidden="1"/>
    <cellStyle name="Followed Hyperlink" xfId="53086" builtinId="9" hidden="1"/>
    <cellStyle name="Followed Hyperlink" xfId="53094" builtinId="9" hidden="1"/>
    <cellStyle name="Followed Hyperlink" xfId="53138" builtinId="9" hidden="1"/>
    <cellStyle name="Followed Hyperlink" xfId="53122" builtinId="9" hidden="1"/>
    <cellStyle name="Followed Hyperlink" xfId="53106" builtinId="9" hidden="1"/>
    <cellStyle name="Followed Hyperlink" xfId="53104" builtinId="9" hidden="1"/>
    <cellStyle name="Followed Hyperlink" xfId="53111" builtinId="9" hidden="1"/>
    <cellStyle name="Followed Hyperlink" xfId="53119" builtinId="9" hidden="1"/>
    <cellStyle name="Followed Hyperlink" xfId="53127" builtinId="9" hidden="1"/>
    <cellStyle name="Followed Hyperlink" xfId="53135" builtinId="9" hidden="1"/>
    <cellStyle name="Followed Hyperlink" xfId="53145" builtinId="9" hidden="1"/>
    <cellStyle name="Followed Hyperlink" xfId="53153" builtinId="9" hidden="1"/>
    <cellStyle name="Followed Hyperlink" xfId="53161" builtinId="9" hidden="1"/>
    <cellStyle name="Followed Hyperlink" xfId="53175" builtinId="9" hidden="1"/>
    <cellStyle name="Followed Hyperlink" xfId="53181" builtinId="9" hidden="1"/>
    <cellStyle name="Followed Hyperlink" xfId="53184" builtinId="9" hidden="1"/>
    <cellStyle name="Followed Hyperlink" xfId="53188" builtinId="9" hidden="1"/>
    <cellStyle name="Followed Hyperlink" xfId="53192" builtinId="9" hidden="1"/>
    <cellStyle name="Followed Hyperlink" xfId="53196" builtinId="9" hidden="1"/>
    <cellStyle name="Followed Hyperlink" xfId="53200" builtinId="9" hidden="1"/>
    <cellStyle name="Followed Hyperlink" xfId="53204" builtinId="9" hidden="1"/>
    <cellStyle name="Followed Hyperlink" xfId="53212" builtinId="9" hidden="1"/>
    <cellStyle name="Followed Hyperlink" xfId="53220" builtinId="9" hidden="1"/>
    <cellStyle name="Followed Hyperlink" xfId="53264" builtinId="9" hidden="1"/>
    <cellStyle name="Followed Hyperlink" xfId="53248" builtinId="9" hidden="1"/>
    <cellStyle name="Followed Hyperlink" xfId="53232" builtinId="9" hidden="1"/>
    <cellStyle name="Followed Hyperlink" xfId="53230" builtinId="9" hidden="1"/>
    <cellStyle name="Followed Hyperlink" xfId="53237" builtinId="9" hidden="1"/>
    <cellStyle name="Followed Hyperlink" xfId="53245" builtinId="9" hidden="1"/>
    <cellStyle name="Followed Hyperlink" xfId="53253" builtinId="9" hidden="1"/>
    <cellStyle name="Followed Hyperlink" xfId="53261" builtinId="9" hidden="1"/>
    <cellStyle name="Followed Hyperlink" xfId="53271" builtinId="9" hidden="1"/>
    <cellStyle name="Followed Hyperlink" xfId="53279" builtinId="9" hidden="1"/>
    <cellStyle name="Followed Hyperlink" xfId="53287" builtinId="9" hidden="1"/>
    <cellStyle name="Followed Hyperlink" xfId="53301" builtinId="9" hidden="1"/>
    <cellStyle name="Followed Hyperlink" xfId="53307" builtinId="9" hidden="1"/>
    <cellStyle name="Followed Hyperlink" xfId="53310" builtinId="9" hidden="1"/>
    <cellStyle name="Followed Hyperlink" xfId="53314" builtinId="9" hidden="1"/>
    <cellStyle name="Followed Hyperlink" xfId="53318" builtinId="9" hidden="1"/>
    <cellStyle name="Followed Hyperlink" xfId="53322" builtinId="9" hidden="1"/>
    <cellStyle name="Followed Hyperlink" xfId="53326" builtinId="9" hidden="1"/>
    <cellStyle name="Followed Hyperlink" xfId="53330" builtinId="9" hidden="1"/>
    <cellStyle name="Followed Hyperlink" xfId="53338" builtinId="9" hidden="1"/>
    <cellStyle name="Followed Hyperlink" xfId="53346" builtinId="9" hidden="1"/>
    <cellStyle name="Followed Hyperlink" xfId="53390" builtinId="9" hidden="1"/>
    <cellStyle name="Followed Hyperlink" xfId="53374" builtinId="9" hidden="1"/>
    <cellStyle name="Followed Hyperlink" xfId="53358" builtinId="9" hidden="1"/>
    <cellStyle name="Followed Hyperlink" xfId="53356" builtinId="9" hidden="1"/>
    <cellStyle name="Followed Hyperlink" xfId="53363" builtinId="9" hidden="1"/>
    <cellStyle name="Followed Hyperlink" xfId="53371" builtinId="9" hidden="1"/>
    <cellStyle name="Followed Hyperlink" xfId="53379" builtinId="9" hidden="1"/>
    <cellStyle name="Followed Hyperlink" xfId="53387" builtinId="9" hidden="1"/>
    <cellStyle name="Followed Hyperlink" xfId="53397" builtinId="9" hidden="1"/>
    <cellStyle name="Followed Hyperlink" xfId="53405" builtinId="9" hidden="1"/>
    <cellStyle name="Followed Hyperlink" xfId="53413" builtinId="9" hidden="1"/>
    <cellStyle name="Followed Hyperlink" xfId="53427" builtinId="9" hidden="1"/>
    <cellStyle name="Followed Hyperlink" xfId="53433" builtinId="9" hidden="1"/>
    <cellStyle name="Followed Hyperlink" xfId="53436" builtinId="9" hidden="1"/>
    <cellStyle name="Followed Hyperlink" xfId="53440" builtinId="9" hidden="1"/>
    <cellStyle name="Followed Hyperlink" xfId="53444" builtinId="9" hidden="1"/>
    <cellStyle name="Followed Hyperlink" xfId="53448" builtinId="9" hidden="1"/>
    <cellStyle name="Followed Hyperlink" xfId="53452" builtinId="9" hidden="1"/>
    <cellStyle name="Followed Hyperlink" xfId="53456" builtinId="9" hidden="1"/>
    <cellStyle name="Followed Hyperlink" xfId="53464" builtinId="9" hidden="1"/>
    <cellStyle name="Followed Hyperlink" xfId="53472" builtinId="9" hidden="1"/>
    <cellStyle name="Followed Hyperlink" xfId="53516" builtinId="9" hidden="1"/>
    <cellStyle name="Followed Hyperlink" xfId="53500" builtinId="9" hidden="1"/>
    <cellStyle name="Followed Hyperlink" xfId="53484" builtinId="9" hidden="1"/>
    <cellStyle name="Followed Hyperlink" xfId="53482" builtinId="9" hidden="1"/>
    <cellStyle name="Followed Hyperlink" xfId="53489" builtinId="9" hidden="1"/>
    <cellStyle name="Followed Hyperlink" xfId="53497" builtinId="9" hidden="1"/>
    <cellStyle name="Followed Hyperlink" xfId="53505" builtinId="9" hidden="1"/>
    <cellStyle name="Followed Hyperlink" xfId="53513" builtinId="9" hidden="1"/>
    <cellStyle name="Followed Hyperlink" xfId="53523" builtinId="9" hidden="1"/>
    <cellStyle name="Followed Hyperlink" xfId="53531" builtinId="9" hidden="1"/>
    <cellStyle name="Followed Hyperlink" xfId="53539" builtinId="9" hidden="1"/>
    <cellStyle name="Followed Hyperlink" xfId="53553" builtinId="9" hidden="1"/>
    <cellStyle name="Followed Hyperlink" xfId="53559" builtinId="9" hidden="1"/>
    <cellStyle name="Followed Hyperlink" xfId="53562" builtinId="9" hidden="1"/>
    <cellStyle name="Followed Hyperlink" xfId="53566" builtinId="9" hidden="1"/>
    <cellStyle name="Followed Hyperlink" xfId="53570" builtinId="9" hidden="1"/>
    <cellStyle name="Followed Hyperlink" xfId="53574" builtinId="9" hidden="1"/>
    <cellStyle name="Followed Hyperlink" xfId="53578" builtinId="9" hidden="1"/>
    <cellStyle name="Followed Hyperlink" xfId="53582" builtinId="9" hidden="1"/>
    <cellStyle name="Followed Hyperlink" xfId="53590" builtinId="9" hidden="1"/>
    <cellStyle name="Followed Hyperlink" xfId="53598" builtinId="9" hidden="1"/>
    <cellStyle name="Followed Hyperlink" xfId="53642" builtinId="9" hidden="1"/>
    <cellStyle name="Followed Hyperlink" xfId="53626" builtinId="9" hidden="1"/>
    <cellStyle name="Followed Hyperlink" xfId="53610" builtinId="9" hidden="1"/>
    <cellStyle name="Followed Hyperlink" xfId="53608" builtinId="9" hidden="1"/>
    <cellStyle name="Followed Hyperlink" xfId="53615" builtinId="9" hidden="1"/>
    <cellStyle name="Followed Hyperlink" xfId="53623" builtinId="9" hidden="1"/>
    <cellStyle name="Followed Hyperlink" xfId="53631" builtinId="9" hidden="1"/>
    <cellStyle name="Followed Hyperlink" xfId="53639" builtinId="9" hidden="1"/>
    <cellStyle name="Followed Hyperlink" xfId="53649" builtinId="9" hidden="1"/>
    <cellStyle name="Followed Hyperlink" xfId="53657" builtinId="9" hidden="1"/>
    <cellStyle name="Followed Hyperlink" xfId="53665" builtinId="9" hidden="1"/>
    <cellStyle name="Followed Hyperlink" xfId="53679" builtinId="9" hidden="1"/>
    <cellStyle name="Followed Hyperlink" xfId="53685" builtinId="9" hidden="1"/>
    <cellStyle name="Followed Hyperlink" xfId="53688" builtinId="9" hidden="1"/>
    <cellStyle name="Followed Hyperlink" xfId="53692" builtinId="9" hidden="1"/>
    <cellStyle name="Followed Hyperlink" xfId="53696" builtinId="9" hidden="1"/>
    <cellStyle name="Followed Hyperlink" xfId="53700" builtinId="9" hidden="1"/>
    <cellStyle name="Followed Hyperlink" xfId="53704" builtinId="9" hidden="1"/>
    <cellStyle name="Followed Hyperlink" xfId="53708" builtinId="9" hidden="1"/>
    <cellStyle name="Followed Hyperlink" xfId="53716" builtinId="9" hidden="1"/>
    <cellStyle name="Followed Hyperlink" xfId="53724" builtinId="9" hidden="1"/>
    <cellStyle name="Followed Hyperlink" xfId="53768" builtinId="9" hidden="1"/>
    <cellStyle name="Followed Hyperlink" xfId="53752" builtinId="9" hidden="1"/>
    <cellStyle name="Followed Hyperlink" xfId="53736" builtinId="9" hidden="1"/>
    <cellStyle name="Followed Hyperlink" xfId="53734" builtinId="9" hidden="1"/>
    <cellStyle name="Followed Hyperlink" xfId="53741" builtinId="9" hidden="1"/>
    <cellStyle name="Followed Hyperlink" xfId="53749" builtinId="9" hidden="1"/>
    <cellStyle name="Followed Hyperlink" xfId="53757" builtinId="9" hidden="1"/>
    <cellStyle name="Followed Hyperlink" xfId="53765" builtinId="9" hidden="1"/>
    <cellStyle name="Followed Hyperlink" xfId="53775" builtinId="9" hidden="1"/>
    <cellStyle name="Followed Hyperlink" xfId="53783" builtinId="9" hidden="1"/>
    <cellStyle name="Followed Hyperlink" xfId="53791" builtinId="9" hidden="1"/>
    <cellStyle name="Followed Hyperlink" xfId="53805" builtinId="9" hidden="1"/>
    <cellStyle name="Followed Hyperlink" xfId="53811" builtinId="9" hidden="1"/>
    <cellStyle name="Followed Hyperlink" xfId="53814" builtinId="9" hidden="1"/>
    <cellStyle name="Followed Hyperlink" xfId="53818" builtinId="9" hidden="1"/>
    <cellStyle name="Followed Hyperlink" xfId="53822" builtinId="9" hidden="1"/>
    <cellStyle name="Followed Hyperlink" xfId="53826" builtinId="9" hidden="1"/>
    <cellStyle name="Followed Hyperlink" xfId="53830" builtinId="9" hidden="1"/>
    <cellStyle name="Followed Hyperlink" xfId="53834" builtinId="9" hidden="1"/>
    <cellStyle name="Followed Hyperlink" xfId="53842" builtinId="9" hidden="1"/>
    <cellStyle name="Followed Hyperlink" xfId="53850" builtinId="9" hidden="1"/>
    <cellStyle name="Followed Hyperlink" xfId="53894" builtinId="9" hidden="1"/>
    <cellStyle name="Followed Hyperlink" xfId="53878" builtinId="9" hidden="1"/>
    <cellStyle name="Followed Hyperlink" xfId="53862" builtinId="9" hidden="1"/>
    <cellStyle name="Followed Hyperlink" xfId="53860" builtinId="9" hidden="1"/>
    <cellStyle name="Followed Hyperlink" xfId="53867" builtinId="9" hidden="1"/>
    <cellStyle name="Followed Hyperlink" xfId="53875" builtinId="9" hidden="1"/>
    <cellStyle name="Followed Hyperlink" xfId="53883" builtinId="9" hidden="1"/>
    <cellStyle name="Followed Hyperlink" xfId="53891" builtinId="9" hidden="1"/>
    <cellStyle name="Followed Hyperlink" xfId="53901" builtinId="9" hidden="1"/>
    <cellStyle name="Followed Hyperlink" xfId="53909" builtinId="9" hidden="1"/>
    <cellStyle name="Followed Hyperlink" xfId="53917" builtinId="9" hidden="1"/>
    <cellStyle name="Followed Hyperlink" xfId="53931" builtinId="9" hidden="1"/>
    <cellStyle name="Followed Hyperlink" xfId="53937" builtinId="9" hidden="1"/>
    <cellStyle name="Followed Hyperlink" xfId="53940" builtinId="9" hidden="1"/>
    <cellStyle name="Followed Hyperlink" xfId="53944" builtinId="9" hidden="1"/>
    <cellStyle name="Followed Hyperlink" xfId="53948" builtinId="9" hidden="1"/>
    <cellStyle name="Followed Hyperlink" xfId="53952" builtinId="9" hidden="1"/>
    <cellStyle name="Followed Hyperlink" xfId="53956" builtinId="9" hidden="1"/>
    <cellStyle name="Followed Hyperlink" xfId="53960" builtinId="9" hidden="1"/>
    <cellStyle name="Followed Hyperlink" xfId="53968" builtinId="9" hidden="1"/>
    <cellStyle name="Followed Hyperlink" xfId="53976" builtinId="9" hidden="1"/>
    <cellStyle name="Followed Hyperlink" xfId="54020" builtinId="9" hidden="1"/>
    <cellStyle name="Followed Hyperlink" xfId="54004" builtinId="9" hidden="1"/>
    <cellStyle name="Followed Hyperlink" xfId="53988" builtinId="9" hidden="1"/>
    <cellStyle name="Followed Hyperlink" xfId="53986" builtinId="9" hidden="1"/>
    <cellStyle name="Followed Hyperlink" xfId="53993" builtinId="9" hidden="1"/>
    <cellStyle name="Followed Hyperlink" xfId="54001" builtinId="9" hidden="1"/>
    <cellStyle name="Followed Hyperlink" xfId="54009" builtinId="9" hidden="1"/>
    <cellStyle name="Followed Hyperlink" xfId="54017" builtinId="9" hidden="1"/>
    <cellStyle name="Followed Hyperlink" xfId="54027" builtinId="9" hidden="1"/>
    <cellStyle name="Followed Hyperlink" xfId="54035" builtinId="9" hidden="1"/>
    <cellStyle name="Followed Hyperlink" xfId="54043" builtinId="9" hidden="1"/>
    <cellStyle name="Followed Hyperlink" xfId="54057" builtinId="9" hidden="1"/>
    <cellStyle name="Followed Hyperlink" xfId="54063" builtinId="9" hidden="1"/>
    <cellStyle name="Followed Hyperlink" xfId="54066" builtinId="9" hidden="1"/>
    <cellStyle name="Followed Hyperlink" xfId="54070" builtinId="9" hidden="1"/>
    <cellStyle name="Followed Hyperlink" xfId="54074" builtinId="9" hidden="1"/>
    <cellStyle name="Followed Hyperlink" xfId="54078" builtinId="9" hidden="1"/>
    <cellStyle name="Followed Hyperlink" xfId="54082" builtinId="9" hidden="1"/>
    <cellStyle name="Followed Hyperlink" xfId="54086" builtinId="9" hidden="1"/>
    <cellStyle name="Followed Hyperlink" xfId="54094" builtinId="9" hidden="1"/>
    <cellStyle name="Followed Hyperlink" xfId="54102" builtinId="9" hidden="1"/>
    <cellStyle name="Followed Hyperlink" xfId="54146" builtinId="9" hidden="1"/>
    <cellStyle name="Followed Hyperlink" xfId="54130" builtinId="9" hidden="1"/>
    <cellStyle name="Followed Hyperlink" xfId="54114" builtinId="9" hidden="1"/>
    <cellStyle name="Followed Hyperlink" xfId="54112" builtinId="9" hidden="1"/>
    <cellStyle name="Followed Hyperlink" xfId="54119" builtinId="9" hidden="1"/>
    <cellStyle name="Followed Hyperlink" xfId="54127" builtinId="9" hidden="1"/>
    <cellStyle name="Followed Hyperlink" xfId="54135" builtinId="9" hidden="1"/>
    <cellStyle name="Followed Hyperlink" xfId="54143" builtinId="9" hidden="1"/>
    <cellStyle name="Followed Hyperlink" xfId="54153" builtinId="9" hidden="1"/>
    <cellStyle name="Followed Hyperlink" xfId="54161" builtinId="9" hidden="1"/>
    <cellStyle name="Followed Hyperlink" xfId="54169" builtinId="9" hidden="1"/>
    <cellStyle name="Followed Hyperlink" xfId="54183" builtinId="9" hidden="1"/>
    <cellStyle name="Followed Hyperlink" xfId="54189" builtinId="9" hidden="1"/>
    <cellStyle name="Followed Hyperlink" xfId="54192" builtinId="9" hidden="1"/>
    <cellStyle name="Followed Hyperlink" xfId="54196" builtinId="9" hidden="1"/>
    <cellStyle name="Followed Hyperlink" xfId="54200" builtinId="9" hidden="1"/>
    <cellStyle name="Followed Hyperlink" xfId="54204" builtinId="9" hidden="1"/>
    <cellStyle name="Followed Hyperlink" xfId="54208" builtinId="9" hidden="1"/>
    <cellStyle name="Followed Hyperlink" xfId="54212" builtinId="9" hidden="1"/>
    <cellStyle name="Followed Hyperlink" xfId="54220" builtinId="9" hidden="1"/>
    <cellStyle name="Followed Hyperlink" xfId="54228" builtinId="9" hidden="1"/>
    <cellStyle name="Followed Hyperlink" xfId="54272" builtinId="9" hidden="1"/>
    <cellStyle name="Followed Hyperlink" xfId="54256" builtinId="9" hidden="1"/>
    <cellStyle name="Followed Hyperlink" xfId="54240" builtinId="9" hidden="1"/>
    <cellStyle name="Followed Hyperlink" xfId="54238" builtinId="9" hidden="1"/>
    <cellStyle name="Followed Hyperlink" xfId="54245" builtinId="9" hidden="1"/>
    <cellStyle name="Followed Hyperlink" xfId="54253" builtinId="9" hidden="1"/>
    <cellStyle name="Followed Hyperlink" xfId="54261" builtinId="9" hidden="1"/>
    <cellStyle name="Followed Hyperlink" xfId="54269" builtinId="9" hidden="1"/>
    <cellStyle name="Followed Hyperlink" xfId="54279" builtinId="9" hidden="1"/>
    <cellStyle name="Followed Hyperlink" xfId="54287" builtinId="9" hidden="1"/>
    <cellStyle name="Followed Hyperlink" xfId="54295" builtinId="9" hidden="1"/>
    <cellStyle name="Followed Hyperlink" xfId="54309" builtinId="9" hidden="1"/>
    <cellStyle name="Followed Hyperlink" xfId="54315" builtinId="9" hidden="1"/>
    <cellStyle name="Followed Hyperlink" xfId="54318" builtinId="9" hidden="1"/>
    <cellStyle name="Followed Hyperlink" xfId="54322" builtinId="9" hidden="1"/>
    <cellStyle name="Followed Hyperlink" xfId="54326" builtinId="9" hidden="1"/>
    <cellStyle name="Followed Hyperlink" xfId="54330" builtinId="9" hidden="1"/>
    <cellStyle name="Followed Hyperlink" xfId="54334" builtinId="9" hidden="1"/>
    <cellStyle name="Followed Hyperlink" xfId="54338" builtinId="9" hidden="1"/>
    <cellStyle name="Followed Hyperlink" xfId="54346" builtinId="9" hidden="1"/>
    <cellStyle name="Followed Hyperlink" xfId="54354" builtinId="9" hidden="1"/>
    <cellStyle name="Followed Hyperlink" xfId="54398" builtinId="9" hidden="1"/>
    <cellStyle name="Followed Hyperlink" xfId="54382" builtinId="9" hidden="1"/>
    <cellStyle name="Followed Hyperlink" xfId="54366" builtinId="9" hidden="1"/>
    <cellStyle name="Followed Hyperlink" xfId="54364" builtinId="9" hidden="1"/>
    <cellStyle name="Followed Hyperlink" xfId="54371" builtinId="9" hidden="1"/>
    <cellStyle name="Followed Hyperlink" xfId="54379" builtinId="9" hidden="1"/>
    <cellStyle name="Followed Hyperlink" xfId="54387" builtinId="9" hidden="1"/>
    <cellStyle name="Followed Hyperlink" xfId="54395" builtinId="9" hidden="1"/>
    <cellStyle name="Followed Hyperlink" xfId="54405" builtinId="9" hidden="1"/>
    <cellStyle name="Followed Hyperlink" xfId="54413" builtinId="9" hidden="1"/>
    <cellStyle name="Followed Hyperlink" xfId="54421" builtinId="9" hidden="1"/>
    <cellStyle name="Followed Hyperlink" xfId="54435" builtinId="9" hidden="1"/>
    <cellStyle name="Followed Hyperlink" xfId="54441" builtinId="9" hidden="1"/>
    <cellStyle name="Followed Hyperlink" xfId="54444" builtinId="9" hidden="1"/>
    <cellStyle name="Followed Hyperlink" xfId="54448" builtinId="9" hidden="1"/>
    <cellStyle name="Followed Hyperlink" xfId="54452" builtinId="9" hidden="1"/>
    <cellStyle name="Followed Hyperlink" xfId="54456" builtinId="9" hidden="1"/>
    <cellStyle name="Followed Hyperlink" xfId="54460" builtinId="9" hidden="1"/>
    <cellStyle name="Followed Hyperlink" xfId="54464" builtinId="9" hidden="1"/>
    <cellStyle name="Followed Hyperlink" xfId="54472" builtinId="9" hidden="1"/>
    <cellStyle name="Followed Hyperlink" xfId="54480" builtinId="9" hidden="1"/>
    <cellStyle name="Followed Hyperlink" xfId="54524" builtinId="9" hidden="1"/>
    <cellStyle name="Followed Hyperlink" xfId="54508" builtinId="9" hidden="1"/>
    <cellStyle name="Followed Hyperlink" xfId="54492" builtinId="9" hidden="1"/>
    <cellStyle name="Followed Hyperlink" xfId="54490" builtinId="9" hidden="1"/>
    <cellStyle name="Followed Hyperlink" xfId="54497" builtinId="9" hidden="1"/>
    <cellStyle name="Followed Hyperlink" xfId="54505" builtinId="9" hidden="1"/>
    <cellStyle name="Followed Hyperlink" xfId="54513" builtinId="9" hidden="1"/>
    <cellStyle name="Followed Hyperlink" xfId="54521" builtinId="9" hidden="1"/>
    <cellStyle name="Followed Hyperlink" xfId="54531" builtinId="9" hidden="1"/>
    <cellStyle name="Followed Hyperlink" xfId="54539" builtinId="9" hidden="1"/>
    <cellStyle name="Followed Hyperlink" xfId="54547" builtinId="9" hidden="1"/>
    <cellStyle name="Followed Hyperlink" xfId="54561" builtinId="9" hidden="1"/>
    <cellStyle name="Followed Hyperlink" xfId="54567" builtinId="9" hidden="1"/>
    <cellStyle name="Followed Hyperlink" xfId="54570" builtinId="9" hidden="1"/>
    <cellStyle name="Followed Hyperlink" xfId="54574" builtinId="9" hidden="1"/>
    <cellStyle name="Followed Hyperlink" xfId="54578" builtinId="9" hidden="1"/>
    <cellStyle name="Followed Hyperlink" xfId="54582" builtinId="9" hidden="1"/>
    <cellStyle name="Followed Hyperlink" xfId="54586" builtinId="9" hidden="1"/>
    <cellStyle name="Followed Hyperlink" xfId="54590" builtinId="9" hidden="1"/>
    <cellStyle name="Followed Hyperlink" xfId="54598" builtinId="9" hidden="1"/>
    <cellStyle name="Followed Hyperlink" xfId="54606" builtinId="9" hidden="1"/>
    <cellStyle name="Followed Hyperlink" xfId="54650" builtinId="9" hidden="1"/>
    <cellStyle name="Followed Hyperlink" xfId="54634" builtinId="9" hidden="1"/>
    <cellStyle name="Followed Hyperlink" xfId="54618" builtinId="9" hidden="1"/>
    <cellStyle name="Followed Hyperlink" xfId="54616" builtinId="9" hidden="1"/>
    <cellStyle name="Followed Hyperlink" xfId="54623" builtinId="9" hidden="1"/>
    <cellStyle name="Followed Hyperlink" xfId="54631" builtinId="9" hidden="1"/>
    <cellStyle name="Followed Hyperlink" xfId="54639" builtinId="9" hidden="1"/>
    <cellStyle name="Followed Hyperlink" xfId="54647" builtinId="9" hidden="1"/>
    <cellStyle name="Followed Hyperlink" xfId="54657" builtinId="9" hidden="1"/>
    <cellStyle name="Followed Hyperlink" xfId="54665" builtinId="9" hidden="1"/>
    <cellStyle name="Followed Hyperlink" xfId="54673" builtinId="9" hidden="1"/>
    <cellStyle name="Followed Hyperlink" xfId="54687" builtinId="9" hidden="1"/>
    <cellStyle name="Followed Hyperlink" xfId="54693" builtinId="9" hidden="1"/>
    <cellStyle name="Followed Hyperlink" xfId="54696" builtinId="9" hidden="1"/>
    <cellStyle name="Followed Hyperlink" xfId="54700" builtinId="9" hidden="1"/>
    <cellStyle name="Followed Hyperlink" xfId="54704" builtinId="9" hidden="1"/>
    <cellStyle name="Followed Hyperlink" xfId="54708" builtinId="9" hidden="1"/>
    <cellStyle name="Followed Hyperlink" xfId="54712" builtinId="9" hidden="1"/>
    <cellStyle name="Followed Hyperlink" xfId="54716" builtinId="9" hidden="1"/>
    <cellStyle name="Followed Hyperlink" xfId="54724" builtinId="9" hidden="1"/>
    <cellStyle name="Followed Hyperlink" xfId="54732" builtinId="9" hidden="1"/>
    <cellStyle name="Followed Hyperlink" xfId="54776" builtinId="9" hidden="1"/>
    <cellStyle name="Followed Hyperlink" xfId="54760" builtinId="9" hidden="1"/>
    <cellStyle name="Followed Hyperlink" xfId="54744" builtinId="9" hidden="1"/>
    <cellStyle name="Followed Hyperlink" xfId="54742" builtinId="9" hidden="1"/>
    <cellStyle name="Followed Hyperlink" xfId="54749" builtinId="9" hidden="1"/>
    <cellStyle name="Followed Hyperlink" xfId="54757" builtinId="9" hidden="1"/>
    <cellStyle name="Followed Hyperlink" xfId="54765" builtinId="9" hidden="1"/>
    <cellStyle name="Followed Hyperlink" xfId="54773" builtinId="9" hidden="1"/>
    <cellStyle name="Followed Hyperlink" xfId="54783" builtinId="9" hidden="1"/>
    <cellStyle name="Followed Hyperlink" xfId="54791" builtinId="9" hidden="1"/>
    <cellStyle name="Followed Hyperlink" xfId="54799" builtinId="9" hidden="1"/>
    <cellStyle name="Followed Hyperlink" xfId="54813" builtinId="9" hidden="1"/>
    <cellStyle name="Followed Hyperlink" xfId="54819" builtinId="9" hidden="1"/>
    <cellStyle name="Followed Hyperlink" xfId="54822" builtinId="9" hidden="1"/>
    <cellStyle name="Followed Hyperlink" xfId="54826" builtinId="9" hidden="1"/>
    <cellStyle name="Followed Hyperlink" xfId="54830" builtinId="9" hidden="1"/>
    <cellStyle name="Followed Hyperlink" xfId="54834" builtinId="9" hidden="1"/>
    <cellStyle name="Followed Hyperlink" xfId="54838" builtinId="9" hidden="1"/>
    <cellStyle name="Followed Hyperlink" xfId="54842" builtinId="9" hidden="1"/>
    <cellStyle name="Followed Hyperlink" xfId="54850" builtinId="9" hidden="1"/>
    <cellStyle name="Followed Hyperlink" xfId="54858" builtinId="9" hidden="1"/>
    <cellStyle name="Followed Hyperlink" xfId="54902" builtinId="9" hidden="1"/>
    <cellStyle name="Followed Hyperlink" xfId="54886" builtinId="9" hidden="1"/>
    <cellStyle name="Followed Hyperlink" xfId="54870" builtinId="9" hidden="1"/>
    <cellStyle name="Followed Hyperlink" xfId="54868" builtinId="9" hidden="1"/>
    <cellStyle name="Followed Hyperlink" xfId="54875" builtinId="9" hidden="1"/>
    <cellStyle name="Followed Hyperlink" xfId="54883" builtinId="9" hidden="1"/>
    <cellStyle name="Followed Hyperlink" xfId="54891" builtinId="9" hidden="1"/>
    <cellStyle name="Followed Hyperlink" xfId="54899" builtinId="9" hidden="1"/>
    <cellStyle name="Followed Hyperlink" xfId="54909" builtinId="9" hidden="1"/>
    <cellStyle name="Followed Hyperlink" xfId="54917" builtinId="9" hidden="1"/>
    <cellStyle name="Followed Hyperlink" xfId="54925" builtinId="9" hidden="1"/>
    <cellStyle name="Followed Hyperlink" xfId="54939" builtinId="9" hidden="1"/>
    <cellStyle name="Followed Hyperlink" xfId="54945" builtinId="9" hidden="1"/>
    <cellStyle name="Followed Hyperlink" xfId="54948" builtinId="9" hidden="1"/>
    <cellStyle name="Followed Hyperlink" xfId="54952" builtinId="9" hidden="1"/>
    <cellStyle name="Followed Hyperlink" xfId="54956" builtinId="9" hidden="1"/>
    <cellStyle name="Followed Hyperlink" xfId="54960" builtinId="9" hidden="1"/>
    <cellStyle name="Followed Hyperlink" xfId="54964" builtinId="9" hidden="1"/>
    <cellStyle name="Followed Hyperlink" xfId="54968" builtinId="9" hidden="1"/>
    <cellStyle name="Followed Hyperlink" xfId="54976" builtinId="9" hidden="1"/>
    <cellStyle name="Followed Hyperlink" xfId="54984" builtinId="9" hidden="1"/>
    <cellStyle name="Followed Hyperlink" xfId="55028" builtinId="9" hidden="1"/>
    <cellStyle name="Followed Hyperlink" xfId="55012" builtinId="9" hidden="1"/>
    <cellStyle name="Followed Hyperlink" xfId="54996" builtinId="9" hidden="1"/>
    <cellStyle name="Followed Hyperlink" xfId="54994" builtinId="9" hidden="1"/>
    <cellStyle name="Followed Hyperlink" xfId="55001" builtinId="9" hidden="1"/>
    <cellStyle name="Followed Hyperlink" xfId="55009" builtinId="9" hidden="1"/>
    <cellStyle name="Followed Hyperlink" xfId="55017" builtinId="9" hidden="1"/>
    <cellStyle name="Followed Hyperlink" xfId="55025" builtinId="9" hidden="1"/>
    <cellStyle name="Followed Hyperlink" xfId="55035" builtinId="9" hidden="1"/>
    <cellStyle name="Followed Hyperlink" xfId="55043" builtinId="9" hidden="1"/>
    <cellStyle name="Followed Hyperlink" xfId="55051" builtinId="9" hidden="1"/>
    <cellStyle name="Followed Hyperlink" xfId="55065" builtinId="9" hidden="1"/>
    <cellStyle name="Followed Hyperlink" xfId="55071" builtinId="9" hidden="1"/>
    <cellStyle name="Followed Hyperlink" xfId="55074" builtinId="9" hidden="1"/>
    <cellStyle name="Followed Hyperlink" xfId="55078" builtinId="9" hidden="1"/>
    <cellStyle name="Followed Hyperlink" xfId="55082" builtinId="9" hidden="1"/>
    <cellStyle name="Followed Hyperlink" xfId="55086" builtinId="9" hidden="1"/>
    <cellStyle name="Followed Hyperlink" xfId="55090" builtinId="9" hidden="1"/>
    <cellStyle name="Followed Hyperlink" xfId="55094" builtinId="9" hidden="1"/>
    <cellStyle name="Followed Hyperlink" xfId="55102" builtinId="9" hidden="1"/>
    <cellStyle name="Followed Hyperlink" xfId="55110" builtinId="9" hidden="1"/>
    <cellStyle name="Followed Hyperlink" xfId="55154" builtinId="9" hidden="1"/>
    <cellStyle name="Followed Hyperlink" xfId="55138" builtinId="9" hidden="1"/>
    <cellStyle name="Followed Hyperlink" xfId="55122" builtinId="9" hidden="1"/>
    <cellStyle name="Followed Hyperlink" xfId="55120" builtinId="9" hidden="1"/>
    <cellStyle name="Followed Hyperlink" xfId="55127" builtinId="9" hidden="1"/>
    <cellStyle name="Followed Hyperlink" xfId="55135" builtinId="9" hidden="1"/>
    <cellStyle name="Followed Hyperlink" xfId="55143" builtinId="9" hidden="1"/>
    <cellStyle name="Followed Hyperlink" xfId="55151" builtinId="9" hidden="1"/>
    <cellStyle name="Followed Hyperlink" xfId="55161" builtinId="9" hidden="1"/>
    <cellStyle name="Followed Hyperlink" xfId="55169" builtinId="9" hidden="1"/>
    <cellStyle name="Followed Hyperlink" xfId="55177" builtinId="9" hidden="1"/>
    <cellStyle name="Followed Hyperlink" xfId="55191" builtinId="9" hidden="1"/>
    <cellStyle name="Followed Hyperlink" xfId="55197" builtinId="9" hidden="1"/>
    <cellStyle name="Followed Hyperlink" xfId="55200" builtinId="9" hidden="1"/>
    <cellStyle name="Followed Hyperlink" xfId="55204" builtinId="9" hidden="1"/>
    <cellStyle name="Followed Hyperlink" xfId="55208" builtinId="9" hidden="1"/>
    <cellStyle name="Followed Hyperlink" xfId="55212" builtinId="9" hidden="1"/>
    <cellStyle name="Followed Hyperlink" xfId="55216" builtinId="9" hidden="1"/>
    <cellStyle name="Followed Hyperlink" xfId="55220" builtinId="9" hidden="1"/>
    <cellStyle name="Followed Hyperlink" xfId="55228" builtinId="9" hidden="1"/>
    <cellStyle name="Followed Hyperlink" xfId="55236" builtinId="9" hidden="1"/>
    <cellStyle name="Followed Hyperlink" xfId="55280" builtinId="9" hidden="1"/>
    <cellStyle name="Followed Hyperlink" xfId="55264" builtinId="9" hidden="1"/>
    <cellStyle name="Followed Hyperlink" xfId="55248" builtinId="9" hidden="1"/>
    <cellStyle name="Followed Hyperlink" xfId="55246" builtinId="9" hidden="1"/>
    <cellStyle name="Followed Hyperlink" xfId="55253" builtinId="9" hidden="1"/>
    <cellStyle name="Followed Hyperlink" xfId="55261" builtinId="9" hidden="1"/>
    <cellStyle name="Followed Hyperlink" xfId="55269" builtinId="9" hidden="1"/>
    <cellStyle name="Followed Hyperlink" xfId="55277" builtinId="9" hidden="1"/>
    <cellStyle name="Followed Hyperlink" xfId="55287" builtinId="9" hidden="1"/>
    <cellStyle name="Followed Hyperlink" xfId="55295" builtinId="9" hidden="1"/>
    <cellStyle name="Followed Hyperlink" xfId="55303" builtinId="9" hidden="1"/>
    <cellStyle name="Followed Hyperlink" xfId="55317" builtinId="9" hidden="1"/>
    <cellStyle name="Followed Hyperlink" xfId="55323" builtinId="9" hidden="1"/>
    <cellStyle name="Followed Hyperlink" xfId="55326" builtinId="9" hidden="1"/>
    <cellStyle name="Followed Hyperlink" xfId="55330" builtinId="9" hidden="1"/>
    <cellStyle name="Followed Hyperlink" xfId="55334" builtinId="9" hidden="1"/>
    <cellStyle name="Followed Hyperlink" xfId="55338" builtinId="9" hidden="1"/>
    <cellStyle name="Followed Hyperlink" xfId="55342" builtinId="9" hidden="1"/>
    <cellStyle name="Followed Hyperlink" xfId="55346" builtinId="9" hidden="1"/>
    <cellStyle name="Followed Hyperlink" xfId="55354" builtinId="9" hidden="1"/>
    <cellStyle name="Followed Hyperlink" xfId="55362" builtinId="9" hidden="1"/>
    <cellStyle name="Followed Hyperlink" xfId="55406" builtinId="9" hidden="1"/>
    <cellStyle name="Followed Hyperlink" xfId="55390" builtinId="9" hidden="1"/>
    <cellStyle name="Followed Hyperlink" xfId="55374" builtinId="9" hidden="1"/>
    <cellStyle name="Followed Hyperlink" xfId="55372" builtinId="9" hidden="1"/>
    <cellStyle name="Followed Hyperlink" xfId="55379" builtinId="9" hidden="1"/>
    <cellStyle name="Followed Hyperlink" xfId="55387" builtinId="9" hidden="1"/>
    <cellStyle name="Followed Hyperlink" xfId="55395" builtinId="9" hidden="1"/>
    <cellStyle name="Followed Hyperlink" xfId="55403" builtinId="9" hidden="1"/>
    <cellStyle name="Followed Hyperlink" xfId="55413" builtinId="9" hidden="1"/>
    <cellStyle name="Followed Hyperlink" xfId="55421" builtinId="9" hidden="1"/>
    <cellStyle name="Followed Hyperlink" xfId="55429" builtinId="9" hidden="1"/>
    <cellStyle name="Followed Hyperlink" xfId="55443" builtinId="9" hidden="1"/>
    <cellStyle name="Followed Hyperlink" xfId="55449" builtinId="9" hidden="1"/>
    <cellStyle name="Followed Hyperlink" xfId="55452" builtinId="9" hidden="1"/>
    <cellStyle name="Followed Hyperlink" xfId="55456" builtinId="9" hidden="1"/>
    <cellStyle name="Followed Hyperlink" xfId="55460" builtinId="9" hidden="1"/>
    <cellStyle name="Followed Hyperlink" xfId="55464" builtinId="9" hidden="1"/>
    <cellStyle name="Followed Hyperlink" xfId="55468" builtinId="9" hidden="1"/>
    <cellStyle name="Followed Hyperlink" xfId="55472" builtinId="9" hidden="1"/>
    <cellStyle name="Followed Hyperlink" xfId="55480" builtinId="9" hidden="1"/>
    <cellStyle name="Followed Hyperlink" xfId="55488" builtinId="9" hidden="1"/>
    <cellStyle name="Followed Hyperlink" xfId="55532" builtinId="9" hidden="1"/>
    <cellStyle name="Followed Hyperlink" xfId="55516" builtinId="9" hidden="1"/>
    <cellStyle name="Followed Hyperlink" xfId="55500" builtinId="9" hidden="1"/>
    <cellStyle name="Followed Hyperlink" xfId="55498" builtinId="9" hidden="1"/>
    <cellStyle name="Followed Hyperlink" xfId="55505" builtinId="9" hidden="1"/>
    <cellStyle name="Followed Hyperlink" xfId="55513" builtinId="9" hidden="1"/>
    <cellStyle name="Followed Hyperlink" xfId="55521" builtinId="9" hidden="1"/>
    <cellStyle name="Followed Hyperlink" xfId="55529" builtinId="9" hidden="1"/>
    <cellStyle name="Followed Hyperlink" xfId="55539" builtinId="9" hidden="1"/>
    <cellStyle name="Followed Hyperlink" xfId="55547" builtinId="9" hidden="1"/>
    <cellStyle name="Followed Hyperlink" xfId="55555" builtinId="9" hidden="1"/>
    <cellStyle name="Followed Hyperlink" xfId="55569" builtinId="9" hidden="1"/>
    <cellStyle name="Followed Hyperlink" xfId="55575" builtinId="9" hidden="1"/>
    <cellStyle name="Followed Hyperlink" xfId="55578" builtinId="9" hidden="1"/>
    <cellStyle name="Followed Hyperlink" xfId="55582" builtinId="9" hidden="1"/>
    <cellStyle name="Followed Hyperlink" xfId="55586" builtinId="9" hidden="1"/>
    <cellStyle name="Followed Hyperlink" xfId="55590" builtinId="9" hidden="1"/>
    <cellStyle name="Followed Hyperlink" xfId="55594" builtinId="9" hidden="1"/>
    <cellStyle name="Followed Hyperlink" xfId="55598" builtinId="9" hidden="1"/>
    <cellStyle name="Followed Hyperlink" xfId="55606" builtinId="9" hidden="1"/>
    <cellStyle name="Followed Hyperlink" xfId="55614" builtinId="9" hidden="1"/>
    <cellStyle name="Followed Hyperlink" xfId="55658" builtinId="9" hidden="1"/>
    <cellStyle name="Followed Hyperlink" xfId="55642" builtinId="9" hidden="1"/>
    <cellStyle name="Followed Hyperlink" xfId="55626" builtinId="9" hidden="1"/>
    <cellStyle name="Followed Hyperlink" xfId="55624" builtinId="9" hidden="1"/>
    <cellStyle name="Followed Hyperlink" xfId="55631" builtinId="9" hidden="1"/>
    <cellStyle name="Followed Hyperlink" xfId="55639" builtinId="9" hidden="1"/>
    <cellStyle name="Followed Hyperlink" xfId="55647" builtinId="9" hidden="1"/>
    <cellStyle name="Followed Hyperlink" xfId="55655" builtinId="9" hidden="1"/>
    <cellStyle name="Followed Hyperlink" xfId="55665" builtinId="9" hidden="1"/>
    <cellStyle name="Followed Hyperlink" xfId="55673" builtinId="9" hidden="1"/>
    <cellStyle name="Followed Hyperlink" xfId="55681" builtinId="9" hidden="1"/>
    <cellStyle name="Followed Hyperlink" xfId="55695" builtinId="9" hidden="1"/>
    <cellStyle name="Followed Hyperlink" xfId="55701" builtinId="9" hidden="1"/>
    <cellStyle name="Followed Hyperlink" xfId="55704" builtinId="9" hidden="1"/>
    <cellStyle name="Followed Hyperlink" xfId="55708" builtinId="9" hidden="1"/>
    <cellStyle name="Followed Hyperlink" xfId="55712" builtinId="9" hidden="1"/>
    <cellStyle name="Followed Hyperlink" xfId="55716" builtinId="9" hidden="1"/>
    <cellStyle name="Followed Hyperlink" xfId="55720" builtinId="9" hidden="1"/>
    <cellStyle name="Followed Hyperlink" xfId="55724" builtinId="9" hidden="1"/>
    <cellStyle name="Followed Hyperlink" xfId="55732" builtinId="9" hidden="1"/>
    <cellStyle name="Followed Hyperlink" xfId="55740" builtinId="9" hidden="1"/>
    <cellStyle name="Followed Hyperlink" xfId="55784" builtinId="9" hidden="1"/>
    <cellStyle name="Followed Hyperlink" xfId="55768" builtinId="9" hidden="1"/>
    <cellStyle name="Followed Hyperlink" xfId="55752" builtinId="9" hidden="1"/>
    <cellStyle name="Followed Hyperlink" xfId="55750" builtinId="9" hidden="1"/>
    <cellStyle name="Followed Hyperlink" xfId="55757" builtinId="9" hidden="1"/>
    <cellStyle name="Followed Hyperlink" xfId="55765" builtinId="9" hidden="1"/>
    <cellStyle name="Followed Hyperlink" xfId="55773" builtinId="9" hidden="1"/>
    <cellStyle name="Followed Hyperlink" xfId="55781" builtinId="9" hidden="1"/>
    <cellStyle name="Followed Hyperlink" xfId="55791" builtinId="9" hidden="1"/>
    <cellStyle name="Followed Hyperlink" xfId="55799" builtinId="9" hidden="1"/>
    <cellStyle name="Followed Hyperlink" xfId="55807" builtinId="9" hidden="1"/>
    <cellStyle name="Followed Hyperlink" xfId="55821" builtinId="9" hidden="1"/>
    <cellStyle name="Followed Hyperlink" xfId="55827" builtinId="9" hidden="1"/>
    <cellStyle name="Followed Hyperlink" xfId="55830" builtinId="9" hidden="1"/>
    <cellStyle name="Followed Hyperlink" xfId="55834" builtinId="9" hidden="1"/>
    <cellStyle name="Followed Hyperlink" xfId="55838" builtinId="9" hidden="1"/>
    <cellStyle name="Followed Hyperlink" xfId="55842" builtinId="9" hidden="1"/>
    <cellStyle name="Followed Hyperlink" xfId="55846" builtinId="9" hidden="1"/>
    <cellStyle name="Followed Hyperlink" xfId="55850" builtinId="9" hidden="1"/>
    <cellStyle name="Followed Hyperlink" xfId="55858" builtinId="9" hidden="1"/>
    <cellStyle name="Followed Hyperlink" xfId="55866" builtinId="9" hidden="1"/>
    <cellStyle name="Followed Hyperlink" xfId="55910" builtinId="9" hidden="1"/>
    <cellStyle name="Followed Hyperlink" xfId="55894" builtinId="9" hidden="1"/>
    <cellStyle name="Followed Hyperlink" xfId="55878" builtinId="9" hidden="1"/>
    <cellStyle name="Followed Hyperlink" xfId="55876" builtinId="9" hidden="1"/>
    <cellStyle name="Followed Hyperlink" xfId="55883" builtinId="9" hidden="1"/>
    <cellStyle name="Followed Hyperlink" xfId="55891" builtinId="9" hidden="1"/>
    <cellStyle name="Followed Hyperlink" xfId="55899" builtinId="9" hidden="1"/>
    <cellStyle name="Followed Hyperlink" xfId="55907" builtinId="9" hidden="1"/>
    <cellStyle name="Followed Hyperlink" xfId="55917" builtinId="9" hidden="1"/>
    <cellStyle name="Followed Hyperlink" xfId="55925" builtinId="9" hidden="1"/>
    <cellStyle name="Followed Hyperlink" xfId="55933" builtinId="9" hidden="1"/>
    <cellStyle name="Followed Hyperlink" xfId="55947" builtinId="9" hidden="1"/>
    <cellStyle name="Followed Hyperlink" xfId="55953" builtinId="9" hidden="1"/>
    <cellStyle name="Followed Hyperlink" xfId="55956" builtinId="9" hidden="1"/>
    <cellStyle name="Followed Hyperlink" xfId="55960" builtinId="9" hidden="1"/>
    <cellStyle name="Followed Hyperlink" xfId="55964" builtinId="9" hidden="1"/>
    <cellStyle name="Followed Hyperlink" xfId="55968" builtinId="9" hidden="1"/>
    <cellStyle name="Followed Hyperlink" xfId="55972" builtinId="9" hidden="1"/>
    <cellStyle name="Followed Hyperlink" xfId="55976" builtinId="9" hidden="1"/>
    <cellStyle name="Followed Hyperlink" xfId="55984" builtinId="9" hidden="1"/>
    <cellStyle name="Followed Hyperlink" xfId="55992" builtinId="9" hidden="1"/>
    <cellStyle name="Followed Hyperlink" xfId="56036" builtinId="9" hidden="1"/>
    <cellStyle name="Followed Hyperlink" xfId="56020" builtinId="9" hidden="1"/>
    <cellStyle name="Followed Hyperlink" xfId="56004" builtinId="9" hidden="1"/>
    <cellStyle name="Followed Hyperlink" xfId="56002" builtinId="9" hidden="1"/>
    <cellStyle name="Followed Hyperlink" xfId="56009" builtinId="9" hidden="1"/>
    <cellStyle name="Followed Hyperlink" xfId="56017" builtinId="9" hidden="1"/>
    <cellStyle name="Followed Hyperlink" xfId="56025" builtinId="9" hidden="1"/>
    <cellStyle name="Followed Hyperlink" xfId="56033" builtinId="9" hidden="1"/>
    <cellStyle name="Followed Hyperlink" xfId="56043" builtinId="9" hidden="1"/>
    <cellStyle name="Followed Hyperlink" xfId="56051" builtinId="9" hidden="1"/>
    <cellStyle name="Followed Hyperlink" xfId="56059" builtinId="9" hidden="1"/>
    <cellStyle name="Followed Hyperlink" xfId="56073" builtinId="9" hidden="1"/>
    <cellStyle name="Followed Hyperlink" xfId="56079" builtinId="9" hidden="1"/>
    <cellStyle name="Followed Hyperlink" xfId="56082" builtinId="9" hidden="1"/>
    <cellStyle name="Followed Hyperlink" xfId="56086" builtinId="9" hidden="1"/>
    <cellStyle name="Followed Hyperlink" xfId="56090" builtinId="9" hidden="1"/>
    <cellStyle name="Followed Hyperlink" xfId="56094" builtinId="9" hidden="1"/>
    <cellStyle name="Followed Hyperlink" xfId="56098" builtinId="9" hidden="1"/>
    <cellStyle name="Followed Hyperlink" xfId="56102" builtinId="9" hidden="1"/>
    <cellStyle name="Followed Hyperlink" xfId="56110" builtinId="9" hidden="1"/>
    <cellStyle name="Followed Hyperlink" xfId="56118" builtinId="9" hidden="1"/>
    <cellStyle name="Followed Hyperlink" xfId="56162" builtinId="9" hidden="1"/>
    <cellStyle name="Followed Hyperlink" xfId="56146" builtinId="9" hidden="1"/>
    <cellStyle name="Followed Hyperlink" xfId="56130" builtinId="9" hidden="1"/>
    <cellStyle name="Followed Hyperlink" xfId="56128" builtinId="9" hidden="1"/>
    <cellStyle name="Followed Hyperlink" xfId="56135" builtinId="9" hidden="1"/>
    <cellStyle name="Followed Hyperlink" xfId="56143" builtinId="9" hidden="1"/>
    <cellStyle name="Followed Hyperlink" xfId="56151" builtinId="9" hidden="1"/>
    <cellStyle name="Followed Hyperlink" xfId="56159" builtinId="9" hidden="1"/>
    <cellStyle name="Followed Hyperlink" xfId="56169" builtinId="9" hidden="1"/>
    <cellStyle name="Followed Hyperlink" xfId="56177" builtinId="9" hidden="1"/>
    <cellStyle name="Followed Hyperlink" xfId="56185" builtinId="9" hidden="1"/>
    <cellStyle name="Followed Hyperlink" xfId="56199" builtinId="9" hidden="1"/>
    <cellStyle name="Followed Hyperlink" xfId="56205" builtinId="9" hidden="1"/>
    <cellStyle name="Followed Hyperlink" xfId="56208" builtinId="9" hidden="1"/>
    <cellStyle name="Followed Hyperlink" xfId="56212" builtinId="9" hidden="1"/>
    <cellStyle name="Followed Hyperlink" xfId="56216" builtinId="9" hidden="1"/>
    <cellStyle name="Followed Hyperlink" xfId="56220" builtinId="9" hidden="1"/>
    <cellStyle name="Followed Hyperlink" xfId="56224" builtinId="9" hidden="1"/>
    <cellStyle name="Followed Hyperlink" xfId="56228" builtinId="9" hidden="1"/>
    <cellStyle name="Followed Hyperlink" xfId="56236" builtinId="9" hidden="1"/>
    <cellStyle name="Followed Hyperlink" xfId="56244" builtinId="9" hidden="1"/>
    <cellStyle name="Followed Hyperlink" xfId="56288" builtinId="9" hidden="1"/>
    <cellStyle name="Followed Hyperlink" xfId="56272" builtinId="9" hidden="1"/>
    <cellStyle name="Followed Hyperlink" xfId="56256" builtinId="9" hidden="1"/>
    <cellStyle name="Followed Hyperlink" xfId="56254" builtinId="9" hidden="1"/>
    <cellStyle name="Followed Hyperlink" xfId="56261" builtinId="9" hidden="1"/>
    <cellStyle name="Followed Hyperlink" xfId="56269" builtinId="9" hidden="1"/>
    <cellStyle name="Followed Hyperlink" xfId="56277" builtinId="9" hidden="1"/>
    <cellStyle name="Followed Hyperlink" xfId="56285" builtinId="9" hidden="1"/>
    <cellStyle name="Followed Hyperlink" xfId="56295" builtinId="9" hidden="1"/>
    <cellStyle name="Followed Hyperlink" xfId="56303" builtinId="9" hidden="1"/>
    <cellStyle name="Followed Hyperlink" xfId="56311" builtinId="9" hidden="1"/>
    <cellStyle name="Followed Hyperlink" xfId="56325" builtinId="9" hidden="1"/>
    <cellStyle name="Followed Hyperlink" xfId="56331" builtinId="9" hidden="1"/>
    <cellStyle name="Followed Hyperlink" xfId="56334" builtinId="9" hidden="1"/>
    <cellStyle name="Followed Hyperlink" xfId="56338" builtinId="9" hidden="1"/>
    <cellStyle name="Followed Hyperlink" xfId="56342" builtinId="9" hidden="1"/>
    <cellStyle name="Followed Hyperlink" xfId="56346" builtinId="9" hidden="1"/>
    <cellStyle name="Followed Hyperlink" xfId="56350" builtinId="9" hidden="1"/>
    <cellStyle name="Followed Hyperlink" xfId="56354" builtinId="9" hidden="1"/>
    <cellStyle name="Followed Hyperlink" xfId="56362" builtinId="9" hidden="1"/>
    <cellStyle name="Followed Hyperlink" xfId="56370" builtinId="9" hidden="1"/>
    <cellStyle name="Followed Hyperlink" xfId="56414" builtinId="9" hidden="1"/>
    <cellStyle name="Followed Hyperlink" xfId="56398" builtinId="9" hidden="1"/>
    <cellStyle name="Followed Hyperlink" xfId="56382" builtinId="9" hidden="1"/>
    <cellStyle name="Followed Hyperlink" xfId="56380" builtinId="9" hidden="1"/>
    <cellStyle name="Followed Hyperlink" xfId="56387" builtinId="9" hidden="1"/>
    <cellStyle name="Followed Hyperlink" xfId="56395" builtinId="9" hidden="1"/>
    <cellStyle name="Followed Hyperlink" xfId="56403" builtinId="9" hidden="1"/>
    <cellStyle name="Followed Hyperlink" xfId="56411" builtinId="9" hidden="1"/>
    <cellStyle name="Followed Hyperlink" xfId="56421" builtinId="9" hidden="1"/>
    <cellStyle name="Followed Hyperlink" xfId="56429" builtinId="9" hidden="1"/>
    <cellStyle name="Followed Hyperlink" xfId="56437" builtinId="9" hidden="1"/>
    <cellStyle name="Followed Hyperlink" xfId="56451" builtinId="9" hidden="1"/>
    <cellStyle name="Followed Hyperlink" xfId="56457" builtinId="9" hidden="1"/>
    <cellStyle name="Followed Hyperlink" xfId="56460" builtinId="9" hidden="1"/>
    <cellStyle name="Followed Hyperlink" xfId="56464" builtinId="9" hidden="1"/>
    <cellStyle name="Followed Hyperlink" xfId="56468" builtinId="9" hidden="1"/>
    <cellStyle name="Followed Hyperlink" xfId="56472" builtinId="9" hidden="1"/>
    <cellStyle name="Followed Hyperlink" xfId="56476" builtinId="9" hidden="1"/>
    <cellStyle name="Followed Hyperlink" xfId="56480" builtinId="9" hidden="1"/>
    <cellStyle name="Followed Hyperlink" xfId="56488" builtinId="9" hidden="1"/>
    <cellStyle name="Followed Hyperlink" xfId="56496" builtinId="9" hidden="1"/>
    <cellStyle name="Followed Hyperlink" xfId="56540" builtinId="9" hidden="1"/>
    <cellStyle name="Followed Hyperlink" xfId="56524" builtinId="9" hidden="1"/>
    <cellStyle name="Followed Hyperlink" xfId="56508" builtinId="9" hidden="1"/>
    <cellStyle name="Followed Hyperlink" xfId="56506" builtinId="9" hidden="1"/>
    <cellStyle name="Followed Hyperlink" xfId="56513" builtinId="9" hidden="1"/>
    <cellStyle name="Followed Hyperlink" xfId="56521" builtinId="9" hidden="1"/>
    <cellStyle name="Followed Hyperlink" xfId="56529" builtinId="9" hidden="1"/>
    <cellStyle name="Followed Hyperlink" xfId="56537" builtinId="9" hidden="1"/>
    <cellStyle name="Followed Hyperlink" xfId="56547" builtinId="9" hidden="1"/>
    <cellStyle name="Followed Hyperlink" xfId="56555" builtinId="9" hidden="1"/>
    <cellStyle name="Followed Hyperlink" xfId="56563" builtinId="9" hidden="1"/>
    <cellStyle name="Followed Hyperlink" xfId="56577" builtinId="9" hidden="1"/>
    <cellStyle name="Followed Hyperlink" xfId="56583" builtinId="9" hidden="1"/>
    <cellStyle name="Followed Hyperlink" xfId="56586" builtinId="9" hidden="1"/>
    <cellStyle name="Followed Hyperlink" xfId="56590" builtinId="9" hidden="1"/>
    <cellStyle name="Followed Hyperlink" xfId="56594" builtinId="9" hidden="1"/>
    <cellStyle name="Followed Hyperlink" xfId="56598" builtinId="9" hidden="1"/>
    <cellStyle name="Followed Hyperlink" xfId="56602" builtinId="9" hidden="1"/>
    <cellStyle name="Followed Hyperlink" xfId="56606" builtinId="9" hidden="1"/>
    <cellStyle name="Followed Hyperlink" xfId="56614" builtinId="9" hidden="1"/>
    <cellStyle name="Followed Hyperlink" xfId="56622" builtinId="9" hidden="1"/>
    <cellStyle name="Followed Hyperlink" xfId="56666" builtinId="9" hidden="1"/>
    <cellStyle name="Followed Hyperlink" xfId="56650" builtinId="9" hidden="1"/>
    <cellStyle name="Followed Hyperlink" xfId="56634" builtinId="9" hidden="1"/>
    <cellStyle name="Followed Hyperlink" xfId="56632" builtinId="9" hidden="1"/>
    <cellStyle name="Followed Hyperlink" xfId="56639" builtinId="9" hidden="1"/>
    <cellStyle name="Followed Hyperlink" xfId="56647" builtinId="9" hidden="1"/>
    <cellStyle name="Followed Hyperlink" xfId="56655" builtinId="9" hidden="1"/>
    <cellStyle name="Followed Hyperlink" xfId="56663" builtinId="9" hidden="1"/>
    <cellStyle name="Followed Hyperlink" xfId="56673" builtinId="9" hidden="1"/>
    <cellStyle name="Followed Hyperlink" xfId="56681" builtinId="9" hidden="1"/>
    <cellStyle name="Followed Hyperlink" xfId="56689" builtinId="9" hidden="1"/>
    <cellStyle name="Followed Hyperlink" xfId="56703" builtinId="9" hidden="1"/>
    <cellStyle name="Followed Hyperlink" xfId="56709" builtinId="9" hidden="1"/>
    <cellStyle name="Followed Hyperlink" xfId="56712" builtinId="9" hidden="1"/>
    <cellStyle name="Followed Hyperlink" xfId="56716" builtinId="9" hidden="1"/>
    <cellStyle name="Followed Hyperlink" xfId="56720" builtinId="9" hidden="1"/>
    <cellStyle name="Followed Hyperlink" xfId="56724" builtinId="9" hidden="1"/>
    <cellStyle name="Followed Hyperlink" xfId="56728" builtinId="9" hidden="1"/>
    <cellStyle name="Followed Hyperlink" xfId="56732" builtinId="9" hidden="1"/>
    <cellStyle name="Followed Hyperlink" xfId="56740" builtinId="9" hidden="1"/>
    <cellStyle name="Followed Hyperlink" xfId="56748" builtinId="9" hidden="1"/>
    <cellStyle name="Followed Hyperlink" xfId="56792" builtinId="9" hidden="1"/>
    <cellStyle name="Followed Hyperlink" xfId="56776" builtinId="9" hidden="1"/>
    <cellStyle name="Followed Hyperlink" xfId="56760" builtinId="9" hidden="1"/>
    <cellStyle name="Followed Hyperlink" xfId="56758" builtinId="9" hidden="1"/>
    <cellStyle name="Followed Hyperlink" xfId="56765" builtinId="9" hidden="1"/>
    <cellStyle name="Followed Hyperlink" xfId="56773" builtinId="9" hidden="1"/>
    <cellStyle name="Followed Hyperlink" xfId="56781" builtinId="9" hidden="1"/>
    <cellStyle name="Followed Hyperlink" xfId="56789" builtinId="9" hidden="1"/>
    <cellStyle name="Followed Hyperlink" xfId="56799" builtinId="9" hidden="1"/>
    <cellStyle name="Followed Hyperlink" xfId="56807" builtinId="9" hidden="1"/>
    <cellStyle name="Followed Hyperlink" xfId="56815" builtinId="9" hidden="1"/>
    <cellStyle name="Followed Hyperlink" xfId="56829" builtinId="9" hidden="1"/>
    <cellStyle name="Followed Hyperlink" xfId="56835" builtinId="9" hidden="1"/>
    <cellStyle name="Followed Hyperlink" xfId="56838" builtinId="9" hidden="1"/>
    <cellStyle name="Followed Hyperlink" xfId="56842" builtinId="9" hidden="1"/>
    <cellStyle name="Followed Hyperlink" xfId="56846" builtinId="9" hidden="1"/>
    <cellStyle name="Followed Hyperlink" xfId="56850" builtinId="9" hidden="1"/>
    <cellStyle name="Followed Hyperlink" xfId="56854" builtinId="9" hidden="1"/>
    <cellStyle name="Followed Hyperlink" xfId="56858" builtinId="9" hidden="1"/>
    <cellStyle name="Followed Hyperlink" xfId="56866" builtinId="9" hidden="1"/>
    <cellStyle name="Followed Hyperlink" xfId="56874" builtinId="9" hidden="1"/>
    <cellStyle name="Followed Hyperlink" xfId="56918" builtinId="9" hidden="1"/>
    <cellStyle name="Followed Hyperlink" xfId="56902" builtinId="9" hidden="1"/>
    <cellStyle name="Followed Hyperlink" xfId="56886" builtinId="9" hidden="1"/>
    <cellStyle name="Followed Hyperlink" xfId="56884" builtinId="9" hidden="1"/>
    <cellStyle name="Followed Hyperlink" xfId="56891" builtinId="9" hidden="1"/>
    <cellStyle name="Followed Hyperlink" xfId="56899" builtinId="9" hidden="1"/>
    <cellStyle name="Followed Hyperlink" xfId="56907" builtinId="9" hidden="1"/>
    <cellStyle name="Followed Hyperlink" xfId="56915" builtinId="9" hidden="1"/>
    <cellStyle name="Followed Hyperlink" xfId="56925" builtinId="9" hidden="1"/>
    <cellStyle name="Followed Hyperlink" xfId="56933" builtinId="9" hidden="1"/>
    <cellStyle name="Followed Hyperlink" xfId="56941" builtinId="9" hidden="1"/>
    <cellStyle name="Followed Hyperlink" xfId="56955" builtinId="9" hidden="1"/>
    <cellStyle name="Followed Hyperlink" xfId="56961" builtinId="9" hidden="1"/>
    <cellStyle name="Followed Hyperlink" xfId="56964" builtinId="9" hidden="1"/>
    <cellStyle name="Followed Hyperlink" xfId="56968" builtinId="9" hidden="1"/>
    <cellStyle name="Followed Hyperlink" xfId="56972" builtinId="9" hidden="1"/>
    <cellStyle name="Followed Hyperlink" xfId="56976" builtinId="9" hidden="1"/>
    <cellStyle name="Followed Hyperlink" xfId="56980" builtinId="9" hidden="1"/>
    <cellStyle name="Followed Hyperlink" xfId="56984" builtinId="9" hidden="1"/>
    <cellStyle name="Followed Hyperlink" xfId="56992" builtinId="9" hidden="1"/>
    <cellStyle name="Followed Hyperlink" xfId="57000" builtinId="9" hidden="1"/>
    <cellStyle name="Followed Hyperlink" xfId="57044" builtinId="9" hidden="1"/>
    <cellStyle name="Followed Hyperlink" xfId="57028" builtinId="9" hidden="1"/>
    <cellStyle name="Followed Hyperlink" xfId="57012" builtinId="9" hidden="1"/>
    <cellStyle name="Followed Hyperlink" xfId="57010" builtinId="9" hidden="1"/>
    <cellStyle name="Followed Hyperlink" xfId="57017" builtinId="9" hidden="1"/>
    <cellStyle name="Followed Hyperlink" xfId="57025" builtinId="9" hidden="1"/>
    <cellStyle name="Followed Hyperlink" xfId="57033" builtinId="9" hidden="1"/>
    <cellStyle name="Followed Hyperlink" xfId="57041" builtinId="9" hidden="1"/>
    <cellStyle name="Followed Hyperlink" xfId="57051" builtinId="9" hidden="1"/>
    <cellStyle name="Followed Hyperlink" xfId="57059" builtinId="9" hidden="1"/>
    <cellStyle name="Followed Hyperlink" xfId="57067" builtinId="9" hidden="1"/>
    <cellStyle name="Followed Hyperlink" xfId="57081" builtinId="9" hidden="1"/>
    <cellStyle name="Followed Hyperlink" xfId="57087" builtinId="9" hidden="1"/>
    <cellStyle name="Followed Hyperlink" xfId="57090" builtinId="9" hidden="1"/>
    <cellStyle name="Followed Hyperlink" xfId="57094" builtinId="9" hidden="1"/>
    <cellStyle name="Followed Hyperlink" xfId="57098" builtinId="9" hidden="1"/>
    <cellStyle name="Followed Hyperlink" xfId="57102" builtinId="9" hidden="1"/>
    <cellStyle name="Followed Hyperlink" xfId="57106" builtinId="9" hidden="1"/>
    <cellStyle name="Followed Hyperlink" xfId="57110" builtinId="9" hidden="1"/>
    <cellStyle name="Followed Hyperlink" xfId="57118" builtinId="9" hidden="1"/>
    <cellStyle name="Followed Hyperlink" xfId="57126" builtinId="9" hidden="1"/>
    <cellStyle name="Followed Hyperlink" xfId="57170" builtinId="9" hidden="1"/>
    <cellStyle name="Followed Hyperlink" xfId="57154" builtinId="9" hidden="1"/>
    <cellStyle name="Followed Hyperlink" xfId="57138" builtinId="9" hidden="1"/>
    <cellStyle name="Followed Hyperlink" xfId="57136" builtinId="9" hidden="1"/>
    <cellStyle name="Followed Hyperlink" xfId="57143" builtinId="9" hidden="1"/>
    <cellStyle name="Followed Hyperlink" xfId="57151" builtinId="9" hidden="1"/>
    <cellStyle name="Followed Hyperlink" xfId="57159" builtinId="9" hidden="1"/>
    <cellStyle name="Followed Hyperlink" xfId="57167" builtinId="9" hidden="1"/>
    <cellStyle name="Followed Hyperlink" xfId="57177" builtinId="9" hidden="1"/>
    <cellStyle name="Followed Hyperlink" xfId="57185" builtinId="9" hidden="1"/>
    <cellStyle name="Followed Hyperlink" xfId="57193" builtinId="9" hidden="1"/>
    <cellStyle name="Followed Hyperlink" xfId="57207" builtinId="9" hidden="1"/>
    <cellStyle name="Followed Hyperlink" xfId="57213" builtinId="9" hidden="1"/>
    <cellStyle name="Followed Hyperlink" xfId="57216" builtinId="9" hidden="1"/>
    <cellStyle name="Followed Hyperlink" xfId="57220" builtinId="9" hidden="1"/>
    <cellStyle name="Followed Hyperlink" xfId="57224" builtinId="9" hidden="1"/>
    <cellStyle name="Followed Hyperlink" xfId="57228" builtinId="9" hidden="1"/>
    <cellStyle name="Followed Hyperlink" xfId="57232" builtinId="9" hidden="1"/>
    <cellStyle name="Followed Hyperlink" xfId="57236" builtinId="9" hidden="1"/>
    <cellStyle name="Followed Hyperlink" xfId="57244" builtinId="9" hidden="1"/>
    <cellStyle name="Followed Hyperlink" xfId="57252" builtinId="9" hidden="1"/>
    <cellStyle name="Followed Hyperlink" xfId="57296" builtinId="9" hidden="1"/>
    <cellStyle name="Followed Hyperlink" xfId="57280" builtinId="9" hidden="1"/>
    <cellStyle name="Followed Hyperlink" xfId="57264" builtinId="9" hidden="1"/>
    <cellStyle name="Followed Hyperlink" xfId="57262" builtinId="9" hidden="1"/>
    <cellStyle name="Followed Hyperlink" xfId="57269" builtinId="9" hidden="1"/>
    <cellStyle name="Followed Hyperlink" xfId="57277" builtinId="9" hidden="1"/>
    <cellStyle name="Followed Hyperlink" xfId="57285" builtinId="9" hidden="1"/>
    <cellStyle name="Followed Hyperlink" xfId="57293" builtinId="9" hidden="1"/>
    <cellStyle name="Followed Hyperlink" xfId="57303" builtinId="9" hidden="1"/>
    <cellStyle name="Followed Hyperlink" xfId="57311" builtinId="9" hidden="1"/>
    <cellStyle name="Followed Hyperlink" xfId="57319" builtinId="9" hidden="1"/>
    <cellStyle name="Followed Hyperlink" xfId="57333" builtinId="9" hidden="1"/>
    <cellStyle name="Followed Hyperlink" xfId="57339" builtinId="9" hidden="1"/>
    <cellStyle name="Followed Hyperlink" xfId="57342" builtinId="9" hidden="1"/>
    <cellStyle name="Followed Hyperlink" xfId="57346" builtinId="9" hidden="1"/>
    <cellStyle name="Followed Hyperlink" xfId="57350" builtinId="9" hidden="1"/>
    <cellStyle name="Followed Hyperlink" xfId="57354" builtinId="9" hidden="1"/>
    <cellStyle name="Followed Hyperlink" xfId="57358" builtinId="9" hidden="1"/>
    <cellStyle name="Followed Hyperlink" xfId="57362" builtinId="9" hidden="1"/>
    <cellStyle name="Followed Hyperlink" xfId="57370" builtinId="9" hidden="1"/>
    <cellStyle name="Followed Hyperlink" xfId="57378" builtinId="9" hidden="1"/>
    <cellStyle name="Followed Hyperlink" xfId="57422" builtinId="9" hidden="1"/>
    <cellStyle name="Followed Hyperlink" xfId="57406" builtinId="9" hidden="1"/>
    <cellStyle name="Followed Hyperlink" xfId="57390" builtinId="9" hidden="1"/>
    <cellStyle name="Followed Hyperlink" xfId="57388" builtinId="9" hidden="1"/>
    <cellStyle name="Followed Hyperlink" xfId="57395" builtinId="9" hidden="1"/>
    <cellStyle name="Followed Hyperlink" xfId="57403" builtinId="9" hidden="1"/>
    <cellStyle name="Followed Hyperlink" xfId="57411" builtinId="9" hidden="1"/>
    <cellStyle name="Followed Hyperlink" xfId="57419" builtinId="9" hidden="1"/>
    <cellStyle name="Followed Hyperlink" xfId="57429" builtinId="9" hidden="1"/>
    <cellStyle name="Followed Hyperlink" xfId="57437" builtinId="9" hidden="1"/>
    <cellStyle name="Followed Hyperlink" xfId="57445" builtinId="9" hidden="1"/>
    <cellStyle name="Followed Hyperlink" xfId="57459" builtinId="9" hidden="1"/>
    <cellStyle name="Followed Hyperlink" xfId="57465" builtinId="9" hidden="1"/>
    <cellStyle name="Followed Hyperlink" xfId="57468" builtinId="9" hidden="1"/>
    <cellStyle name="Followed Hyperlink" xfId="57472" builtinId="9" hidden="1"/>
    <cellStyle name="Followed Hyperlink" xfId="57476" builtinId="9" hidden="1"/>
    <cellStyle name="Followed Hyperlink" xfId="57480" builtinId="9" hidden="1"/>
    <cellStyle name="Followed Hyperlink" xfId="57484" builtinId="9" hidden="1"/>
    <cellStyle name="Followed Hyperlink" xfId="57488" builtinId="9" hidden="1"/>
    <cellStyle name="Followed Hyperlink" xfId="57496" builtinId="9" hidden="1"/>
    <cellStyle name="Followed Hyperlink" xfId="57504" builtinId="9" hidden="1"/>
    <cellStyle name="Followed Hyperlink" xfId="57548" builtinId="9" hidden="1"/>
    <cellStyle name="Followed Hyperlink" xfId="57532" builtinId="9" hidden="1"/>
    <cellStyle name="Followed Hyperlink" xfId="57516" builtinId="9" hidden="1"/>
    <cellStyle name="Followed Hyperlink" xfId="57514" builtinId="9" hidden="1"/>
    <cellStyle name="Followed Hyperlink" xfId="57521" builtinId="9" hidden="1"/>
    <cellStyle name="Followed Hyperlink" xfId="57529" builtinId="9" hidden="1"/>
    <cellStyle name="Followed Hyperlink" xfId="57537" builtinId="9" hidden="1"/>
    <cellStyle name="Followed Hyperlink" xfId="57545" builtinId="9" hidden="1"/>
    <cellStyle name="Followed Hyperlink" xfId="57555" builtinId="9" hidden="1"/>
    <cellStyle name="Followed Hyperlink" xfId="57563" builtinId="9" hidden="1"/>
    <cellStyle name="Followed Hyperlink" xfId="57571" builtinId="9" hidden="1"/>
    <cellStyle name="Followed Hyperlink" xfId="57585" builtinId="9" hidden="1"/>
    <cellStyle name="Followed Hyperlink" xfId="57591" builtinId="9" hidden="1"/>
    <cellStyle name="Followed Hyperlink" xfId="57594" builtinId="9" hidden="1"/>
    <cellStyle name="Followed Hyperlink" xfId="57598" builtinId="9" hidden="1"/>
    <cellStyle name="Followed Hyperlink" xfId="57602" builtinId="9" hidden="1"/>
    <cellStyle name="Followed Hyperlink" xfId="57606" builtinId="9" hidden="1"/>
    <cellStyle name="Followed Hyperlink" xfId="57610" builtinId="9" hidden="1"/>
    <cellStyle name="Followed Hyperlink" xfId="57614" builtinId="9" hidden="1"/>
    <cellStyle name="Followed Hyperlink" xfId="57622" builtinId="9" hidden="1"/>
    <cellStyle name="Followed Hyperlink" xfId="57630" builtinId="9" hidden="1"/>
    <cellStyle name="Followed Hyperlink" xfId="57674" builtinId="9" hidden="1"/>
    <cellStyle name="Followed Hyperlink" xfId="57658" builtinId="9" hidden="1"/>
    <cellStyle name="Followed Hyperlink" xfId="57642" builtinId="9" hidden="1"/>
    <cellStyle name="Followed Hyperlink" xfId="57640" builtinId="9" hidden="1"/>
    <cellStyle name="Followed Hyperlink" xfId="57647" builtinId="9" hidden="1"/>
    <cellStyle name="Followed Hyperlink" xfId="57655" builtinId="9" hidden="1"/>
    <cellStyle name="Followed Hyperlink" xfId="57663" builtinId="9" hidden="1"/>
    <cellStyle name="Followed Hyperlink" xfId="57671" builtinId="9" hidden="1"/>
    <cellStyle name="Followed Hyperlink" xfId="57681" builtinId="9" hidden="1"/>
    <cellStyle name="Followed Hyperlink" xfId="57689" builtinId="9" hidden="1"/>
    <cellStyle name="Followed Hyperlink" xfId="57697" builtinId="9" hidden="1"/>
    <cellStyle name="Followed Hyperlink" xfId="57711" builtinId="9" hidden="1"/>
    <cellStyle name="Followed Hyperlink" xfId="57717" builtinId="9" hidden="1"/>
    <cellStyle name="Followed Hyperlink" xfId="57720" builtinId="9" hidden="1"/>
    <cellStyle name="Followed Hyperlink" xfId="57724" builtinId="9" hidden="1"/>
    <cellStyle name="Followed Hyperlink" xfId="57728" builtinId="9" hidden="1"/>
    <cellStyle name="Followed Hyperlink" xfId="57732" builtinId="9" hidden="1"/>
    <cellStyle name="Followed Hyperlink" xfId="57736" builtinId="9" hidden="1"/>
    <cellStyle name="Followed Hyperlink" xfId="57740" builtinId="9" hidden="1"/>
    <cellStyle name="Followed Hyperlink" xfId="57748" builtinId="9" hidden="1"/>
    <cellStyle name="Followed Hyperlink" xfId="57756" builtinId="9" hidden="1"/>
    <cellStyle name="Followed Hyperlink" xfId="57800" builtinId="9" hidden="1"/>
    <cellStyle name="Followed Hyperlink" xfId="57784" builtinId="9" hidden="1"/>
    <cellStyle name="Followed Hyperlink" xfId="57768" builtinId="9" hidden="1"/>
    <cellStyle name="Followed Hyperlink" xfId="57766" builtinId="9" hidden="1"/>
    <cellStyle name="Followed Hyperlink" xfId="57773" builtinId="9" hidden="1"/>
    <cellStyle name="Followed Hyperlink" xfId="57781" builtinId="9" hidden="1"/>
    <cellStyle name="Followed Hyperlink" xfId="57789" builtinId="9" hidden="1"/>
    <cellStyle name="Followed Hyperlink" xfId="57797" builtinId="9" hidden="1"/>
    <cellStyle name="Followed Hyperlink" xfId="57807" builtinId="9" hidden="1"/>
    <cellStyle name="Followed Hyperlink" xfId="57815" builtinId="9" hidden="1"/>
    <cellStyle name="Followed Hyperlink" xfId="57823" builtinId="9" hidden="1"/>
    <cellStyle name="Followed Hyperlink" xfId="57837" builtinId="9" hidden="1"/>
    <cellStyle name="Followed Hyperlink" xfId="57843" builtinId="9" hidden="1"/>
    <cellStyle name="Followed Hyperlink" xfId="57846" builtinId="9" hidden="1"/>
    <cellStyle name="Followed Hyperlink" xfId="57850" builtinId="9" hidden="1"/>
    <cellStyle name="Followed Hyperlink" xfId="57854" builtinId="9" hidden="1"/>
    <cellStyle name="Followed Hyperlink" xfId="57858" builtinId="9" hidden="1"/>
    <cellStyle name="Followed Hyperlink" xfId="57862" builtinId="9" hidden="1"/>
    <cellStyle name="Followed Hyperlink" xfId="57866" builtinId="9" hidden="1"/>
    <cellStyle name="Followed Hyperlink" xfId="57874" builtinId="9" hidden="1"/>
    <cellStyle name="Followed Hyperlink" xfId="57882" builtinId="9" hidden="1"/>
    <cellStyle name="Followed Hyperlink" xfId="57926" builtinId="9" hidden="1"/>
    <cellStyle name="Followed Hyperlink" xfId="57910" builtinId="9" hidden="1"/>
    <cellStyle name="Followed Hyperlink" xfId="57894" builtinId="9" hidden="1"/>
    <cellStyle name="Followed Hyperlink" xfId="57892" builtinId="9" hidden="1"/>
    <cellStyle name="Followed Hyperlink" xfId="57899" builtinId="9" hidden="1"/>
    <cellStyle name="Followed Hyperlink" xfId="57988" builtinId="9" hidden="1"/>
    <cellStyle name="Followed Hyperlink" xfId="57986" builtinId="9" hidden="1"/>
    <cellStyle name="Followed Hyperlink" xfId="57982" builtinId="9" hidden="1"/>
    <cellStyle name="Followed Hyperlink" xfId="57980" builtinId="9" hidden="1"/>
    <cellStyle name="Followed Hyperlink" xfId="57978" builtinId="9" hidden="1"/>
    <cellStyle name="Followed Hyperlink" xfId="57974" builtinId="9" hidden="1"/>
    <cellStyle name="Followed Hyperlink" xfId="57972" builtinId="9" hidden="1"/>
    <cellStyle name="Followed Hyperlink" xfId="57958" builtinId="9" hidden="1"/>
    <cellStyle name="Followed Hyperlink" xfId="57962" builtinId="9" hidden="1"/>
    <cellStyle name="Followed Hyperlink" xfId="57963" builtinId="9" hidden="1"/>
    <cellStyle name="Followed Hyperlink" xfId="57953" builtinId="9" hidden="1"/>
    <cellStyle name="Followed Hyperlink" xfId="57945" builtinId="9" hidden="1"/>
    <cellStyle name="Followed Hyperlink" xfId="57941" builtinId="9" hidden="1"/>
    <cellStyle name="Followed Hyperlink" xfId="57937" builtinId="9" hidden="1"/>
    <cellStyle name="Followed Hyperlink" xfId="57929" builtinId="9" hidden="1"/>
    <cellStyle name="Followed Hyperlink" xfId="57923" builtinId="9" hidden="1"/>
    <cellStyle name="Followed Hyperlink" xfId="57919" builtinId="9" hidden="1"/>
    <cellStyle name="Followed Hyperlink" xfId="57911" builtinId="9" hidden="1"/>
    <cellStyle name="Followed Hyperlink" xfId="57907" builtinId="9" hidden="1"/>
    <cellStyle name="Followed Hyperlink" xfId="57903" builtinId="9" hidden="1"/>
    <cellStyle name="Followed Hyperlink" xfId="57915" builtinId="9" hidden="1"/>
    <cellStyle name="Followed Hyperlink" xfId="57933" builtinId="9" hidden="1"/>
    <cellStyle name="Followed Hyperlink" xfId="57949" builtinId="9" hidden="1"/>
    <cellStyle name="Followed Hyperlink" xfId="57969" builtinId="9" hidden="1"/>
    <cellStyle name="Followed Hyperlink" xfId="57976" builtinId="9" hidden="1"/>
    <cellStyle name="Followed Hyperlink" xfId="57984" builtinId="9" hidden="1"/>
    <cellStyle name="Followed Hyperlink" xfId="58052" builtinId="9" hidden="1"/>
    <cellStyle name="Followed Hyperlink" xfId="58012" builtinId="9" hidden="1"/>
    <cellStyle name="Followed Hyperlink" xfId="58004" builtinId="9" hidden="1"/>
    <cellStyle name="Followed Hyperlink" xfId="58000" builtinId="9" hidden="1"/>
    <cellStyle name="Followed Hyperlink" xfId="57996" builtinId="9" hidden="1"/>
    <cellStyle name="Followed Hyperlink" xfId="57992" builtinId="9" hidden="1"/>
    <cellStyle name="Followed Hyperlink" xfId="57990" builtinId="9" hidden="1"/>
    <cellStyle name="Followed Hyperlink" xfId="58008" builtinId="9" hidden="1"/>
    <cellStyle name="Followed Hyperlink" xfId="58028" builtinId="9" hidden="1"/>
    <cellStyle name="Followed Hyperlink" xfId="58036" builtinId="9" hidden="1"/>
    <cellStyle name="Followed Hyperlink" xfId="58044" builtinId="9" hidden="1"/>
    <cellStyle name="Followed Hyperlink" xfId="58020" builtinId="9" hidden="1"/>
    <cellStyle name="Followed Hyperlink" xfId="58016" builtinId="9" hidden="1"/>
    <cellStyle name="Good" xfId="58150" builtinId="26" customBuiltin="1"/>
    <cellStyle name="Heading 1" xfId="58154" builtinId="16" customBuiltin="1"/>
    <cellStyle name="Heading 1 2" xfId="58109" xr:uid="{00000000-0005-0000-0000-0000BF970000}"/>
    <cellStyle name="Heading 2" xfId="58153" builtinId="17" customBuiltin="1"/>
    <cellStyle name="Heading 2 2" xfId="58108" xr:uid="{00000000-0005-0000-0000-0000C1970000}"/>
    <cellStyle name="Heading 3" xfId="58152" builtinId="18" customBuiltin="1"/>
    <cellStyle name="Heading 4" xfId="58151" builtinId="19" customBuiltin="1"/>
    <cellStyle name="Hyperlink" xfId="58277" builtinId="8"/>
    <cellStyle name="Hyperlink 10" xfId="22388" hidden="1" xr:uid="{00000000-0005-0000-0000-0000C5970000}"/>
    <cellStyle name="Hyperlink 10" xfId="30452" hidden="1" xr:uid="{00000000-0005-0000-0000-0000C6970000}"/>
    <cellStyle name="Hyperlink 10" xfId="38516" hidden="1" xr:uid="{00000000-0005-0000-0000-0000C7970000}"/>
    <cellStyle name="Hyperlink 10" xfId="48516" hidden="1" xr:uid="{00000000-0005-0000-0000-0000C8970000}"/>
    <cellStyle name="Hyperlink 10" xfId="48470" hidden="1" xr:uid="{00000000-0005-0000-0000-0000C9970000}"/>
    <cellStyle name="Hyperlink 10" xfId="48390" hidden="1" xr:uid="{00000000-0005-0000-0000-0000CA970000}"/>
    <cellStyle name="Hyperlink 10" xfId="48344" hidden="1" xr:uid="{00000000-0005-0000-0000-0000CB970000}"/>
    <cellStyle name="Hyperlink 10" xfId="48264" hidden="1" xr:uid="{00000000-0005-0000-0000-0000CC970000}"/>
    <cellStyle name="Hyperlink 10" xfId="48218" hidden="1" xr:uid="{00000000-0005-0000-0000-0000CD970000}"/>
    <cellStyle name="Hyperlink 10" xfId="48138" hidden="1" xr:uid="{00000000-0005-0000-0000-0000CE970000}"/>
    <cellStyle name="Hyperlink 10" xfId="48092" hidden="1" xr:uid="{00000000-0005-0000-0000-0000CF970000}"/>
    <cellStyle name="Hyperlink 10" xfId="48012" hidden="1" xr:uid="{00000000-0005-0000-0000-0000D0970000}"/>
    <cellStyle name="Hyperlink 10" xfId="47966" hidden="1" xr:uid="{00000000-0005-0000-0000-0000D1970000}"/>
    <cellStyle name="Hyperlink 10" xfId="47886" hidden="1" xr:uid="{00000000-0005-0000-0000-0000D2970000}"/>
    <cellStyle name="Hyperlink 10" xfId="47840" hidden="1" xr:uid="{00000000-0005-0000-0000-0000D3970000}"/>
    <cellStyle name="Hyperlink 10" xfId="47714" hidden="1" xr:uid="{00000000-0005-0000-0000-0000D4970000}"/>
    <cellStyle name="Hyperlink 10" xfId="47634" hidden="1" xr:uid="{00000000-0005-0000-0000-0000D5970000}"/>
    <cellStyle name="Hyperlink 10" xfId="47588" hidden="1" xr:uid="{00000000-0005-0000-0000-0000D6970000}"/>
    <cellStyle name="Hyperlink 10" xfId="47508" hidden="1" xr:uid="{00000000-0005-0000-0000-0000D7970000}"/>
    <cellStyle name="Hyperlink 10" xfId="47462" hidden="1" xr:uid="{00000000-0005-0000-0000-0000D8970000}"/>
    <cellStyle name="Hyperlink 10" xfId="47382" hidden="1" xr:uid="{00000000-0005-0000-0000-0000D9970000}"/>
    <cellStyle name="Hyperlink 10" xfId="47336" hidden="1" xr:uid="{00000000-0005-0000-0000-0000DA970000}"/>
    <cellStyle name="Hyperlink 10" xfId="47256" hidden="1" xr:uid="{00000000-0005-0000-0000-0000DB970000}"/>
    <cellStyle name="Hyperlink 10" xfId="47210" hidden="1" xr:uid="{00000000-0005-0000-0000-0000DC970000}"/>
    <cellStyle name="Hyperlink 10" xfId="47130" hidden="1" xr:uid="{00000000-0005-0000-0000-0000DD970000}"/>
    <cellStyle name="Hyperlink 10" xfId="47084" hidden="1" xr:uid="{00000000-0005-0000-0000-0000DE970000}"/>
    <cellStyle name="Hyperlink 10" xfId="47004" hidden="1" xr:uid="{00000000-0005-0000-0000-0000DF970000}"/>
    <cellStyle name="Hyperlink 10" xfId="46958" hidden="1" xr:uid="{00000000-0005-0000-0000-0000E0970000}"/>
    <cellStyle name="Hyperlink 10" xfId="46878" hidden="1" xr:uid="{00000000-0005-0000-0000-0000E1970000}"/>
    <cellStyle name="Hyperlink 10" xfId="46832" hidden="1" xr:uid="{00000000-0005-0000-0000-0000E2970000}"/>
    <cellStyle name="Hyperlink 10" xfId="46752" hidden="1" xr:uid="{00000000-0005-0000-0000-0000E3970000}"/>
    <cellStyle name="Hyperlink 10" xfId="46706" hidden="1" xr:uid="{00000000-0005-0000-0000-0000E4970000}"/>
    <cellStyle name="Hyperlink 10" xfId="46626" hidden="1" xr:uid="{00000000-0005-0000-0000-0000E5970000}"/>
    <cellStyle name="Hyperlink 10" xfId="46580" hidden="1" xr:uid="{00000000-0005-0000-0000-0000E6970000}"/>
    <cellStyle name="Hyperlink 10" xfId="46500" hidden="1" xr:uid="{00000000-0005-0000-0000-0000E7970000}"/>
    <cellStyle name="Hyperlink 10" xfId="46454" hidden="1" xr:uid="{00000000-0005-0000-0000-0000E8970000}"/>
    <cellStyle name="Hyperlink 10" xfId="46374" hidden="1" xr:uid="{00000000-0005-0000-0000-0000E9970000}"/>
    <cellStyle name="Hyperlink 10" xfId="46328" hidden="1" xr:uid="{00000000-0005-0000-0000-0000EA970000}"/>
    <cellStyle name="Hyperlink 10" xfId="46248" hidden="1" xr:uid="{00000000-0005-0000-0000-0000EB970000}"/>
    <cellStyle name="Hyperlink 10" xfId="46202" hidden="1" xr:uid="{00000000-0005-0000-0000-0000EC970000}"/>
    <cellStyle name="Hyperlink 10" xfId="46122" hidden="1" xr:uid="{00000000-0005-0000-0000-0000ED970000}"/>
    <cellStyle name="Hyperlink 10" xfId="46076" hidden="1" xr:uid="{00000000-0005-0000-0000-0000EE970000}"/>
    <cellStyle name="Hyperlink 10" xfId="45996" hidden="1" xr:uid="{00000000-0005-0000-0000-0000EF970000}"/>
    <cellStyle name="Hyperlink 10" xfId="45950" hidden="1" xr:uid="{00000000-0005-0000-0000-0000F0970000}"/>
    <cellStyle name="Hyperlink 10" xfId="45870" hidden="1" xr:uid="{00000000-0005-0000-0000-0000F1970000}"/>
    <cellStyle name="Hyperlink 10" xfId="45824" hidden="1" xr:uid="{00000000-0005-0000-0000-0000F2970000}"/>
    <cellStyle name="Hyperlink 10" xfId="45744" hidden="1" xr:uid="{00000000-0005-0000-0000-0000F3970000}"/>
    <cellStyle name="Hyperlink 10" xfId="45698" hidden="1" xr:uid="{00000000-0005-0000-0000-0000F4970000}"/>
    <cellStyle name="Hyperlink 10" xfId="45618" hidden="1" xr:uid="{00000000-0005-0000-0000-0000F5970000}"/>
    <cellStyle name="Hyperlink 10" xfId="45572" hidden="1" xr:uid="{00000000-0005-0000-0000-0000F6970000}"/>
    <cellStyle name="Hyperlink 10" xfId="45492" hidden="1" xr:uid="{00000000-0005-0000-0000-0000F7970000}"/>
    <cellStyle name="Hyperlink 10" xfId="45446" hidden="1" xr:uid="{00000000-0005-0000-0000-0000F8970000}"/>
    <cellStyle name="Hyperlink 10" xfId="45366" hidden="1" xr:uid="{00000000-0005-0000-0000-0000F9970000}"/>
    <cellStyle name="Hyperlink 10" xfId="45320" hidden="1" xr:uid="{00000000-0005-0000-0000-0000FA970000}"/>
    <cellStyle name="Hyperlink 10" xfId="45240" hidden="1" xr:uid="{00000000-0005-0000-0000-0000FB970000}"/>
    <cellStyle name="Hyperlink 10" xfId="45194" hidden="1" xr:uid="{00000000-0005-0000-0000-0000FC970000}"/>
    <cellStyle name="Hyperlink 10" xfId="45114" hidden="1" xr:uid="{00000000-0005-0000-0000-0000FD970000}"/>
    <cellStyle name="Hyperlink 10" xfId="45068" hidden="1" xr:uid="{00000000-0005-0000-0000-0000FE970000}"/>
    <cellStyle name="Hyperlink 10" xfId="44988" hidden="1" xr:uid="{00000000-0005-0000-0000-0000FF970000}"/>
    <cellStyle name="Hyperlink 10" xfId="44942" hidden="1" xr:uid="{00000000-0005-0000-0000-000000980000}"/>
    <cellStyle name="Hyperlink 10" xfId="44862" hidden="1" xr:uid="{00000000-0005-0000-0000-000001980000}"/>
    <cellStyle name="Hyperlink 10" xfId="44816" hidden="1" xr:uid="{00000000-0005-0000-0000-000002980000}"/>
    <cellStyle name="Hyperlink 10" xfId="44736" hidden="1" xr:uid="{00000000-0005-0000-0000-000003980000}"/>
    <cellStyle name="Hyperlink 10" xfId="44690" hidden="1" xr:uid="{00000000-0005-0000-0000-000004980000}"/>
    <cellStyle name="Hyperlink 10" xfId="44610" hidden="1" xr:uid="{00000000-0005-0000-0000-000005980000}"/>
    <cellStyle name="Hyperlink 10" xfId="44564" hidden="1" xr:uid="{00000000-0005-0000-0000-000006980000}"/>
    <cellStyle name="Hyperlink 10" xfId="44484" hidden="1" xr:uid="{00000000-0005-0000-0000-000007980000}"/>
    <cellStyle name="Hyperlink 10" xfId="44438" hidden="1" xr:uid="{00000000-0005-0000-0000-000008980000}"/>
    <cellStyle name="Hyperlink 10" xfId="44358" hidden="1" xr:uid="{00000000-0005-0000-0000-000009980000}"/>
    <cellStyle name="Hyperlink 10" xfId="44312" hidden="1" xr:uid="{00000000-0005-0000-0000-00000A980000}"/>
    <cellStyle name="Hyperlink 10" xfId="44232" hidden="1" xr:uid="{00000000-0005-0000-0000-00000B980000}"/>
    <cellStyle name="Hyperlink 10" xfId="44186" hidden="1" xr:uid="{00000000-0005-0000-0000-00000C980000}"/>
    <cellStyle name="Hyperlink 10" xfId="44106" hidden="1" xr:uid="{00000000-0005-0000-0000-00000D980000}"/>
    <cellStyle name="Hyperlink 10" xfId="44060" hidden="1" xr:uid="{00000000-0005-0000-0000-00000E980000}"/>
    <cellStyle name="Hyperlink 10" xfId="43980" hidden="1" xr:uid="{00000000-0005-0000-0000-00000F980000}"/>
    <cellStyle name="Hyperlink 10" xfId="43934" hidden="1" xr:uid="{00000000-0005-0000-0000-000010980000}"/>
    <cellStyle name="Hyperlink 10" xfId="43854" hidden="1" xr:uid="{00000000-0005-0000-0000-000011980000}"/>
    <cellStyle name="Hyperlink 10" xfId="43808" hidden="1" xr:uid="{00000000-0005-0000-0000-000012980000}"/>
    <cellStyle name="Hyperlink 10" xfId="43682" hidden="1" xr:uid="{00000000-0005-0000-0000-000013980000}"/>
    <cellStyle name="Hyperlink 10" xfId="43602" hidden="1" xr:uid="{00000000-0005-0000-0000-000014980000}"/>
    <cellStyle name="Hyperlink 10" xfId="43556" hidden="1" xr:uid="{00000000-0005-0000-0000-000015980000}"/>
    <cellStyle name="Hyperlink 10" xfId="43476" hidden="1" xr:uid="{00000000-0005-0000-0000-000016980000}"/>
    <cellStyle name="Hyperlink 10" xfId="43430" hidden="1" xr:uid="{00000000-0005-0000-0000-000017980000}"/>
    <cellStyle name="Hyperlink 10" xfId="43350" hidden="1" xr:uid="{00000000-0005-0000-0000-000018980000}"/>
    <cellStyle name="Hyperlink 10" xfId="43304" hidden="1" xr:uid="{00000000-0005-0000-0000-000019980000}"/>
    <cellStyle name="Hyperlink 10" xfId="43224" hidden="1" xr:uid="{00000000-0005-0000-0000-00001A980000}"/>
    <cellStyle name="Hyperlink 10" xfId="43178" hidden="1" xr:uid="{00000000-0005-0000-0000-00001B980000}"/>
    <cellStyle name="Hyperlink 10" xfId="43098" hidden="1" xr:uid="{00000000-0005-0000-0000-00001C980000}"/>
    <cellStyle name="Hyperlink 10" xfId="43052" hidden="1" xr:uid="{00000000-0005-0000-0000-00001D980000}"/>
    <cellStyle name="Hyperlink 10" xfId="42972" hidden="1" xr:uid="{00000000-0005-0000-0000-00001E980000}"/>
    <cellStyle name="Hyperlink 10" xfId="42926" hidden="1" xr:uid="{00000000-0005-0000-0000-00001F980000}"/>
    <cellStyle name="Hyperlink 10" xfId="42846" hidden="1" xr:uid="{00000000-0005-0000-0000-000020980000}"/>
    <cellStyle name="Hyperlink 10" xfId="42800" hidden="1" xr:uid="{00000000-0005-0000-0000-000021980000}"/>
    <cellStyle name="Hyperlink 10" xfId="42720" hidden="1" xr:uid="{00000000-0005-0000-0000-000022980000}"/>
    <cellStyle name="Hyperlink 10" xfId="42674" hidden="1" xr:uid="{00000000-0005-0000-0000-000023980000}"/>
    <cellStyle name="Hyperlink 10" xfId="42594" hidden="1" xr:uid="{00000000-0005-0000-0000-000024980000}"/>
    <cellStyle name="Hyperlink 10" xfId="42548" hidden="1" xr:uid="{00000000-0005-0000-0000-000025980000}"/>
    <cellStyle name="Hyperlink 10" xfId="42468" hidden="1" xr:uid="{00000000-0005-0000-0000-000026980000}"/>
    <cellStyle name="Hyperlink 10" xfId="42422" hidden="1" xr:uid="{00000000-0005-0000-0000-000027980000}"/>
    <cellStyle name="Hyperlink 10" xfId="42342" hidden="1" xr:uid="{00000000-0005-0000-0000-000028980000}"/>
    <cellStyle name="Hyperlink 10" xfId="42296" hidden="1" xr:uid="{00000000-0005-0000-0000-000029980000}"/>
    <cellStyle name="Hyperlink 10" xfId="42216" hidden="1" xr:uid="{00000000-0005-0000-0000-00002A980000}"/>
    <cellStyle name="Hyperlink 10" xfId="42170" hidden="1" xr:uid="{00000000-0005-0000-0000-00002B980000}"/>
    <cellStyle name="Hyperlink 10" xfId="42090" hidden="1" xr:uid="{00000000-0005-0000-0000-00002C980000}"/>
    <cellStyle name="Hyperlink 10" xfId="42044" hidden="1" xr:uid="{00000000-0005-0000-0000-00002D980000}"/>
    <cellStyle name="Hyperlink 10" xfId="41964" hidden="1" xr:uid="{00000000-0005-0000-0000-00002E980000}"/>
    <cellStyle name="Hyperlink 10" xfId="41918" hidden="1" xr:uid="{00000000-0005-0000-0000-00002F980000}"/>
    <cellStyle name="Hyperlink 10" xfId="41838" hidden="1" xr:uid="{00000000-0005-0000-0000-000030980000}"/>
    <cellStyle name="Hyperlink 10" xfId="41792" hidden="1" xr:uid="{00000000-0005-0000-0000-000031980000}"/>
    <cellStyle name="Hyperlink 10" xfId="41712" hidden="1" xr:uid="{00000000-0005-0000-0000-000032980000}"/>
    <cellStyle name="Hyperlink 10" xfId="41666" hidden="1" xr:uid="{00000000-0005-0000-0000-000033980000}"/>
    <cellStyle name="Hyperlink 10" xfId="41586" hidden="1" xr:uid="{00000000-0005-0000-0000-000034980000}"/>
    <cellStyle name="Hyperlink 10" xfId="41540" hidden="1" xr:uid="{00000000-0005-0000-0000-000035980000}"/>
    <cellStyle name="Hyperlink 10" xfId="41460" hidden="1" xr:uid="{00000000-0005-0000-0000-000036980000}"/>
    <cellStyle name="Hyperlink 10" xfId="41414" hidden="1" xr:uid="{00000000-0005-0000-0000-000037980000}"/>
    <cellStyle name="Hyperlink 10" xfId="41334" hidden="1" xr:uid="{00000000-0005-0000-0000-000038980000}"/>
    <cellStyle name="Hyperlink 10" xfId="41288" hidden="1" xr:uid="{00000000-0005-0000-0000-000039980000}"/>
    <cellStyle name="Hyperlink 10" xfId="41208" hidden="1" xr:uid="{00000000-0005-0000-0000-00003A980000}"/>
    <cellStyle name="Hyperlink 10" xfId="41162" hidden="1" xr:uid="{00000000-0005-0000-0000-00003B980000}"/>
    <cellStyle name="Hyperlink 10" xfId="41082" hidden="1" xr:uid="{00000000-0005-0000-0000-00003C980000}"/>
    <cellStyle name="Hyperlink 10" xfId="41036" hidden="1" xr:uid="{00000000-0005-0000-0000-00003D980000}"/>
    <cellStyle name="Hyperlink 10" xfId="40956" hidden="1" xr:uid="{00000000-0005-0000-0000-00003E980000}"/>
    <cellStyle name="Hyperlink 10" xfId="40910" hidden="1" xr:uid="{00000000-0005-0000-0000-00003F980000}"/>
    <cellStyle name="Hyperlink 10" xfId="40830" hidden="1" xr:uid="{00000000-0005-0000-0000-000040980000}"/>
    <cellStyle name="Hyperlink 10" xfId="40784" hidden="1" xr:uid="{00000000-0005-0000-0000-000041980000}"/>
    <cellStyle name="Hyperlink 10" xfId="40704" hidden="1" xr:uid="{00000000-0005-0000-0000-000042980000}"/>
    <cellStyle name="Hyperlink 10" xfId="40658" hidden="1" xr:uid="{00000000-0005-0000-0000-000043980000}"/>
    <cellStyle name="Hyperlink 10" xfId="40578" hidden="1" xr:uid="{00000000-0005-0000-0000-000044980000}"/>
    <cellStyle name="Hyperlink 10" xfId="40532" hidden="1" xr:uid="{00000000-0005-0000-0000-000045980000}"/>
    <cellStyle name="Hyperlink 10" xfId="40452" hidden="1" xr:uid="{00000000-0005-0000-0000-000046980000}"/>
    <cellStyle name="Hyperlink 10" xfId="40406" hidden="1" xr:uid="{00000000-0005-0000-0000-000047980000}"/>
    <cellStyle name="Hyperlink 10" xfId="40326" hidden="1" xr:uid="{00000000-0005-0000-0000-000048980000}"/>
    <cellStyle name="Hyperlink 10" xfId="40280" hidden="1" xr:uid="{00000000-0005-0000-0000-000049980000}"/>
    <cellStyle name="Hyperlink 10" xfId="40200" hidden="1" xr:uid="{00000000-0005-0000-0000-00004A980000}"/>
    <cellStyle name="Hyperlink 10" xfId="40154" hidden="1" xr:uid="{00000000-0005-0000-0000-00004B980000}"/>
    <cellStyle name="Hyperlink 10" xfId="40074" hidden="1" xr:uid="{00000000-0005-0000-0000-00004C980000}"/>
    <cellStyle name="Hyperlink 10" xfId="40028" hidden="1" xr:uid="{00000000-0005-0000-0000-00004D980000}"/>
    <cellStyle name="Hyperlink 10" xfId="39948" hidden="1" xr:uid="{00000000-0005-0000-0000-00004E980000}"/>
    <cellStyle name="Hyperlink 10" xfId="39902" hidden="1" xr:uid="{00000000-0005-0000-0000-00004F980000}"/>
    <cellStyle name="Hyperlink 10" xfId="39822" hidden="1" xr:uid="{00000000-0005-0000-0000-000050980000}"/>
    <cellStyle name="Hyperlink 10" xfId="39776" hidden="1" xr:uid="{00000000-0005-0000-0000-000051980000}"/>
    <cellStyle name="Hyperlink 10" xfId="39650" hidden="1" xr:uid="{00000000-0005-0000-0000-000052980000}"/>
    <cellStyle name="Hyperlink 10" xfId="39570" hidden="1" xr:uid="{00000000-0005-0000-0000-000053980000}"/>
    <cellStyle name="Hyperlink 10" xfId="39524" hidden="1" xr:uid="{00000000-0005-0000-0000-000054980000}"/>
    <cellStyle name="Hyperlink 10" xfId="39444" hidden="1" xr:uid="{00000000-0005-0000-0000-000055980000}"/>
    <cellStyle name="Hyperlink 10" xfId="39398" hidden="1" xr:uid="{00000000-0005-0000-0000-000056980000}"/>
    <cellStyle name="Hyperlink 10" xfId="39318" hidden="1" xr:uid="{00000000-0005-0000-0000-000057980000}"/>
    <cellStyle name="Hyperlink 10" xfId="39272" hidden="1" xr:uid="{00000000-0005-0000-0000-000058980000}"/>
    <cellStyle name="Hyperlink 10" xfId="39192" hidden="1" xr:uid="{00000000-0005-0000-0000-000059980000}"/>
    <cellStyle name="Hyperlink 10" xfId="39146" hidden="1" xr:uid="{00000000-0005-0000-0000-00005A980000}"/>
    <cellStyle name="Hyperlink 10" xfId="39066" hidden="1" xr:uid="{00000000-0005-0000-0000-00005B980000}"/>
    <cellStyle name="Hyperlink 10" xfId="39020" hidden="1" xr:uid="{00000000-0005-0000-0000-00005C980000}"/>
    <cellStyle name="Hyperlink 10" xfId="38940" hidden="1" xr:uid="{00000000-0005-0000-0000-00005D980000}"/>
    <cellStyle name="Hyperlink 10" xfId="53304" hidden="1" xr:uid="{00000000-0005-0000-0000-00005E980000}"/>
    <cellStyle name="Hyperlink 10" xfId="53258" hidden="1" xr:uid="{00000000-0005-0000-0000-00005F980000}"/>
    <cellStyle name="Hyperlink 10" xfId="53178" hidden="1" xr:uid="{00000000-0005-0000-0000-000060980000}"/>
    <cellStyle name="Hyperlink 10" xfId="53132" hidden="1" xr:uid="{00000000-0005-0000-0000-000061980000}"/>
    <cellStyle name="Hyperlink 10" xfId="53052" hidden="1" xr:uid="{00000000-0005-0000-0000-000062980000}"/>
    <cellStyle name="Hyperlink 10" xfId="53006" hidden="1" xr:uid="{00000000-0005-0000-0000-000063980000}"/>
    <cellStyle name="Hyperlink 10" xfId="52926" hidden="1" xr:uid="{00000000-0005-0000-0000-000064980000}"/>
    <cellStyle name="Hyperlink 10" xfId="52880" hidden="1" xr:uid="{00000000-0005-0000-0000-000065980000}"/>
    <cellStyle name="Hyperlink 10" xfId="52800" hidden="1" xr:uid="{00000000-0005-0000-0000-000066980000}"/>
    <cellStyle name="Hyperlink 10" xfId="52754" hidden="1" xr:uid="{00000000-0005-0000-0000-000067980000}"/>
    <cellStyle name="Hyperlink 10" xfId="52674" hidden="1" xr:uid="{00000000-0005-0000-0000-000068980000}"/>
    <cellStyle name="Hyperlink 10" xfId="52628" hidden="1" xr:uid="{00000000-0005-0000-0000-000069980000}"/>
    <cellStyle name="Hyperlink 10" xfId="52548" hidden="1" xr:uid="{00000000-0005-0000-0000-00006A980000}"/>
    <cellStyle name="Hyperlink 10" xfId="52502" hidden="1" xr:uid="{00000000-0005-0000-0000-00006B980000}"/>
    <cellStyle name="Hyperlink 10" xfId="52422" hidden="1" xr:uid="{00000000-0005-0000-0000-00006C980000}"/>
    <cellStyle name="Hyperlink 10" xfId="52376" hidden="1" xr:uid="{00000000-0005-0000-0000-00006D980000}"/>
    <cellStyle name="Hyperlink 10" xfId="52296" hidden="1" xr:uid="{00000000-0005-0000-0000-00006E980000}"/>
    <cellStyle name="Hyperlink 10" xfId="52250" hidden="1" xr:uid="{00000000-0005-0000-0000-00006F980000}"/>
    <cellStyle name="Hyperlink 10" xfId="52170" hidden="1" xr:uid="{00000000-0005-0000-0000-000070980000}"/>
    <cellStyle name="Hyperlink 10" xfId="52124" hidden="1" xr:uid="{00000000-0005-0000-0000-000071980000}"/>
    <cellStyle name="Hyperlink 10" xfId="52044" hidden="1" xr:uid="{00000000-0005-0000-0000-000072980000}"/>
    <cellStyle name="Hyperlink 10" xfId="51998" hidden="1" xr:uid="{00000000-0005-0000-0000-000073980000}"/>
    <cellStyle name="Hyperlink 10" xfId="51918" hidden="1" xr:uid="{00000000-0005-0000-0000-000074980000}"/>
    <cellStyle name="Hyperlink 10" xfId="51872" hidden="1" xr:uid="{00000000-0005-0000-0000-000075980000}"/>
    <cellStyle name="Hyperlink 10" xfId="51792" hidden="1" xr:uid="{00000000-0005-0000-0000-000076980000}"/>
    <cellStyle name="Hyperlink 10" xfId="51746" hidden="1" xr:uid="{00000000-0005-0000-0000-000077980000}"/>
    <cellStyle name="Hyperlink 10" xfId="51666" hidden="1" xr:uid="{00000000-0005-0000-0000-000078980000}"/>
    <cellStyle name="Hyperlink 10" xfId="51620" hidden="1" xr:uid="{00000000-0005-0000-0000-000079980000}"/>
    <cellStyle name="Hyperlink 10" xfId="51540" hidden="1" xr:uid="{00000000-0005-0000-0000-00007A980000}"/>
    <cellStyle name="Hyperlink 10" xfId="51494" hidden="1" xr:uid="{00000000-0005-0000-0000-00007B980000}"/>
    <cellStyle name="Hyperlink 10" xfId="51414" hidden="1" xr:uid="{00000000-0005-0000-0000-00007C980000}"/>
    <cellStyle name="Hyperlink 10" xfId="51368" hidden="1" xr:uid="{00000000-0005-0000-0000-00007D980000}"/>
    <cellStyle name="Hyperlink 10" xfId="51288" hidden="1" xr:uid="{00000000-0005-0000-0000-00007E980000}"/>
    <cellStyle name="Hyperlink 10" xfId="51242" hidden="1" xr:uid="{00000000-0005-0000-0000-00007F980000}"/>
    <cellStyle name="Hyperlink 10" xfId="51162" hidden="1" xr:uid="{00000000-0005-0000-0000-000080980000}"/>
    <cellStyle name="Hyperlink 10" xfId="51116" hidden="1" xr:uid="{00000000-0005-0000-0000-000081980000}"/>
    <cellStyle name="Hyperlink 10" xfId="51036" hidden="1" xr:uid="{00000000-0005-0000-0000-000082980000}"/>
    <cellStyle name="Hyperlink 10" xfId="50990" hidden="1" xr:uid="{00000000-0005-0000-0000-000083980000}"/>
    <cellStyle name="Hyperlink 10" xfId="50910" hidden="1" xr:uid="{00000000-0005-0000-0000-000084980000}"/>
    <cellStyle name="Hyperlink 10" xfId="50864" hidden="1" xr:uid="{00000000-0005-0000-0000-000085980000}"/>
    <cellStyle name="Hyperlink 10" xfId="50784" hidden="1" xr:uid="{00000000-0005-0000-0000-000086980000}"/>
    <cellStyle name="Hyperlink 10" xfId="50738" hidden="1" xr:uid="{00000000-0005-0000-0000-000087980000}"/>
    <cellStyle name="Hyperlink 10" xfId="50658" hidden="1" xr:uid="{00000000-0005-0000-0000-000088980000}"/>
    <cellStyle name="Hyperlink 10" xfId="50612" hidden="1" xr:uid="{00000000-0005-0000-0000-000089980000}"/>
    <cellStyle name="Hyperlink 10" xfId="50532" hidden="1" xr:uid="{00000000-0005-0000-0000-00008A980000}"/>
    <cellStyle name="Hyperlink 10" xfId="50486" hidden="1" xr:uid="{00000000-0005-0000-0000-00008B980000}"/>
    <cellStyle name="Hyperlink 10" xfId="50406" hidden="1" xr:uid="{00000000-0005-0000-0000-00008C980000}"/>
    <cellStyle name="Hyperlink 10" xfId="50360" hidden="1" xr:uid="{00000000-0005-0000-0000-00008D980000}"/>
    <cellStyle name="Hyperlink 10" xfId="50280" hidden="1" xr:uid="{00000000-0005-0000-0000-00008E980000}"/>
    <cellStyle name="Hyperlink 10" xfId="50234" hidden="1" xr:uid="{00000000-0005-0000-0000-00008F980000}"/>
    <cellStyle name="Hyperlink 10" xfId="50154" hidden="1" xr:uid="{00000000-0005-0000-0000-000090980000}"/>
    <cellStyle name="Hyperlink 10" xfId="50028" hidden="1" xr:uid="{00000000-0005-0000-0000-000091980000}"/>
    <cellStyle name="Hyperlink 10" xfId="49982" hidden="1" xr:uid="{00000000-0005-0000-0000-000092980000}"/>
    <cellStyle name="Hyperlink 10" xfId="49902" hidden="1" xr:uid="{00000000-0005-0000-0000-000093980000}"/>
    <cellStyle name="Hyperlink 10" xfId="49856" hidden="1" xr:uid="{00000000-0005-0000-0000-000094980000}"/>
    <cellStyle name="Hyperlink 10" xfId="49776" hidden="1" xr:uid="{00000000-0005-0000-0000-000095980000}"/>
    <cellStyle name="Hyperlink 10" xfId="49730" hidden="1" xr:uid="{00000000-0005-0000-0000-000096980000}"/>
    <cellStyle name="Hyperlink 10" xfId="49650" hidden="1" xr:uid="{00000000-0005-0000-0000-000097980000}"/>
    <cellStyle name="Hyperlink 10" xfId="49604" hidden="1" xr:uid="{00000000-0005-0000-0000-000098980000}"/>
    <cellStyle name="Hyperlink 10" xfId="49524" hidden="1" xr:uid="{00000000-0005-0000-0000-000099980000}"/>
    <cellStyle name="Hyperlink 10" xfId="49478" hidden="1" xr:uid="{00000000-0005-0000-0000-00009A980000}"/>
    <cellStyle name="Hyperlink 10" xfId="49398" hidden="1" xr:uid="{00000000-0005-0000-0000-00009B980000}"/>
    <cellStyle name="Hyperlink 10" xfId="49352" hidden="1" xr:uid="{00000000-0005-0000-0000-00009C980000}"/>
    <cellStyle name="Hyperlink 10" xfId="49272" hidden="1" xr:uid="{00000000-0005-0000-0000-00009D980000}"/>
    <cellStyle name="Hyperlink 10" xfId="49226" hidden="1" xr:uid="{00000000-0005-0000-0000-00009E980000}"/>
    <cellStyle name="Hyperlink 10" xfId="49146" hidden="1" xr:uid="{00000000-0005-0000-0000-00009F980000}"/>
    <cellStyle name="Hyperlink 10" xfId="49100" hidden="1" xr:uid="{00000000-0005-0000-0000-0000A0980000}"/>
    <cellStyle name="Hyperlink 10" xfId="49020" hidden="1" xr:uid="{00000000-0005-0000-0000-0000A1980000}"/>
    <cellStyle name="Hyperlink 10" xfId="48974" hidden="1" xr:uid="{00000000-0005-0000-0000-0000A2980000}"/>
    <cellStyle name="Hyperlink 10" xfId="48894" hidden="1" xr:uid="{00000000-0005-0000-0000-0000A3980000}"/>
    <cellStyle name="Hyperlink 10" xfId="48848" hidden="1" xr:uid="{00000000-0005-0000-0000-0000A4980000}"/>
    <cellStyle name="Hyperlink 10" xfId="48768" hidden="1" xr:uid="{00000000-0005-0000-0000-0000A5980000}"/>
    <cellStyle name="Hyperlink 10" xfId="48722" hidden="1" xr:uid="{00000000-0005-0000-0000-0000A6980000}"/>
    <cellStyle name="Hyperlink 10" xfId="48642" hidden="1" xr:uid="{00000000-0005-0000-0000-0000A7980000}"/>
    <cellStyle name="Hyperlink 10" xfId="48596" hidden="1" xr:uid="{00000000-0005-0000-0000-0000A8980000}"/>
    <cellStyle name="Hyperlink 10" xfId="55778" hidden="1" xr:uid="{00000000-0005-0000-0000-0000A9980000}"/>
    <cellStyle name="Hyperlink 10" xfId="55698" hidden="1" xr:uid="{00000000-0005-0000-0000-0000AA980000}"/>
    <cellStyle name="Hyperlink 10" xfId="55652" hidden="1" xr:uid="{00000000-0005-0000-0000-0000AB980000}"/>
    <cellStyle name="Hyperlink 10" xfId="55572" hidden="1" xr:uid="{00000000-0005-0000-0000-0000AC980000}"/>
    <cellStyle name="Hyperlink 10" xfId="55526" hidden="1" xr:uid="{00000000-0005-0000-0000-0000AD980000}"/>
    <cellStyle name="Hyperlink 10" xfId="55446" hidden="1" xr:uid="{00000000-0005-0000-0000-0000AE980000}"/>
    <cellStyle name="Hyperlink 10" xfId="55400" hidden="1" xr:uid="{00000000-0005-0000-0000-0000AF980000}"/>
    <cellStyle name="Hyperlink 10" xfId="55320" hidden="1" xr:uid="{00000000-0005-0000-0000-0000B0980000}"/>
    <cellStyle name="Hyperlink 10" xfId="55274" hidden="1" xr:uid="{00000000-0005-0000-0000-0000B1980000}"/>
    <cellStyle name="Hyperlink 10" xfId="55194" hidden="1" xr:uid="{00000000-0005-0000-0000-0000B2980000}"/>
    <cellStyle name="Hyperlink 10" xfId="55148" hidden="1" xr:uid="{00000000-0005-0000-0000-0000B3980000}"/>
    <cellStyle name="Hyperlink 10" xfId="55068" hidden="1" xr:uid="{00000000-0005-0000-0000-0000B4980000}"/>
    <cellStyle name="Hyperlink 10" xfId="55022" hidden="1" xr:uid="{00000000-0005-0000-0000-0000B5980000}"/>
    <cellStyle name="Hyperlink 10" xfId="54942" hidden="1" xr:uid="{00000000-0005-0000-0000-0000B6980000}"/>
    <cellStyle name="Hyperlink 10" xfId="54896" hidden="1" xr:uid="{00000000-0005-0000-0000-0000B7980000}"/>
    <cellStyle name="Hyperlink 10" xfId="54816" hidden="1" xr:uid="{00000000-0005-0000-0000-0000B8980000}"/>
    <cellStyle name="Hyperlink 10" xfId="54770" hidden="1" xr:uid="{00000000-0005-0000-0000-0000B9980000}"/>
    <cellStyle name="Hyperlink 10" xfId="54690" hidden="1" xr:uid="{00000000-0005-0000-0000-0000BA980000}"/>
    <cellStyle name="Hyperlink 10" xfId="54564" hidden="1" xr:uid="{00000000-0005-0000-0000-0000BB980000}"/>
    <cellStyle name="Hyperlink 10" xfId="54518" hidden="1" xr:uid="{00000000-0005-0000-0000-0000BC980000}"/>
    <cellStyle name="Hyperlink 10" xfId="54438" hidden="1" xr:uid="{00000000-0005-0000-0000-0000BD980000}"/>
    <cellStyle name="Hyperlink 10" xfId="54392" hidden="1" xr:uid="{00000000-0005-0000-0000-0000BE980000}"/>
    <cellStyle name="Hyperlink 10" xfId="54312" hidden="1" xr:uid="{00000000-0005-0000-0000-0000BF980000}"/>
    <cellStyle name="Hyperlink 10" xfId="54266" hidden="1" xr:uid="{00000000-0005-0000-0000-0000C0980000}"/>
    <cellStyle name="Hyperlink 10" xfId="54186" hidden="1" xr:uid="{00000000-0005-0000-0000-0000C1980000}"/>
    <cellStyle name="Hyperlink 10" xfId="54140" hidden="1" xr:uid="{00000000-0005-0000-0000-0000C2980000}"/>
    <cellStyle name="Hyperlink 10" xfId="54060" hidden="1" xr:uid="{00000000-0005-0000-0000-0000C3980000}"/>
    <cellStyle name="Hyperlink 10" xfId="54014" hidden="1" xr:uid="{00000000-0005-0000-0000-0000C4980000}"/>
    <cellStyle name="Hyperlink 10" xfId="53934" hidden="1" xr:uid="{00000000-0005-0000-0000-0000C5980000}"/>
    <cellStyle name="Hyperlink 10" xfId="53888" hidden="1" xr:uid="{00000000-0005-0000-0000-0000C6980000}"/>
    <cellStyle name="Hyperlink 10" xfId="53808" hidden="1" xr:uid="{00000000-0005-0000-0000-0000C7980000}"/>
    <cellStyle name="Hyperlink 10" xfId="53762" hidden="1" xr:uid="{00000000-0005-0000-0000-0000C8980000}"/>
    <cellStyle name="Hyperlink 10" xfId="53682" hidden="1" xr:uid="{00000000-0005-0000-0000-0000C9980000}"/>
    <cellStyle name="Hyperlink 10" xfId="53636" hidden="1" xr:uid="{00000000-0005-0000-0000-0000CA980000}"/>
    <cellStyle name="Hyperlink 10" xfId="53556" hidden="1" xr:uid="{00000000-0005-0000-0000-0000CB980000}"/>
    <cellStyle name="Hyperlink 10" xfId="53510" hidden="1" xr:uid="{00000000-0005-0000-0000-0000CC980000}"/>
    <cellStyle name="Hyperlink 10" xfId="53430" hidden="1" xr:uid="{00000000-0005-0000-0000-0000CD980000}"/>
    <cellStyle name="Hyperlink 10" xfId="53384" hidden="1" xr:uid="{00000000-0005-0000-0000-0000CE980000}"/>
    <cellStyle name="Hyperlink 10" xfId="54644" hidden="1" xr:uid="{00000000-0005-0000-0000-0000CF980000}"/>
    <cellStyle name="Hyperlink 10" xfId="56912" hidden="1" xr:uid="{00000000-0005-0000-0000-0000D0980000}"/>
    <cellStyle name="Hyperlink 10" xfId="56832" hidden="1" xr:uid="{00000000-0005-0000-0000-0000D1980000}"/>
    <cellStyle name="Hyperlink 10" xfId="56786" hidden="1" xr:uid="{00000000-0005-0000-0000-0000D2980000}"/>
    <cellStyle name="Hyperlink 10" xfId="56706" hidden="1" xr:uid="{00000000-0005-0000-0000-0000D3980000}"/>
    <cellStyle name="Hyperlink 10" xfId="56660" hidden="1" xr:uid="{00000000-0005-0000-0000-0000D4980000}"/>
    <cellStyle name="Hyperlink 10" xfId="56580" hidden="1" xr:uid="{00000000-0005-0000-0000-0000D5980000}"/>
    <cellStyle name="Hyperlink 10" xfId="56534" hidden="1" xr:uid="{00000000-0005-0000-0000-0000D6980000}"/>
    <cellStyle name="Hyperlink 10" xfId="56454" hidden="1" xr:uid="{00000000-0005-0000-0000-0000D7980000}"/>
    <cellStyle name="Hyperlink 10" xfId="56408" hidden="1" xr:uid="{00000000-0005-0000-0000-0000D8980000}"/>
    <cellStyle name="Hyperlink 10" xfId="56328" hidden="1" xr:uid="{00000000-0005-0000-0000-0000D9980000}"/>
    <cellStyle name="Hyperlink 10" xfId="56282" hidden="1" xr:uid="{00000000-0005-0000-0000-0000DA980000}"/>
    <cellStyle name="Hyperlink 10" xfId="56202" hidden="1" xr:uid="{00000000-0005-0000-0000-0000DB980000}"/>
    <cellStyle name="Hyperlink 10" xfId="56156" hidden="1" xr:uid="{00000000-0005-0000-0000-0000DC980000}"/>
    <cellStyle name="Hyperlink 10" xfId="56076" hidden="1" xr:uid="{00000000-0005-0000-0000-0000DD980000}"/>
    <cellStyle name="Hyperlink 10" xfId="56030" hidden="1" xr:uid="{00000000-0005-0000-0000-0000DE980000}"/>
    <cellStyle name="Hyperlink 10" xfId="55950" hidden="1" xr:uid="{00000000-0005-0000-0000-0000DF980000}"/>
    <cellStyle name="Hyperlink 10" xfId="55904" hidden="1" xr:uid="{00000000-0005-0000-0000-0000E0980000}"/>
    <cellStyle name="Hyperlink 10" xfId="55824" hidden="1" xr:uid="{00000000-0005-0000-0000-0000E1980000}"/>
    <cellStyle name="Hyperlink 10" xfId="57542" hidden="1" xr:uid="{00000000-0005-0000-0000-0000E2980000}"/>
    <cellStyle name="Hyperlink 10" xfId="57462" hidden="1" xr:uid="{00000000-0005-0000-0000-0000E3980000}"/>
    <cellStyle name="Hyperlink 10" xfId="57416" hidden="1" xr:uid="{00000000-0005-0000-0000-0000E4980000}"/>
    <cellStyle name="Hyperlink 10" xfId="57336" hidden="1" xr:uid="{00000000-0005-0000-0000-0000E5980000}"/>
    <cellStyle name="Hyperlink 10" xfId="57290" hidden="1" xr:uid="{00000000-0005-0000-0000-0000E6980000}"/>
    <cellStyle name="Hyperlink 10" xfId="57210" hidden="1" xr:uid="{00000000-0005-0000-0000-0000E7980000}"/>
    <cellStyle name="Hyperlink 10" xfId="57164" hidden="1" xr:uid="{00000000-0005-0000-0000-0000E8980000}"/>
    <cellStyle name="Hyperlink 10" xfId="57084" hidden="1" xr:uid="{00000000-0005-0000-0000-0000E9980000}"/>
    <cellStyle name="Hyperlink 10" xfId="57038" hidden="1" xr:uid="{00000000-0005-0000-0000-0000EA980000}"/>
    <cellStyle name="Hyperlink 10" xfId="57840" hidden="1" xr:uid="{00000000-0005-0000-0000-0000EB980000}"/>
    <cellStyle name="Hyperlink 10" xfId="57794" hidden="1" xr:uid="{00000000-0005-0000-0000-0000EC980000}"/>
    <cellStyle name="Hyperlink 10" xfId="57714" hidden="1" xr:uid="{00000000-0005-0000-0000-0000ED980000}"/>
    <cellStyle name="Hyperlink 10" xfId="57668" hidden="1" xr:uid="{00000000-0005-0000-0000-0000EE980000}"/>
    <cellStyle name="Hyperlink 10" xfId="57588" hidden="1" xr:uid="{00000000-0005-0000-0000-0000EF980000}"/>
    <cellStyle name="Hyperlink 10" xfId="57966" hidden="1" xr:uid="{00000000-0005-0000-0000-0000F0980000}"/>
    <cellStyle name="Hyperlink 10" xfId="57920" hidden="1" xr:uid="{00000000-0005-0000-0000-0000F1980000}"/>
    <cellStyle name="Hyperlink 10" xfId="58046" hidden="1" xr:uid="{00000000-0005-0000-0000-0000F2980000}"/>
    <cellStyle name="Hyperlink 10" xfId="58092" hidden="1" xr:uid="{00000000-0005-0000-0000-0000F3980000}"/>
    <cellStyle name="Hyperlink 10" xfId="56958" hidden="1" xr:uid="{00000000-0005-0000-0000-0000F4980000}"/>
    <cellStyle name="Hyperlink 10" xfId="50108" hidden="1" xr:uid="{00000000-0005-0000-0000-0000F5980000}"/>
    <cellStyle name="Hyperlink 10" xfId="39696" hidden="1" xr:uid="{00000000-0005-0000-0000-0000F6980000}"/>
    <cellStyle name="Hyperlink 10" xfId="43728" hidden="1" xr:uid="{00000000-0005-0000-0000-0000F7980000}"/>
    <cellStyle name="Hyperlink 10" xfId="47760" hidden="1" xr:uid="{00000000-0005-0000-0000-0000F8980000}"/>
    <cellStyle name="Hyperlink 10" xfId="10292" hidden="1" xr:uid="{00000000-0005-0000-0000-0000F9980000}"/>
    <cellStyle name="Hyperlink 10" xfId="14324" hidden="1" xr:uid="{00000000-0005-0000-0000-0000FA980000}"/>
    <cellStyle name="Hyperlink 10" xfId="18356" hidden="1" xr:uid="{00000000-0005-0000-0000-0000FB980000}"/>
    <cellStyle name="Hyperlink 10" xfId="38894" hidden="1" xr:uid="{00000000-0005-0000-0000-0000FC980000}"/>
    <cellStyle name="Hyperlink 10" xfId="38814" hidden="1" xr:uid="{00000000-0005-0000-0000-0000FD980000}"/>
    <cellStyle name="Hyperlink 10" xfId="38768" hidden="1" xr:uid="{00000000-0005-0000-0000-0000FE980000}"/>
    <cellStyle name="Hyperlink 10" xfId="38642" hidden="1" xr:uid="{00000000-0005-0000-0000-0000FF980000}"/>
    <cellStyle name="Hyperlink 10" xfId="38562" hidden="1" xr:uid="{00000000-0005-0000-0000-000000990000}"/>
    <cellStyle name="Hyperlink 10" xfId="38436" hidden="1" xr:uid="{00000000-0005-0000-0000-000001990000}"/>
    <cellStyle name="Hyperlink 10" xfId="38390" hidden="1" xr:uid="{00000000-0005-0000-0000-000002990000}"/>
    <cellStyle name="Hyperlink 10" xfId="38310" hidden="1" xr:uid="{00000000-0005-0000-0000-000003990000}"/>
    <cellStyle name="Hyperlink 10" xfId="38264" hidden="1" xr:uid="{00000000-0005-0000-0000-000004990000}"/>
    <cellStyle name="Hyperlink 10" xfId="38184" hidden="1" xr:uid="{00000000-0005-0000-0000-000005990000}"/>
    <cellStyle name="Hyperlink 10" xfId="38138" hidden="1" xr:uid="{00000000-0005-0000-0000-000006990000}"/>
    <cellStyle name="Hyperlink 10" xfId="38058" hidden="1" xr:uid="{00000000-0005-0000-0000-000007990000}"/>
    <cellStyle name="Hyperlink 10" xfId="38012" hidden="1" xr:uid="{00000000-0005-0000-0000-000008990000}"/>
    <cellStyle name="Hyperlink 10" xfId="37932" hidden="1" xr:uid="{00000000-0005-0000-0000-000009990000}"/>
    <cellStyle name="Hyperlink 10" xfId="37886" hidden="1" xr:uid="{00000000-0005-0000-0000-00000A990000}"/>
    <cellStyle name="Hyperlink 10" xfId="37806" hidden="1" xr:uid="{00000000-0005-0000-0000-00000B990000}"/>
    <cellStyle name="Hyperlink 10" xfId="37760" hidden="1" xr:uid="{00000000-0005-0000-0000-00000C990000}"/>
    <cellStyle name="Hyperlink 10" xfId="37680" hidden="1" xr:uid="{00000000-0005-0000-0000-00000D990000}"/>
    <cellStyle name="Hyperlink 10" xfId="37634" hidden="1" xr:uid="{00000000-0005-0000-0000-00000E990000}"/>
    <cellStyle name="Hyperlink 10" xfId="37554" hidden="1" xr:uid="{00000000-0005-0000-0000-00000F990000}"/>
    <cellStyle name="Hyperlink 10" xfId="37508" hidden="1" xr:uid="{00000000-0005-0000-0000-000010990000}"/>
    <cellStyle name="Hyperlink 10" xfId="37428" hidden="1" xr:uid="{00000000-0005-0000-0000-000011990000}"/>
    <cellStyle name="Hyperlink 10" xfId="37382" hidden="1" xr:uid="{00000000-0005-0000-0000-000012990000}"/>
    <cellStyle name="Hyperlink 10" xfId="37302" hidden="1" xr:uid="{00000000-0005-0000-0000-000013990000}"/>
    <cellStyle name="Hyperlink 10" xfId="37256" hidden="1" xr:uid="{00000000-0005-0000-0000-000014990000}"/>
    <cellStyle name="Hyperlink 10" xfId="37176" hidden="1" xr:uid="{00000000-0005-0000-0000-000015990000}"/>
    <cellStyle name="Hyperlink 10" xfId="37130" hidden="1" xr:uid="{00000000-0005-0000-0000-000016990000}"/>
    <cellStyle name="Hyperlink 10" xfId="37050" hidden="1" xr:uid="{00000000-0005-0000-0000-000017990000}"/>
    <cellStyle name="Hyperlink 10" xfId="37004" hidden="1" xr:uid="{00000000-0005-0000-0000-000018990000}"/>
    <cellStyle name="Hyperlink 10" xfId="36924" hidden="1" xr:uid="{00000000-0005-0000-0000-000019990000}"/>
    <cellStyle name="Hyperlink 10" xfId="36878" hidden="1" xr:uid="{00000000-0005-0000-0000-00001A990000}"/>
    <cellStyle name="Hyperlink 10" xfId="36798" hidden="1" xr:uid="{00000000-0005-0000-0000-00001B990000}"/>
    <cellStyle name="Hyperlink 10" xfId="36752" hidden="1" xr:uid="{00000000-0005-0000-0000-00001C990000}"/>
    <cellStyle name="Hyperlink 10" xfId="36672" hidden="1" xr:uid="{00000000-0005-0000-0000-00001D990000}"/>
    <cellStyle name="Hyperlink 10" xfId="36626" hidden="1" xr:uid="{00000000-0005-0000-0000-00001E990000}"/>
    <cellStyle name="Hyperlink 10" xfId="36546" hidden="1" xr:uid="{00000000-0005-0000-0000-00001F990000}"/>
    <cellStyle name="Hyperlink 10" xfId="36500" hidden="1" xr:uid="{00000000-0005-0000-0000-000020990000}"/>
    <cellStyle name="Hyperlink 10" xfId="36420" hidden="1" xr:uid="{00000000-0005-0000-0000-000021990000}"/>
    <cellStyle name="Hyperlink 10" xfId="36374" hidden="1" xr:uid="{00000000-0005-0000-0000-000022990000}"/>
    <cellStyle name="Hyperlink 10" xfId="36294" hidden="1" xr:uid="{00000000-0005-0000-0000-000023990000}"/>
    <cellStyle name="Hyperlink 10" xfId="36248" hidden="1" xr:uid="{00000000-0005-0000-0000-000024990000}"/>
    <cellStyle name="Hyperlink 10" xfId="36168" hidden="1" xr:uid="{00000000-0005-0000-0000-000025990000}"/>
    <cellStyle name="Hyperlink 10" xfId="36122" hidden="1" xr:uid="{00000000-0005-0000-0000-000026990000}"/>
    <cellStyle name="Hyperlink 10" xfId="36042" hidden="1" xr:uid="{00000000-0005-0000-0000-000027990000}"/>
    <cellStyle name="Hyperlink 10" xfId="35996" hidden="1" xr:uid="{00000000-0005-0000-0000-000028990000}"/>
    <cellStyle name="Hyperlink 10" xfId="35916" hidden="1" xr:uid="{00000000-0005-0000-0000-000029990000}"/>
    <cellStyle name="Hyperlink 10" xfId="35870" hidden="1" xr:uid="{00000000-0005-0000-0000-00002A990000}"/>
    <cellStyle name="Hyperlink 10" xfId="35790" hidden="1" xr:uid="{00000000-0005-0000-0000-00002B990000}"/>
    <cellStyle name="Hyperlink 10" xfId="35744" hidden="1" xr:uid="{00000000-0005-0000-0000-00002C990000}"/>
    <cellStyle name="Hyperlink 10" xfId="35664" hidden="1" xr:uid="{00000000-0005-0000-0000-00002D990000}"/>
    <cellStyle name="Hyperlink 10" xfId="35618" hidden="1" xr:uid="{00000000-0005-0000-0000-00002E990000}"/>
    <cellStyle name="Hyperlink 10" xfId="35538" hidden="1" xr:uid="{00000000-0005-0000-0000-00002F990000}"/>
    <cellStyle name="Hyperlink 10" xfId="35492" hidden="1" xr:uid="{00000000-0005-0000-0000-000030990000}"/>
    <cellStyle name="Hyperlink 10" xfId="35412" hidden="1" xr:uid="{00000000-0005-0000-0000-000031990000}"/>
    <cellStyle name="Hyperlink 10" xfId="35366" hidden="1" xr:uid="{00000000-0005-0000-0000-000032990000}"/>
    <cellStyle name="Hyperlink 10" xfId="35286" hidden="1" xr:uid="{00000000-0005-0000-0000-000033990000}"/>
    <cellStyle name="Hyperlink 10" xfId="35240" hidden="1" xr:uid="{00000000-0005-0000-0000-000034990000}"/>
    <cellStyle name="Hyperlink 10" xfId="35160" hidden="1" xr:uid="{00000000-0005-0000-0000-000035990000}"/>
    <cellStyle name="Hyperlink 10" xfId="35114" hidden="1" xr:uid="{00000000-0005-0000-0000-000036990000}"/>
    <cellStyle name="Hyperlink 10" xfId="35034" hidden="1" xr:uid="{00000000-0005-0000-0000-000037990000}"/>
    <cellStyle name="Hyperlink 10" xfId="34988" hidden="1" xr:uid="{00000000-0005-0000-0000-000038990000}"/>
    <cellStyle name="Hyperlink 10" xfId="34908" hidden="1" xr:uid="{00000000-0005-0000-0000-000039990000}"/>
    <cellStyle name="Hyperlink 10" xfId="34862" hidden="1" xr:uid="{00000000-0005-0000-0000-00003A990000}"/>
    <cellStyle name="Hyperlink 10" xfId="34782" hidden="1" xr:uid="{00000000-0005-0000-0000-00003B990000}"/>
    <cellStyle name="Hyperlink 10" xfId="34736" hidden="1" xr:uid="{00000000-0005-0000-0000-00003C990000}"/>
    <cellStyle name="Hyperlink 10" xfId="34656" hidden="1" xr:uid="{00000000-0005-0000-0000-00003D990000}"/>
    <cellStyle name="Hyperlink 10" xfId="34610" hidden="1" xr:uid="{00000000-0005-0000-0000-00003E990000}"/>
    <cellStyle name="Hyperlink 10" xfId="34530" hidden="1" xr:uid="{00000000-0005-0000-0000-00003F990000}"/>
    <cellStyle name="Hyperlink 10" xfId="34484" hidden="1" xr:uid="{00000000-0005-0000-0000-000040990000}"/>
    <cellStyle name="Hyperlink 10" xfId="34404" hidden="1" xr:uid="{00000000-0005-0000-0000-000041990000}"/>
    <cellStyle name="Hyperlink 10" xfId="34358" hidden="1" xr:uid="{00000000-0005-0000-0000-000042990000}"/>
    <cellStyle name="Hyperlink 10" xfId="34278" hidden="1" xr:uid="{00000000-0005-0000-0000-000043990000}"/>
    <cellStyle name="Hyperlink 10" xfId="34232" hidden="1" xr:uid="{00000000-0005-0000-0000-000044990000}"/>
    <cellStyle name="Hyperlink 10" xfId="34152" hidden="1" xr:uid="{00000000-0005-0000-0000-000045990000}"/>
    <cellStyle name="Hyperlink 10" xfId="34106" hidden="1" xr:uid="{00000000-0005-0000-0000-000046990000}"/>
    <cellStyle name="Hyperlink 10" xfId="34026" hidden="1" xr:uid="{00000000-0005-0000-0000-000047990000}"/>
    <cellStyle name="Hyperlink 10" xfId="33980" hidden="1" xr:uid="{00000000-0005-0000-0000-000048990000}"/>
    <cellStyle name="Hyperlink 10" xfId="33900" hidden="1" xr:uid="{00000000-0005-0000-0000-000049990000}"/>
    <cellStyle name="Hyperlink 10" xfId="33854" hidden="1" xr:uid="{00000000-0005-0000-0000-00004A990000}"/>
    <cellStyle name="Hyperlink 10" xfId="33774" hidden="1" xr:uid="{00000000-0005-0000-0000-00004B990000}"/>
    <cellStyle name="Hyperlink 10" xfId="33728" hidden="1" xr:uid="{00000000-0005-0000-0000-00004C990000}"/>
    <cellStyle name="Hyperlink 10" xfId="33648" hidden="1" xr:uid="{00000000-0005-0000-0000-00004D990000}"/>
    <cellStyle name="Hyperlink 10" xfId="33602" hidden="1" xr:uid="{00000000-0005-0000-0000-00004E990000}"/>
    <cellStyle name="Hyperlink 10" xfId="33522" hidden="1" xr:uid="{00000000-0005-0000-0000-00004F990000}"/>
    <cellStyle name="Hyperlink 10" xfId="33476" hidden="1" xr:uid="{00000000-0005-0000-0000-000050990000}"/>
    <cellStyle name="Hyperlink 10" xfId="33396" hidden="1" xr:uid="{00000000-0005-0000-0000-000051990000}"/>
    <cellStyle name="Hyperlink 10" xfId="33350" hidden="1" xr:uid="{00000000-0005-0000-0000-000052990000}"/>
    <cellStyle name="Hyperlink 10" xfId="33270" hidden="1" xr:uid="{00000000-0005-0000-0000-000053990000}"/>
    <cellStyle name="Hyperlink 10" xfId="33224" hidden="1" xr:uid="{00000000-0005-0000-0000-000054990000}"/>
    <cellStyle name="Hyperlink 10" xfId="33144" hidden="1" xr:uid="{00000000-0005-0000-0000-000055990000}"/>
    <cellStyle name="Hyperlink 10" xfId="33098" hidden="1" xr:uid="{00000000-0005-0000-0000-000056990000}"/>
    <cellStyle name="Hyperlink 10" xfId="33018" hidden="1" xr:uid="{00000000-0005-0000-0000-000057990000}"/>
    <cellStyle name="Hyperlink 10" xfId="32972" hidden="1" xr:uid="{00000000-0005-0000-0000-000058990000}"/>
    <cellStyle name="Hyperlink 10" xfId="32892" hidden="1" xr:uid="{00000000-0005-0000-0000-000059990000}"/>
    <cellStyle name="Hyperlink 10" xfId="32846" hidden="1" xr:uid="{00000000-0005-0000-0000-00005A990000}"/>
    <cellStyle name="Hyperlink 10" xfId="32766" hidden="1" xr:uid="{00000000-0005-0000-0000-00005B990000}"/>
    <cellStyle name="Hyperlink 10" xfId="32720" hidden="1" xr:uid="{00000000-0005-0000-0000-00005C990000}"/>
    <cellStyle name="Hyperlink 10" xfId="32640" hidden="1" xr:uid="{00000000-0005-0000-0000-00005D990000}"/>
    <cellStyle name="Hyperlink 10" xfId="32594" hidden="1" xr:uid="{00000000-0005-0000-0000-00005E990000}"/>
    <cellStyle name="Hyperlink 10" xfId="32514" hidden="1" xr:uid="{00000000-0005-0000-0000-00005F990000}"/>
    <cellStyle name="Hyperlink 10" xfId="32468" hidden="1" xr:uid="{00000000-0005-0000-0000-000060990000}"/>
    <cellStyle name="Hyperlink 10" xfId="32388" hidden="1" xr:uid="{00000000-0005-0000-0000-000061990000}"/>
    <cellStyle name="Hyperlink 10" xfId="32342" hidden="1" xr:uid="{00000000-0005-0000-0000-000062990000}"/>
    <cellStyle name="Hyperlink 10" xfId="32262" hidden="1" xr:uid="{00000000-0005-0000-0000-000063990000}"/>
    <cellStyle name="Hyperlink 10" xfId="32216" hidden="1" xr:uid="{00000000-0005-0000-0000-000064990000}"/>
    <cellStyle name="Hyperlink 10" xfId="32136" hidden="1" xr:uid="{00000000-0005-0000-0000-000065990000}"/>
    <cellStyle name="Hyperlink 10" xfId="32090" hidden="1" xr:uid="{00000000-0005-0000-0000-000066990000}"/>
    <cellStyle name="Hyperlink 10" xfId="32010" hidden="1" xr:uid="{00000000-0005-0000-0000-000067990000}"/>
    <cellStyle name="Hyperlink 10" xfId="31964" hidden="1" xr:uid="{00000000-0005-0000-0000-000068990000}"/>
    <cellStyle name="Hyperlink 10" xfId="31884" hidden="1" xr:uid="{00000000-0005-0000-0000-000069990000}"/>
    <cellStyle name="Hyperlink 10" xfId="31838" hidden="1" xr:uid="{00000000-0005-0000-0000-00006A990000}"/>
    <cellStyle name="Hyperlink 10" xfId="31758" hidden="1" xr:uid="{00000000-0005-0000-0000-00006B990000}"/>
    <cellStyle name="Hyperlink 10" xfId="31712" hidden="1" xr:uid="{00000000-0005-0000-0000-00006C990000}"/>
    <cellStyle name="Hyperlink 10" xfId="31632" hidden="1" xr:uid="{00000000-0005-0000-0000-00006D990000}"/>
    <cellStyle name="Hyperlink 10" xfId="31586" hidden="1" xr:uid="{00000000-0005-0000-0000-00006E990000}"/>
    <cellStyle name="Hyperlink 10" xfId="31506" hidden="1" xr:uid="{00000000-0005-0000-0000-00006F990000}"/>
    <cellStyle name="Hyperlink 10" xfId="31460" hidden="1" xr:uid="{00000000-0005-0000-0000-000070990000}"/>
    <cellStyle name="Hyperlink 10" xfId="31380" hidden="1" xr:uid="{00000000-0005-0000-0000-000071990000}"/>
    <cellStyle name="Hyperlink 10" xfId="31334" hidden="1" xr:uid="{00000000-0005-0000-0000-000072990000}"/>
    <cellStyle name="Hyperlink 10" xfId="31254" hidden="1" xr:uid="{00000000-0005-0000-0000-000073990000}"/>
    <cellStyle name="Hyperlink 10" xfId="31208" hidden="1" xr:uid="{00000000-0005-0000-0000-000074990000}"/>
    <cellStyle name="Hyperlink 10" xfId="31128" hidden="1" xr:uid="{00000000-0005-0000-0000-000075990000}"/>
    <cellStyle name="Hyperlink 10" xfId="31082" hidden="1" xr:uid="{00000000-0005-0000-0000-000076990000}"/>
    <cellStyle name="Hyperlink 10" xfId="31002" hidden="1" xr:uid="{00000000-0005-0000-0000-000077990000}"/>
    <cellStyle name="Hyperlink 10" xfId="30956" hidden="1" xr:uid="{00000000-0005-0000-0000-000078990000}"/>
    <cellStyle name="Hyperlink 10" xfId="30876" hidden="1" xr:uid="{00000000-0005-0000-0000-000079990000}"/>
    <cellStyle name="Hyperlink 10" xfId="30830" hidden="1" xr:uid="{00000000-0005-0000-0000-00007A990000}"/>
    <cellStyle name="Hyperlink 10" xfId="30750" hidden="1" xr:uid="{00000000-0005-0000-0000-00007B990000}"/>
    <cellStyle name="Hyperlink 10" xfId="30704" hidden="1" xr:uid="{00000000-0005-0000-0000-00007C990000}"/>
    <cellStyle name="Hyperlink 10" xfId="30624" hidden="1" xr:uid="{00000000-0005-0000-0000-00007D990000}"/>
    <cellStyle name="Hyperlink 10" xfId="30498" hidden="1" xr:uid="{00000000-0005-0000-0000-00007E990000}"/>
    <cellStyle name="Hyperlink 10" xfId="30372" hidden="1" xr:uid="{00000000-0005-0000-0000-00007F990000}"/>
    <cellStyle name="Hyperlink 10" xfId="30326" hidden="1" xr:uid="{00000000-0005-0000-0000-000080990000}"/>
    <cellStyle name="Hyperlink 10" xfId="30246" hidden="1" xr:uid="{00000000-0005-0000-0000-000081990000}"/>
    <cellStyle name="Hyperlink 10" xfId="30200" hidden="1" xr:uid="{00000000-0005-0000-0000-000082990000}"/>
    <cellStyle name="Hyperlink 10" xfId="30120" hidden="1" xr:uid="{00000000-0005-0000-0000-000083990000}"/>
    <cellStyle name="Hyperlink 10" xfId="30074" hidden="1" xr:uid="{00000000-0005-0000-0000-000084990000}"/>
    <cellStyle name="Hyperlink 10" xfId="29994" hidden="1" xr:uid="{00000000-0005-0000-0000-000085990000}"/>
    <cellStyle name="Hyperlink 10" xfId="29948" hidden="1" xr:uid="{00000000-0005-0000-0000-000086990000}"/>
    <cellStyle name="Hyperlink 10" xfId="29868" hidden="1" xr:uid="{00000000-0005-0000-0000-000087990000}"/>
    <cellStyle name="Hyperlink 10" xfId="29822" hidden="1" xr:uid="{00000000-0005-0000-0000-000088990000}"/>
    <cellStyle name="Hyperlink 10" xfId="29742" hidden="1" xr:uid="{00000000-0005-0000-0000-000089990000}"/>
    <cellStyle name="Hyperlink 10" xfId="29696" hidden="1" xr:uid="{00000000-0005-0000-0000-00008A990000}"/>
    <cellStyle name="Hyperlink 10" xfId="29616" hidden="1" xr:uid="{00000000-0005-0000-0000-00008B990000}"/>
    <cellStyle name="Hyperlink 10" xfId="29570" hidden="1" xr:uid="{00000000-0005-0000-0000-00008C990000}"/>
    <cellStyle name="Hyperlink 10" xfId="29490" hidden="1" xr:uid="{00000000-0005-0000-0000-00008D990000}"/>
    <cellStyle name="Hyperlink 10" xfId="29444" hidden="1" xr:uid="{00000000-0005-0000-0000-00008E990000}"/>
    <cellStyle name="Hyperlink 10" xfId="29364" hidden="1" xr:uid="{00000000-0005-0000-0000-00008F990000}"/>
    <cellStyle name="Hyperlink 10" xfId="29318" hidden="1" xr:uid="{00000000-0005-0000-0000-000090990000}"/>
    <cellStyle name="Hyperlink 10" xfId="29238" hidden="1" xr:uid="{00000000-0005-0000-0000-000091990000}"/>
    <cellStyle name="Hyperlink 10" xfId="29192" hidden="1" xr:uid="{00000000-0005-0000-0000-000092990000}"/>
    <cellStyle name="Hyperlink 10" xfId="29112" hidden="1" xr:uid="{00000000-0005-0000-0000-000093990000}"/>
    <cellStyle name="Hyperlink 10" xfId="29066" hidden="1" xr:uid="{00000000-0005-0000-0000-000094990000}"/>
    <cellStyle name="Hyperlink 10" xfId="28986" hidden="1" xr:uid="{00000000-0005-0000-0000-000095990000}"/>
    <cellStyle name="Hyperlink 10" xfId="28940" hidden="1" xr:uid="{00000000-0005-0000-0000-000096990000}"/>
    <cellStyle name="Hyperlink 10" xfId="28860" hidden="1" xr:uid="{00000000-0005-0000-0000-000097990000}"/>
    <cellStyle name="Hyperlink 10" xfId="28814" hidden="1" xr:uid="{00000000-0005-0000-0000-000098990000}"/>
    <cellStyle name="Hyperlink 10" xfId="28734" hidden="1" xr:uid="{00000000-0005-0000-0000-000099990000}"/>
    <cellStyle name="Hyperlink 10" xfId="28688" hidden="1" xr:uid="{00000000-0005-0000-0000-00009A990000}"/>
    <cellStyle name="Hyperlink 10" xfId="28608" hidden="1" xr:uid="{00000000-0005-0000-0000-00009B990000}"/>
    <cellStyle name="Hyperlink 10" xfId="28562" hidden="1" xr:uid="{00000000-0005-0000-0000-00009C990000}"/>
    <cellStyle name="Hyperlink 10" xfId="28482" hidden="1" xr:uid="{00000000-0005-0000-0000-00009D990000}"/>
    <cellStyle name="Hyperlink 10" xfId="28436" hidden="1" xr:uid="{00000000-0005-0000-0000-00009E990000}"/>
    <cellStyle name="Hyperlink 10" xfId="28356" hidden="1" xr:uid="{00000000-0005-0000-0000-00009F990000}"/>
    <cellStyle name="Hyperlink 10" xfId="28310" hidden="1" xr:uid="{00000000-0005-0000-0000-0000A0990000}"/>
    <cellStyle name="Hyperlink 10" xfId="28230" hidden="1" xr:uid="{00000000-0005-0000-0000-0000A1990000}"/>
    <cellStyle name="Hyperlink 10" xfId="28184" hidden="1" xr:uid="{00000000-0005-0000-0000-0000A2990000}"/>
    <cellStyle name="Hyperlink 10" xfId="28104" hidden="1" xr:uid="{00000000-0005-0000-0000-0000A3990000}"/>
    <cellStyle name="Hyperlink 10" xfId="28058" hidden="1" xr:uid="{00000000-0005-0000-0000-0000A4990000}"/>
    <cellStyle name="Hyperlink 10" xfId="27978" hidden="1" xr:uid="{00000000-0005-0000-0000-0000A5990000}"/>
    <cellStyle name="Hyperlink 10" xfId="27932" hidden="1" xr:uid="{00000000-0005-0000-0000-0000A6990000}"/>
    <cellStyle name="Hyperlink 10" xfId="27852" hidden="1" xr:uid="{00000000-0005-0000-0000-0000A7990000}"/>
    <cellStyle name="Hyperlink 10" xfId="27806" hidden="1" xr:uid="{00000000-0005-0000-0000-0000A8990000}"/>
    <cellStyle name="Hyperlink 10" xfId="27726" hidden="1" xr:uid="{00000000-0005-0000-0000-0000A9990000}"/>
    <cellStyle name="Hyperlink 10" xfId="27680" hidden="1" xr:uid="{00000000-0005-0000-0000-0000AA990000}"/>
    <cellStyle name="Hyperlink 10" xfId="27600" hidden="1" xr:uid="{00000000-0005-0000-0000-0000AB990000}"/>
    <cellStyle name="Hyperlink 10" xfId="27554" hidden="1" xr:uid="{00000000-0005-0000-0000-0000AC990000}"/>
    <cellStyle name="Hyperlink 10" xfId="27474" hidden="1" xr:uid="{00000000-0005-0000-0000-0000AD990000}"/>
    <cellStyle name="Hyperlink 10" xfId="27428" hidden="1" xr:uid="{00000000-0005-0000-0000-0000AE990000}"/>
    <cellStyle name="Hyperlink 10" xfId="27348" hidden="1" xr:uid="{00000000-0005-0000-0000-0000AF990000}"/>
    <cellStyle name="Hyperlink 10" xfId="27302" hidden="1" xr:uid="{00000000-0005-0000-0000-0000B0990000}"/>
    <cellStyle name="Hyperlink 10" xfId="27222" hidden="1" xr:uid="{00000000-0005-0000-0000-0000B1990000}"/>
    <cellStyle name="Hyperlink 10" xfId="27176" hidden="1" xr:uid="{00000000-0005-0000-0000-0000B2990000}"/>
    <cellStyle name="Hyperlink 10" xfId="27096" hidden="1" xr:uid="{00000000-0005-0000-0000-0000B3990000}"/>
    <cellStyle name="Hyperlink 10" xfId="27050" hidden="1" xr:uid="{00000000-0005-0000-0000-0000B4990000}"/>
    <cellStyle name="Hyperlink 10" xfId="26970" hidden="1" xr:uid="{00000000-0005-0000-0000-0000B5990000}"/>
    <cellStyle name="Hyperlink 10" xfId="26924" hidden="1" xr:uid="{00000000-0005-0000-0000-0000B6990000}"/>
    <cellStyle name="Hyperlink 10" xfId="26844" hidden="1" xr:uid="{00000000-0005-0000-0000-0000B7990000}"/>
    <cellStyle name="Hyperlink 10" xfId="26798" hidden="1" xr:uid="{00000000-0005-0000-0000-0000B8990000}"/>
    <cellStyle name="Hyperlink 10" xfId="26718" hidden="1" xr:uid="{00000000-0005-0000-0000-0000B9990000}"/>
    <cellStyle name="Hyperlink 10" xfId="26672" hidden="1" xr:uid="{00000000-0005-0000-0000-0000BA990000}"/>
    <cellStyle name="Hyperlink 10" xfId="26592" hidden="1" xr:uid="{00000000-0005-0000-0000-0000BB990000}"/>
    <cellStyle name="Hyperlink 10" xfId="26546" hidden="1" xr:uid="{00000000-0005-0000-0000-0000BC990000}"/>
    <cellStyle name="Hyperlink 10" xfId="26466" hidden="1" xr:uid="{00000000-0005-0000-0000-0000BD990000}"/>
    <cellStyle name="Hyperlink 10" xfId="26420" hidden="1" xr:uid="{00000000-0005-0000-0000-0000BE990000}"/>
    <cellStyle name="Hyperlink 10" xfId="26340" hidden="1" xr:uid="{00000000-0005-0000-0000-0000BF990000}"/>
    <cellStyle name="Hyperlink 10" xfId="26294" hidden="1" xr:uid="{00000000-0005-0000-0000-0000C0990000}"/>
    <cellStyle name="Hyperlink 10" xfId="26214" hidden="1" xr:uid="{00000000-0005-0000-0000-0000C1990000}"/>
    <cellStyle name="Hyperlink 10" xfId="26168" hidden="1" xr:uid="{00000000-0005-0000-0000-0000C2990000}"/>
    <cellStyle name="Hyperlink 10" xfId="26088" hidden="1" xr:uid="{00000000-0005-0000-0000-0000C3990000}"/>
    <cellStyle name="Hyperlink 10" xfId="26042" hidden="1" xr:uid="{00000000-0005-0000-0000-0000C4990000}"/>
    <cellStyle name="Hyperlink 10" xfId="25962" hidden="1" xr:uid="{00000000-0005-0000-0000-0000C5990000}"/>
    <cellStyle name="Hyperlink 10" xfId="25916" hidden="1" xr:uid="{00000000-0005-0000-0000-0000C6990000}"/>
    <cellStyle name="Hyperlink 10" xfId="25836" hidden="1" xr:uid="{00000000-0005-0000-0000-0000C7990000}"/>
    <cellStyle name="Hyperlink 10" xfId="25790" hidden="1" xr:uid="{00000000-0005-0000-0000-0000C8990000}"/>
    <cellStyle name="Hyperlink 10" xfId="25710" hidden="1" xr:uid="{00000000-0005-0000-0000-0000C9990000}"/>
    <cellStyle name="Hyperlink 10" xfId="25664" hidden="1" xr:uid="{00000000-0005-0000-0000-0000CA990000}"/>
    <cellStyle name="Hyperlink 10" xfId="25584" hidden="1" xr:uid="{00000000-0005-0000-0000-0000CB990000}"/>
    <cellStyle name="Hyperlink 10" xfId="25538" hidden="1" xr:uid="{00000000-0005-0000-0000-0000CC990000}"/>
    <cellStyle name="Hyperlink 10" xfId="25458" hidden="1" xr:uid="{00000000-0005-0000-0000-0000CD990000}"/>
    <cellStyle name="Hyperlink 10" xfId="25412" hidden="1" xr:uid="{00000000-0005-0000-0000-0000CE990000}"/>
    <cellStyle name="Hyperlink 10" xfId="25332" hidden="1" xr:uid="{00000000-0005-0000-0000-0000CF990000}"/>
    <cellStyle name="Hyperlink 10" xfId="25286" hidden="1" xr:uid="{00000000-0005-0000-0000-0000D0990000}"/>
    <cellStyle name="Hyperlink 10" xfId="25206" hidden="1" xr:uid="{00000000-0005-0000-0000-0000D1990000}"/>
    <cellStyle name="Hyperlink 10" xfId="25160" hidden="1" xr:uid="{00000000-0005-0000-0000-0000D2990000}"/>
    <cellStyle name="Hyperlink 10" xfId="25080" hidden="1" xr:uid="{00000000-0005-0000-0000-0000D3990000}"/>
    <cellStyle name="Hyperlink 10" xfId="25034" hidden="1" xr:uid="{00000000-0005-0000-0000-0000D4990000}"/>
    <cellStyle name="Hyperlink 10" xfId="24954" hidden="1" xr:uid="{00000000-0005-0000-0000-0000D5990000}"/>
    <cellStyle name="Hyperlink 10" xfId="24908" hidden="1" xr:uid="{00000000-0005-0000-0000-0000D6990000}"/>
    <cellStyle name="Hyperlink 10" xfId="24828" hidden="1" xr:uid="{00000000-0005-0000-0000-0000D7990000}"/>
    <cellStyle name="Hyperlink 10" xfId="24782" hidden="1" xr:uid="{00000000-0005-0000-0000-0000D8990000}"/>
    <cellStyle name="Hyperlink 10" xfId="24702" hidden="1" xr:uid="{00000000-0005-0000-0000-0000D9990000}"/>
    <cellStyle name="Hyperlink 10" xfId="24656" hidden="1" xr:uid="{00000000-0005-0000-0000-0000DA990000}"/>
    <cellStyle name="Hyperlink 10" xfId="24576" hidden="1" xr:uid="{00000000-0005-0000-0000-0000DB990000}"/>
    <cellStyle name="Hyperlink 10" xfId="24530" hidden="1" xr:uid="{00000000-0005-0000-0000-0000DC990000}"/>
    <cellStyle name="Hyperlink 10" xfId="24450" hidden="1" xr:uid="{00000000-0005-0000-0000-0000DD990000}"/>
    <cellStyle name="Hyperlink 10" xfId="24404" hidden="1" xr:uid="{00000000-0005-0000-0000-0000DE990000}"/>
    <cellStyle name="Hyperlink 10" xfId="24324" hidden="1" xr:uid="{00000000-0005-0000-0000-0000DF990000}"/>
    <cellStyle name="Hyperlink 10" xfId="24278" hidden="1" xr:uid="{00000000-0005-0000-0000-0000E0990000}"/>
    <cellStyle name="Hyperlink 10" xfId="24198" hidden="1" xr:uid="{00000000-0005-0000-0000-0000E1990000}"/>
    <cellStyle name="Hyperlink 10" xfId="24152" hidden="1" xr:uid="{00000000-0005-0000-0000-0000E2990000}"/>
    <cellStyle name="Hyperlink 10" xfId="24072" hidden="1" xr:uid="{00000000-0005-0000-0000-0000E3990000}"/>
    <cellStyle name="Hyperlink 10" xfId="24026" hidden="1" xr:uid="{00000000-0005-0000-0000-0000E4990000}"/>
    <cellStyle name="Hyperlink 10" xfId="23946" hidden="1" xr:uid="{00000000-0005-0000-0000-0000E5990000}"/>
    <cellStyle name="Hyperlink 10" xfId="23900" hidden="1" xr:uid="{00000000-0005-0000-0000-0000E6990000}"/>
    <cellStyle name="Hyperlink 10" xfId="23820" hidden="1" xr:uid="{00000000-0005-0000-0000-0000E7990000}"/>
    <cellStyle name="Hyperlink 10" xfId="23774" hidden="1" xr:uid="{00000000-0005-0000-0000-0000E8990000}"/>
    <cellStyle name="Hyperlink 10" xfId="23694" hidden="1" xr:uid="{00000000-0005-0000-0000-0000E9990000}"/>
    <cellStyle name="Hyperlink 10" xfId="23648" hidden="1" xr:uid="{00000000-0005-0000-0000-0000EA990000}"/>
    <cellStyle name="Hyperlink 10" xfId="23568" hidden="1" xr:uid="{00000000-0005-0000-0000-0000EB990000}"/>
    <cellStyle name="Hyperlink 10" xfId="23522" hidden="1" xr:uid="{00000000-0005-0000-0000-0000EC990000}"/>
    <cellStyle name="Hyperlink 10" xfId="23442" hidden="1" xr:uid="{00000000-0005-0000-0000-0000ED990000}"/>
    <cellStyle name="Hyperlink 10" xfId="23396" hidden="1" xr:uid="{00000000-0005-0000-0000-0000EE990000}"/>
    <cellStyle name="Hyperlink 10" xfId="23316" hidden="1" xr:uid="{00000000-0005-0000-0000-0000EF990000}"/>
    <cellStyle name="Hyperlink 10" xfId="23270" hidden="1" xr:uid="{00000000-0005-0000-0000-0000F0990000}"/>
    <cellStyle name="Hyperlink 10" xfId="23190" hidden="1" xr:uid="{00000000-0005-0000-0000-0000F1990000}"/>
    <cellStyle name="Hyperlink 10" xfId="23144" hidden="1" xr:uid="{00000000-0005-0000-0000-0000F2990000}"/>
    <cellStyle name="Hyperlink 10" xfId="23064" hidden="1" xr:uid="{00000000-0005-0000-0000-0000F3990000}"/>
    <cellStyle name="Hyperlink 10" xfId="23018" hidden="1" xr:uid="{00000000-0005-0000-0000-0000F4990000}"/>
    <cellStyle name="Hyperlink 10" xfId="22938" hidden="1" xr:uid="{00000000-0005-0000-0000-0000F5990000}"/>
    <cellStyle name="Hyperlink 10" xfId="22892" hidden="1" xr:uid="{00000000-0005-0000-0000-0000F6990000}"/>
    <cellStyle name="Hyperlink 10" xfId="22812" hidden="1" xr:uid="{00000000-0005-0000-0000-0000F7990000}"/>
    <cellStyle name="Hyperlink 10" xfId="22766" hidden="1" xr:uid="{00000000-0005-0000-0000-0000F8990000}"/>
    <cellStyle name="Hyperlink 10" xfId="22686" hidden="1" xr:uid="{00000000-0005-0000-0000-0000F9990000}"/>
    <cellStyle name="Hyperlink 10" xfId="22640" hidden="1" xr:uid="{00000000-0005-0000-0000-0000FA990000}"/>
    <cellStyle name="Hyperlink 10" xfId="22560" hidden="1" xr:uid="{00000000-0005-0000-0000-0000FB990000}"/>
    <cellStyle name="Hyperlink 10" xfId="22514" hidden="1" xr:uid="{00000000-0005-0000-0000-0000FC990000}"/>
    <cellStyle name="Hyperlink 10" xfId="22308" hidden="1" xr:uid="{00000000-0005-0000-0000-0000FD990000}"/>
    <cellStyle name="Hyperlink 10" xfId="22262" hidden="1" xr:uid="{00000000-0005-0000-0000-0000FE990000}"/>
    <cellStyle name="Hyperlink 10" xfId="22182" hidden="1" xr:uid="{00000000-0005-0000-0000-0000FF990000}"/>
    <cellStyle name="Hyperlink 10" xfId="22136" hidden="1" xr:uid="{00000000-0005-0000-0000-0000009A0000}"/>
    <cellStyle name="Hyperlink 10" xfId="22056" hidden="1" xr:uid="{00000000-0005-0000-0000-0000019A0000}"/>
    <cellStyle name="Hyperlink 10" xfId="22010" hidden="1" xr:uid="{00000000-0005-0000-0000-0000029A0000}"/>
    <cellStyle name="Hyperlink 10" xfId="21930" hidden="1" xr:uid="{00000000-0005-0000-0000-0000039A0000}"/>
    <cellStyle name="Hyperlink 10" xfId="21884" hidden="1" xr:uid="{00000000-0005-0000-0000-0000049A0000}"/>
    <cellStyle name="Hyperlink 10" xfId="21804" hidden="1" xr:uid="{00000000-0005-0000-0000-0000059A0000}"/>
    <cellStyle name="Hyperlink 10" xfId="21758" hidden="1" xr:uid="{00000000-0005-0000-0000-0000069A0000}"/>
    <cellStyle name="Hyperlink 10" xfId="21678" hidden="1" xr:uid="{00000000-0005-0000-0000-0000079A0000}"/>
    <cellStyle name="Hyperlink 10" xfId="21632" hidden="1" xr:uid="{00000000-0005-0000-0000-0000089A0000}"/>
    <cellStyle name="Hyperlink 10" xfId="21552" hidden="1" xr:uid="{00000000-0005-0000-0000-0000099A0000}"/>
    <cellStyle name="Hyperlink 10" xfId="21506" hidden="1" xr:uid="{00000000-0005-0000-0000-00000A9A0000}"/>
    <cellStyle name="Hyperlink 10" xfId="21426" hidden="1" xr:uid="{00000000-0005-0000-0000-00000B9A0000}"/>
    <cellStyle name="Hyperlink 10" xfId="21380" hidden="1" xr:uid="{00000000-0005-0000-0000-00000C9A0000}"/>
    <cellStyle name="Hyperlink 10" xfId="21300" hidden="1" xr:uid="{00000000-0005-0000-0000-00000D9A0000}"/>
    <cellStyle name="Hyperlink 10" xfId="21254" hidden="1" xr:uid="{00000000-0005-0000-0000-00000E9A0000}"/>
    <cellStyle name="Hyperlink 10" xfId="21174" hidden="1" xr:uid="{00000000-0005-0000-0000-00000F9A0000}"/>
    <cellStyle name="Hyperlink 10" xfId="21128" hidden="1" xr:uid="{00000000-0005-0000-0000-0000109A0000}"/>
    <cellStyle name="Hyperlink 10" xfId="21048" hidden="1" xr:uid="{00000000-0005-0000-0000-0000119A0000}"/>
    <cellStyle name="Hyperlink 10" xfId="21002" hidden="1" xr:uid="{00000000-0005-0000-0000-0000129A0000}"/>
    <cellStyle name="Hyperlink 10" xfId="20922" hidden="1" xr:uid="{00000000-0005-0000-0000-0000139A0000}"/>
    <cellStyle name="Hyperlink 10" xfId="20876" hidden="1" xr:uid="{00000000-0005-0000-0000-0000149A0000}"/>
    <cellStyle name="Hyperlink 10" xfId="20796" hidden="1" xr:uid="{00000000-0005-0000-0000-0000159A0000}"/>
    <cellStyle name="Hyperlink 10" xfId="20750" hidden="1" xr:uid="{00000000-0005-0000-0000-0000169A0000}"/>
    <cellStyle name="Hyperlink 10" xfId="20670" hidden="1" xr:uid="{00000000-0005-0000-0000-0000179A0000}"/>
    <cellStyle name="Hyperlink 10" xfId="20624" hidden="1" xr:uid="{00000000-0005-0000-0000-0000189A0000}"/>
    <cellStyle name="Hyperlink 10" xfId="20544" hidden="1" xr:uid="{00000000-0005-0000-0000-0000199A0000}"/>
    <cellStyle name="Hyperlink 10" xfId="20498" hidden="1" xr:uid="{00000000-0005-0000-0000-00001A9A0000}"/>
    <cellStyle name="Hyperlink 10" xfId="20418" hidden="1" xr:uid="{00000000-0005-0000-0000-00001B9A0000}"/>
    <cellStyle name="Hyperlink 10" xfId="20372" hidden="1" xr:uid="{00000000-0005-0000-0000-00001C9A0000}"/>
    <cellStyle name="Hyperlink 10" xfId="20292" hidden="1" xr:uid="{00000000-0005-0000-0000-00001D9A0000}"/>
    <cellStyle name="Hyperlink 10" xfId="20246" hidden="1" xr:uid="{00000000-0005-0000-0000-00001E9A0000}"/>
    <cellStyle name="Hyperlink 10" xfId="20166" hidden="1" xr:uid="{00000000-0005-0000-0000-00001F9A0000}"/>
    <cellStyle name="Hyperlink 10" xfId="20120" hidden="1" xr:uid="{00000000-0005-0000-0000-0000209A0000}"/>
    <cellStyle name="Hyperlink 10" xfId="20040" hidden="1" xr:uid="{00000000-0005-0000-0000-0000219A0000}"/>
    <cellStyle name="Hyperlink 10" xfId="19994" hidden="1" xr:uid="{00000000-0005-0000-0000-0000229A0000}"/>
    <cellStyle name="Hyperlink 10" xfId="19914" hidden="1" xr:uid="{00000000-0005-0000-0000-0000239A0000}"/>
    <cellStyle name="Hyperlink 10" xfId="19868" hidden="1" xr:uid="{00000000-0005-0000-0000-0000249A0000}"/>
    <cellStyle name="Hyperlink 10" xfId="19788" hidden="1" xr:uid="{00000000-0005-0000-0000-0000259A0000}"/>
    <cellStyle name="Hyperlink 10" xfId="19742" hidden="1" xr:uid="{00000000-0005-0000-0000-0000269A0000}"/>
    <cellStyle name="Hyperlink 10" xfId="19662" hidden="1" xr:uid="{00000000-0005-0000-0000-0000279A0000}"/>
    <cellStyle name="Hyperlink 10" xfId="19616" hidden="1" xr:uid="{00000000-0005-0000-0000-0000289A0000}"/>
    <cellStyle name="Hyperlink 10" xfId="19536" hidden="1" xr:uid="{00000000-0005-0000-0000-0000299A0000}"/>
    <cellStyle name="Hyperlink 10" xfId="19490" hidden="1" xr:uid="{00000000-0005-0000-0000-00002A9A0000}"/>
    <cellStyle name="Hyperlink 10" xfId="19410" hidden="1" xr:uid="{00000000-0005-0000-0000-00002B9A0000}"/>
    <cellStyle name="Hyperlink 10" xfId="19364" hidden="1" xr:uid="{00000000-0005-0000-0000-00002C9A0000}"/>
    <cellStyle name="Hyperlink 10" xfId="22434" hidden="1" xr:uid="{00000000-0005-0000-0000-00002D9A0000}"/>
    <cellStyle name="Hyperlink 10" xfId="30578" hidden="1" xr:uid="{00000000-0005-0000-0000-00002E9A0000}"/>
    <cellStyle name="Hyperlink 10" xfId="38688" hidden="1" xr:uid="{00000000-0005-0000-0000-00002F9A0000}"/>
    <cellStyle name="Hyperlink 10" xfId="9536" hidden="1" xr:uid="{00000000-0005-0000-0000-0000309A0000}"/>
    <cellStyle name="Hyperlink 10" xfId="9456" hidden="1" xr:uid="{00000000-0005-0000-0000-0000319A0000}"/>
    <cellStyle name="Hyperlink 10" xfId="9410" hidden="1" xr:uid="{00000000-0005-0000-0000-0000329A0000}"/>
    <cellStyle name="Hyperlink 10" xfId="9330" hidden="1" xr:uid="{00000000-0005-0000-0000-0000339A0000}"/>
    <cellStyle name="Hyperlink 10" xfId="9284" hidden="1" xr:uid="{00000000-0005-0000-0000-0000349A0000}"/>
    <cellStyle name="Hyperlink 10" xfId="9204" hidden="1" xr:uid="{00000000-0005-0000-0000-0000359A0000}"/>
    <cellStyle name="Hyperlink 10" xfId="9158" hidden="1" xr:uid="{00000000-0005-0000-0000-0000369A0000}"/>
    <cellStyle name="Hyperlink 10" xfId="9078" hidden="1" xr:uid="{00000000-0005-0000-0000-0000379A0000}"/>
    <cellStyle name="Hyperlink 10" xfId="9032" hidden="1" xr:uid="{00000000-0005-0000-0000-0000389A0000}"/>
    <cellStyle name="Hyperlink 10" xfId="8952" hidden="1" xr:uid="{00000000-0005-0000-0000-0000399A0000}"/>
    <cellStyle name="Hyperlink 10" xfId="8906" hidden="1" xr:uid="{00000000-0005-0000-0000-00003A9A0000}"/>
    <cellStyle name="Hyperlink 10" xfId="8826" hidden="1" xr:uid="{00000000-0005-0000-0000-00003B9A0000}"/>
    <cellStyle name="Hyperlink 10" xfId="8780" hidden="1" xr:uid="{00000000-0005-0000-0000-00003C9A0000}"/>
    <cellStyle name="Hyperlink 10" xfId="8700" hidden="1" xr:uid="{00000000-0005-0000-0000-00003D9A0000}"/>
    <cellStyle name="Hyperlink 10" xfId="8654" hidden="1" xr:uid="{00000000-0005-0000-0000-00003E9A0000}"/>
    <cellStyle name="Hyperlink 10" xfId="8574" hidden="1" xr:uid="{00000000-0005-0000-0000-00003F9A0000}"/>
    <cellStyle name="Hyperlink 10" xfId="8528" hidden="1" xr:uid="{00000000-0005-0000-0000-0000409A0000}"/>
    <cellStyle name="Hyperlink 10" xfId="8448" hidden="1" xr:uid="{00000000-0005-0000-0000-0000419A0000}"/>
    <cellStyle name="Hyperlink 10" xfId="8402" hidden="1" xr:uid="{00000000-0005-0000-0000-0000429A0000}"/>
    <cellStyle name="Hyperlink 10" xfId="8322" hidden="1" xr:uid="{00000000-0005-0000-0000-0000439A0000}"/>
    <cellStyle name="Hyperlink 10" xfId="8276" hidden="1" xr:uid="{00000000-0005-0000-0000-0000449A0000}"/>
    <cellStyle name="Hyperlink 10" xfId="8196" hidden="1" xr:uid="{00000000-0005-0000-0000-0000459A0000}"/>
    <cellStyle name="Hyperlink 10" xfId="8150" hidden="1" xr:uid="{00000000-0005-0000-0000-0000469A0000}"/>
    <cellStyle name="Hyperlink 10" xfId="8070" hidden="1" xr:uid="{00000000-0005-0000-0000-0000479A0000}"/>
    <cellStyle name="Hyperlink 10" xfId="8024" hidden="1" xr:uid="{00000000-0005-0000-0000-0000489A0000}"/>
    <cellStyle name="Hyperlink 10" xfId="7944" hidden="1" xr:uid="{00000000-0005-0000-0000-0000499A0000}"/>
    <cellStyle name="Hyperlink 10" xfId="7898" hidden="1" xr:uid="{00000000-0005-0000-0000-00004A9A0000}"/>
    <cellStyle name="Hyperlink 10" xfId="7818" hidden="1" xr:uid="{00000000-0005-0000-0000-00004B9A0000}"/>
    <cellStyle name="Hyperlink 10" xfId="7772" hidden="1" xr:uid="{00000000-0005-0000-0000-00004C9A0000}"/>
    <cellStyle name="Hyperlink 10" xfId="7692" hidden="1" xr:uid="{00000000-0005-0000-0000-00004D9A0000}"/>
    <cellStyle name="Hyperlink 10" xfId="7646" hidden="1" xr:uid="{00000000-0005-0000-0000-00004E9A0000}"/>
    <cellStyle name="Hyperlink 10" xfId="7566" hidden="1" xr:uid="{00000000-0005-0000-0000-00004F9A0000}"/>
    <cellStyle name="Hyperlink 10" xfId="7520" hidden="1" xr:uid="{00000000-0005-0000-0000-0000509A0000}"/>
    <cellStyle name="Hyperlink 10" xfId="7440" hidden="1" xr:uid="{00000000-0005-0000-0000-0000519A0000}"/>
    <cellStyle name="Hyperlink 10" xfId="7394" hidden="1" xr:uid="{00000000-0005-0000-0000-0000529A0000}"/>
    <cellStyle name="Hyperlink 10" xfId="7314" hidden="1" xr:uid="{00000000-0005-0000-0000-0000539A0000}"/>
    <cellStyle name="Hyperlink 10" xfId="7268" hidden="1" xr:uid="{00000000-0005-0000-0000-0000549A0000}"/>
    <cellStyle name="Hyperlink 10" xfId="7188" hidden="1" xr:uid="{00000000-0005-0000-0000-0000559A0000}"/>
    <cellStyle name="Hyperlink 10" xfId="7142" hidden="1" xr:uid="{00000000-0005-0000-0000-0000569A0000}"/>
    <cellStyle name="Hyperlink 10" xfId="7062" hidden="1" xr:uid="{00000000-0005-0000-0000-0000579A0000}"/>
    <cellStyle name="Hyperlink 10" xfId="7016" hidden="1" xr:uid="{00000000-0005-0000-0000-0000589A0000}"/>
    <cellStyle name="Hyperlink 10" xfId="6936" hidden="1" xr:uid="{00000000-0005-0000-0000-0000599A0000}"/>
    <cellStyle name="Hyperlink 10" xfId="6890" hidden="1" xr:uid="{00000000-0005-0000-0000-00005A9A0000}"/>
    <cellStyle name="Hyperlink 10" xfId="6810" hidden="1" xr:uid="{00000000-0005-0000-0000-00005B9A0000}"/>
    <cellStyle name="Hyperlink 10" xfId="6764" hidden="1" xr:uid="{00000000-0005-0000-0000-00005C9A0000}"/>
    <cellStyle name="Hyperlink 10" xfId="6684" hidden="1" xr:uid="{00000000-0005-0000-0000-00005D9A0000}"/>
    <cellStyle name="Hyperlink 10" xfId="6638" hidden="1" xr:uid="{00000000-0005-0000-0000-00005E9A0000}"/>
    <cellStyle name="Hyperlink 10" xfId="6558" hidden="1" xr:uid="{00000000-0005-0000-0000-00005F9A0000}"/>
    <cellStyle name="Hyperlink 10" xfId="6512" hidden="1" xr:uid="{00000000-0005-0000-0000-0000609A0000}"/>
    <cellStyle name="Hyperlink 10" xfId="6432" hidden="1" xr:uid="{00000000-0005-0000-0000-0000619A0000}"/>
    <cellStyle name="Hyperlink 10" xfId="6386" hidden="1" xr:uid="{00000000-0005-0000-0000-0000629A0000}"/>
    <cellStyle name="Hyperlink 10" xfId="6306" hidden="1" xr:uid="{00000000-0005-0000-0000-0000639A0000}"/>
    <cellStyle name="Hyperlink 10" xfId="6180" hidden="1" xr:uid="{00000000-0005-0000-0000-0000649A0000}"/>
    <cellStyle name="Hyperlink 10" xfId="6134" hidden="1" xr:uid="{00000000-0005-0000-0000-0000659A0000}"/>
    <cellStyle name="Hyperlink 10" xfId="6054" hidden="1" xr:uid="{00000000-0005-0000-0000-0000669A0000}"/>
    <cellStyle name="Hyperlink 10" xfId="6008" hidden="1" xr:uid="{00000000-0005-0000-0000-0000679A0000}"/>
    <cellStyle name="Hyperlink 10" xfId="5928" hidden="1" xr:uid="{00000000-0005-0000-0000-0000689A0000}"/>
    <cellStyle name="Hyperlink 10" xfId="5882" hidden="1" xr:uid="{00000000-0005-0000-0000-0000699A0000}"/>
    <cellStyle name="Hyperlink 10" xfId="5802" hidden="1" xr:uid="{00000000-0005-0000-0000-00006A9A0000}"/>
    <cellStyle name="Hyperlink 10" xfId="5756" hidden="1" xr:uid="{00000000-0005-0000-0000-00006B9A0000}"/>
    <cellStyle name="Hyperlink 10" xfId="5676" hidden="1" xr:uid="{00000000-0005-0000-0000-00006C9A0000}"/>
    <cellStyle name="Hyperlink 10" xfId="5630" hidden="1" xr:uid="{00000000-0005-0000-0000-00006D9A0000}"/>
    <cellStyle name="Hyperlink 10" xfId="5550" hidden="1" xr:uid="{00000000-0005-0000-0000-00006E9A0000}"/>
    <cellStyle name="Hyperlink 10" xfId="5504" hidden="1" xr:uid="{00000000-0005-0000-0000-00006F9A0000}"/>
    <cellStyle name="Hyperlink 10" xfId="5424" hidden="1" xr:uid="{00000000-0005-0000-0000-0000709A0000}"/>
    <cellStyle name="Hyperlink 10" xfId="5378" hidden="1" xr:uid="{00000000-0005-0000-0000-0000719A0000}"/>
    <cellStyle name="Hyperlink 10" xfId="5298" hidden="1" xr:uid="{00000000-0005-0000-0000-0000729A0000}"/>
    <cellStyle name="Hyperlink 10" xfId="5252" hidden="1" xr:uid="{00000000-0005-0000-0000-0000739A0000}"/>
    <cellStyle name="Hyperlink 10" xfId="5172" hidden="1" xr:uid="{00000000-0005-0000-0000-0000749A0000}"/>
    <cellStyle name="Hyperlink 10" xfId="5126" hidden="1" xr:uid="{00000000-0005-0000-0000-0000759A0000}"/>
    <cellStyle name="Hyperlink 10" xfId="5046" hidden="1" xr:uid="{00000000-0005-0000-0000-0000769A0000}"/>
    <cellStyle name="Hyperlink 10" xfId="5000" hidden="1" xr:uid="{00000000-0005-0000-0000-0000779A0000}"/>
    <cellStyle name="Hyperlink 10" xfId="4920" hidden="1" xr:uid="{00000000-0005-0000-0000-0000789A0000}"/>
    <cellStyle name="Hyperlink 10" xfId="4874" hidden="1" xr:uid="{00000000-0005-0000-0000-0000799A0000}"/>
    <cellStyle name="Hyperlink 10" xfId="4794" hidden="1" xr:uid="{00000000-0005-0000-0000-00007A9A0000}"/>
    <cellStyle name="Hyperlink 10" xfId="4748" hidden="1" xr:uid="{00000000-0005-0000-0000-00007B9A0000}"/>
    <cellStyle name="Hyperlink 10" xfId="4668" hidden="1" xr:uid="{00000000-0005-0000-0000-00007C9A0000}"/>
    <cellStyle name="Hyperlink 10" xfId="4622" hidden="1" xr:uid="{00000000-0005-0000-0000-00007D9A0000}"/>
    <cellStyle name="Hyperlink 10" xfId="4542" hidden="1" xr:uid="{00000000-0005-0000-0000-00007E9A0000}"/>
    <cellStyle name="Hyperlink 10" xfId="4496" hidden="1" xr:uid="{00000000-0005-0000-0000-00007F9A0000}"/>
    <cellStyle name="Hyperlink 10" xfId="4416" hidden="1" xr:uid="{00000000-0005-0000-0000-0000809A0000}"/>
    <cellStyle name="Hyperlink 10" xfId="4370" hidden="1" xr:uid="{00000000-0005-0000-0000-0000819A0000}"/>
    <cellStyle name="Hyperlink 10" xfId="4290" hidden="1" xr:uid="{00000000-0005-0000-0000-0000829A0000}"/>
    <cellStyle name="Hyperlink 10" xfId="4244" hidden="1" xr:uid="{00000000-0005-0000-0000-0000839A0000}"/>
    <cellStyle name="Hyperlink 10" xfId="4164" hidden="1" xr:uid="{00000000-0005-0000-0000-0000849A0000}"/>
    <cellStyle name="Hyperlink 10" xfId="4118" hidden="1" xr:uid="{00000000-0005-0000-0000-0000859A0000}"/>
    <cellStyle name="Hyperlink 10" xfId="4038" hidden="1" xr:uid="{00000000-0005-0000-0000-0000869A0000}"/>
    <cellStyle name="Hyperlink 10" xfId="3992" hidden="1" xr:uid="{00000000-0005-0000-0000-0000879A0000}"/>
    <cellStyle name="Hyperlink 10" xfId="3912" hidden="1" xr:uid="{00000000-0005-0000-0000-0000889A0000}"/>
    <cellStyle name="Hyperlink 10" xfId="3866" hidden="1" xr:uid="{00000000-0005-0000-0000-0000899A0000}"/>
    <cellStyle name="Hyperlink 10" xfId="3786" hidden="1" xr:uid="{00000000-0005-0000-0000-00008A9A0000}"/>
    <cellStyle name="Hyperlink 10" xfId="3740" hidden="1" xr:uid="{00000000-0005-0000-0000-00008B9A0000}"/>
    <cellStyle name="Hyperlink 10" xfId="3660" hidden="1" xr:uid="{00000000-0005-0000-0000-00008C9A0000}"/>
    <cellStyle name="Hyperlink 10" xfId="3614" hidden="1" xr:uid="{00000000-0005-0000-0000-00008D9A0000}"/>
    <cellStyle name="Hyperlink 10" xfId="3534" hidden="1" xr:uid="{00000000-0005-0000-0000-00008E9A0000}"/>
    <cellStyle name="Hyperlink 10" xfId="3488" hidden="1" xr:uid="{00000000-0005-0000-0000-00008F9A0000}"/>
    <cellStyle name="Hyperlink 10" xfId="3408" hidden="1" xr:uid="{00000000-0005-0000-0000-0000909A0000}"/>
    <cellStyle name="Hyperlink 10" xfId="3362" hidden="1" xr:uid="{00000000-0005-0000-0000-0000919A0000}"/>
    <cellStyle name="Hyperlink 10" xfId="3282" hidden="1" xr:uid="{00000000-0005-0000-0000-0000929A0000}"/>
    <cellStyle name="Hyperlink 10" xfId="3236" hidden="1" xr:uid="{00000000-0005-0000-0000-0000939A0000}"/>
    <cellStyle name="Hyperlink 10" xfId="3156" hidden="1" xr:uid="{00000000-0005-0000-0000-0000949A0000}"/>
    <cellStyle name="Hyperlink 10" xfId="3110" hidden="1" xr:uid="{00000000-0005-0000-0000-0000959A0000}"/>
    <cellStyle name="Hyperlink 10" xfId="3030" hidden="1" xr:uid="{00000000-0005-0000-0000-0000969A0000}"/>
    <cellStyle name="Hyperlink 10" xfId="2984" hidden="1" xr:uid="{00000000-0005-0000-0000-0000979A0000}"/>
    <cellStyle name="Hyperlink 10" xfId="2904" hidden="1" xr:uid="{00000000-0005-0000-0000-0000989A0000}"/>
    <cellStyle name="Hyperlink 10" xfId="2858" hidden="1" xr:uid="{00000000-0005-0000-0000-0000999A0000}"/>
    <cellStyle name="Hyperlink 10" xfId="2778" hidden="1" xr:uid="{00000000-0005-0000-0000-00009A9A0000}"/>
    <cellStyle name="Hyperlink 10" xfId="2732" hidden="1" xr:uid="{00000000-0005-0000-0000-00009B9A0000}"/>
    <cellStyle name="Hyperlink 10" xfId="2652" hidden="1" xr:uid="{00000000-0005-0000-0000-00009C9A0000}"/>
    <cellStyle name="Hyperlink 10" xfId="2606" hidden="1" xr:uid="{00000000-0005-0000-0000-00009D9A0000}"/>
    <cellStyle name="Hyperlink 10" xfId="2526" hidden="1" xr:uid="{00000000-0005-0000-0000-00009E9A0000}"/>
    <cellStyle name="Hyperlink 10" xfId="2480" hidden="1" xr:uid="{00000000-0005-0000-0000-00009F9A0000}"/>
    <cellStyle name="Hyperlink 10" xfId="2400" hidden="1" xr:uid="{00000000-0005-0000-0000-0000A09A0000}"/>
    <cellStyle name="Hyperlink 10" xfId="2354" hidden="1" xr:uid="{00000000-0005-0000-0000-0000A19A0000}"/>
    <cellStyle name="Hyperlink 10" xfId="2274" hidden="1" xr:uid="{00000000-0005-0000-0000-0000A29A0000}"/>
    <cellStyle name="Hyperlink 10" xfId="2148" hidden="1" xr:uid="{00000000-0005-0000-0000-0000A39A0000}"/>
    <cellStyle name="Hyperlink 10" xfId="2102" hidden="1" xr:uid="{00000000-0005-0000-0000-0000A49A0000}"/>
    <cellStyle name="Hyperlink 10" xfId="2022" hidden="1" xr:uid="{00000000-0005-0000-0000-0000A59A0000}"/>
    <cellStyle name="Hyperlink 10" xfId="1976" hidden="1" xr:uid="{00000000-0005-0000-0000-0000A69A0000}"/>
    <cellStyle name="Hyperlink 10" xfId="1896" hidden="1" xr:uid="{00000000-0005-0000-0000-0000A79A0000}"/>
    <cellStyle name="Hyperlink 10" xfId="1850" hidden="1" xr:uid="{00000000-0005-0000-0000-0000A89A0000}"/>
    <cellStyle name="Hyperlink 10" xfId="1770" hidden="1" xr:uid="{00000000-0005-0000-0000-0000A99A0000}"/>
    <cellStyle name="Hyperlink 10" xfId="1724" hidden="1" xr:uid="{00000000-0005-0000-0000-0000AA9A0000}"/>
    <cellStyle name="Hyperlink 10" xfId="1644" hidden="1" xr:uid="{00000000-0005-0000-0000-0000AB9A0000}"/>
    <cellStyle name="Hyperlink 10" xfId="1598" hidden="1" xr:uid="{00000000-0005-0000-0000-0000AC9A0000}"/>
    <cellStyle name="Hyperlink 10" xfId="1518" hidden="1" xr:uid="{00000000-0005-0000-0000-0000AD9A0000}"/>
    <cellStyle name="Hyperlink 10" xfId="1472" hidden="1" xr:uid="{00000000-0005-0000-0000-0000AE9A0000}"/>
    <cellStyle name="Hyperlink 10" xfId="1392" hidden="1" xr:uid="{00000000-0005-0000-0000-0000AF9A0000}"/>
    <cellStyle name="Hyperlink 10" xfId="1346" hidden="1" xr:uid="{00000000-0005-0000-0000-0000B09A0000}"/>
    <cellStyle name="Hyperlink 10" xfId="1266" hidden="1" xr:uid="{00000000-0005-0000-0000-0000B19A0000}"/>
    <cellStyle name="Hyperlink 10" xfId="1220" hidden="1" xr:uid="{00000000-0005-0000-0000-0000B29A0000}"/>
    <cellStyle name="Hyperlink 10" xfId="1140" hidden="1" xr:uid="{00000000-0005-0000-0000-0000B39A0000}"/>
    <cellStyle name="Hyperlink 10" xfId="1094" hidden="1" xr:uid="{00000000-0005-0000-0000-0000B49A0000}"/>
    <cellStyle name="Hyperlink 10" xfId="1014" hidden="1" xr:uid="{00000000-0005-0000-0000-0000B59A0000}"/>
    <cellStyle name="Hyperlink 10" xfId="968" hidden="1" xr:uid="{00000000-0005-0000-0000-0000B69A0000}"/>
    <cellStyle name="Hyperlink 10" xfId="888" hidden="1" xr:uid="{00000000-0005-0000-0000-0000B79A0000}"/>
    <cellStyle name="Hyperlink 10" xfId="842" hidden="1" xr:uid="{00000000-0005-0000-0000-0000B89A0000}"/>
    <cellStyle name="Hyperlink 10" xfId="762" hidden="1" xr:uid="{00000000-0005-0000-0000-0000B99A0000}"/>
    <cellStyle name="Hyperlink 10" xfId="716" hidden="1" xr:uid="{00000000-0005-0000-0000-0000BA9A0000}"/>
    <cellStyle name="Hyperlink 10" xfId="636" hidden="1" xr:uid="{00000000-0005-0000-0000-0000BB9A0000}"/>
    <cellStyle name="Hyperlink 10" xfId="590" hidden="1" xr:uid="{00000000-0005-0000-0000-0000BC9A0000}"/>
    <cellStyle name="Hyperlink 10" xfId="510" hidden="1" xr:uid="{00000000-0005-0000-0000-0000BD9A0000}"/>
    <cellStyle name="Hyperlink 10" xfId="464" hidden="1" xr:uid="{00000000-0005-0000-0000-0000BE9A0000}"/>
    <cellStyle name="Hyperlink 10" xfId="384" hidden="1" xr:uid="{00000000-0005-0000-0000-0000BF9A0000}"/>
    <cellStyle name="Hyperlink 10" xfId="338" hidden="1" xr:uid="{00000000-0005-0000-0000-0000C09A0000}"/>
    <cellStyle name="Hyperlink 10" xfId="258" hidden="1" xr:uid="{00000000-0005-0000-0000-0000C19A0000}"/>
    <cellStyle name="Hyperlink 10" xfId="212" hidden="1" xr:uid="{00000000-0005-0000-0000-0000C29A0000}"/>
    <cellStyle name="Hyperlink 10" xfId="132" hidden="1" xr:uid="{00000000-0005-0000-0000-0000C39A0000}"/>
    <cellStyle name="Hyperlink 10" xfId="86" hidden="1" xr:uid="{00000000-0005-0000-0000-0000C49A0000}"/>
    <cellStyle name="Hyperlink 10" xfId="6" hidden="1" xr:uid="{00000000-0005-0000-0000-0000C59A0000}"/>
    <cellStyle name="Hyperlink 10" xfId="58196" hidden="1" xr:uid="{00000000-0005-0000-0000-0000C69A0000}"/>
    <cellStyle name="Hyperlink 10" xfId="2228" hidden="1" xr:uid="{00000000-0005-0000-0000-0000C79A0000}"/>
    <cellStyle name="Hyperlink 10" xfId="6260" hidden="1" xr:uid="{00000000-0005-0000-0000-0000C89A0000}"/>
    <cellStyle name="Hyperlink 10" xfId="14450" hidden="1" xr:uid="{00000000-0005-0000-0000-0000C99A0000}"/>
    <cellStyle name="Hyperlink 10" xfId="14370" hidden="1" xr:uid="{00000000-0005-0000-0000-0000CA9A0000}"/>
    <cellStyle name="Hyperlink 10" xfId="14244" hidden="1" xr:uid="{00000000-0005-0000-0000-0000CB9A0000}"/>
    <cellStyle name="Hyperlink 10" xfId="14198" hidden="1" xr:uid="{00000000-0005-0000-0000-0000CC9A0000}"/>
    <cellStyle name="Hyperlink 10" xfId="14118" hidden="1" xr:uid="{00000000-0005-0000-0000-0000CD9A0000}"/>
    <cellStyle name="Hyperlink 10" xfId="14072" hidden="1" xr:uid="{00000000-0005-0000-0000-0000CE9A0000}"/>
    <cellStyle name="Hyperlink 10" xfId="13992" hidden="1" xr:uid="{00000000-0005-0000-0000-0000CF9A0000}"/>
    <cellStyle name="Hyperlink 10" xfId="13946" hidden="1" xr:uid="{00000000-0005-0000-0000-0000D09A0000}"/>
    <cellStyle name="Hyperlink 10" xfId="13866" hidden="1" xr:uid="{00000000-0005-0000-0000-0000D19A0000}"/>
    <cellStyle name="Hyperlink 10" xfId="13820" hidden="1" xr:uid="{00000000-0005-0000-0000-0000D29A0000}"/>
    <cellStyle name="Hyperlink 10" xfId="13740" hidden="1" xr:uid="{00000000-0005-0000-0000-0000D39A0000}"/>
    <cellStyle name="Hyperlink 10" xfId="13694" hidden="1" xr:uid="{00000000-0005-0000-0000-0000D49A0000}"/>
    <cellStyle name="Hyperlink 10" xfId="13614" hidden="1" xr:uid="{00000000-0005-0000-0000-0000D59A0000}"/>
    <cellStyle name="Hyperlink 10" xfId="13568" hidden="1" xr:uid="{00000000-0005-0000-0000-0000D69A0000}"/>
    <cellStyle name="Hyperlink 10" xfId="13488" hidden="1" xr:uid="{00000000-0005-0000-0000-0000D79A0000}"/>
    <cellStyle name="Hyperlink 10" xfId="13442" hidden="1" xr:uid="{00000000-0005-0000-0000-0000D89A0000}"/>
    <cellStyle name="Hyperlink 10" xfId="13362" hidden="1" xr:uid="{00000000-0005-0000-0000-0000D99A0000}"/>
    <cellStyle name="Hyperlink 10" xfId="13316" hidden="1" xr:uid="{00000000-0005-0000-0000-0000DA9A0000}"/>
    <cellStyle name="Hyperlink 10" xfId="13236" hidden="1" xr:uid="{00000000-0005-0000-0000-0000DB9A0000}"/>
    <cellStyle name="Hyperlink 10" xfId="13190" hidden="1" xr:uid="{00000000-0005-0000-0000-0000DC9A0000}"/>
    <cellStyle name="Hyperlink 10" xfId="13110" hidden="1" xr:uid="{00000000-0005-0000-0000-0000DD9A0000}"/>
    <cellStyle name="Hyperlink 10" xfId="13064" hidden="1" xr:uid="{00000000-0005-0000-0000-0000DE9A0000}"/>
    <cellStyle name="Hyperlink 10" xfId="12984" hidden="1" xr:uid="{00000000-0005-0000-0000-0000DF9A0000}"/>
    <cellStyle name="Hyperlink 10" xfId="12938" hidden="1" xr:uid="{00000000-0005-0000-0000-0000E09A0000}"/>
    <cellStyle name="Hyperlink 10" xfId="12858" hidden="1" xr:uid="{00000000-0005-0000-0000-0000E19A0000}"/>
    <cellStyle name="Hyperlink 10" xfId="12812" hidden="1" xr:uid="{00000000-0005-0000-0000-0000E29A0000}"/>
    <cellStyle name="Hyperlink 10" xfId="12732" hidden="1" xr:uid="{00000000-0005-0000-0000-0000E39A0000}"/>
    <cellStyle name="Hyperlink 10" xfId="12686" hidden="1" xr:uid="{00000000-0005-0000-0000-0000E49A0000}"/>
    <cellStyle name="Hyperlink 10" xfId="12606" hidden="1" xr:uid="{00000000-0005-0000-0000-0000E59A0000}"/>
    <cellStyle name="Hyperlink 10" xfId="12560" hidden="1" xr:uid="{00000000-0005-0000-0000-0000E69A0000}"/>
    <cellStyle name="Hyperlink 10" xfId="12480" hidden="1" xr:uid="{00000000-0005-0000-0000-0000E79A0000}"/>
    <cellStyle name="Hyperlink 10" xfId="12434" hidden="1" xr:uid="{00000000-0005-0000-0000-0000E89A0000}"/>
    <cellStyle name="Hyperlink 10" xfId="12354" hidden="1" xr:uid="{00000000-0005-0000-0000-0000E99A0000}"/>
    <cellStyle name="Hyperlink 10" xfId="12308" hidden="1" xr:uid="{00000000-0005-0000-0000-0000EA9A0000}"/>
    <cellStyle name="Hyperlink 10" xfId="12228" hidden="1" xr:uid="{00000000-0005-0000-0000-0000EB9A0000}"/>
    <cellStyle name="Hyperlink 10" xfId="12182" hidden="1" xr:uid="{00000000-0005-0000-0000-0000EC9A0000}"/>
    <cellStyle name="Hyperlink 10" xfId="12102" hidden="1" xr:uid="{00000000-0005-0000-0000-0000ED9A0000}"/>
    <cellStyle name="Hyperlink 10" xfId="12056" hidden="1" xr:uid="{00000000-0005-0000-0000-0000EE9A0000}"/>
    <cellStyle name="Hyperlink 10" xfId="11976" hidden="1" xr:uid="{00000000-0005-0000-0000-0000EF9A0000}"/>
    <cellStyle name="Hyperlink 10" xfId="11930" hidden="1" xr:uid="{00000000-0005-0000-0000-0000F09A0000}"/>
    <cellStyle name="Hyperlink 10" xfId="11850" hidden="1" xr:uid="{00000000-0005-0000-0000-0000F19A0000}"/>
    <cellStyle name="Hyperlink 10" xfId="11804" hidden="1" xr:uid="{00000000-0005-0000-0000-0000F29A0000}"/>
    <cellStyle name="Hyperlink 10" xfId="11724" hidden="1" xr:uid="{00000000-0005-0000-0000-0000F39A0000}"/>
    <cellStyle name="Hyperlink 10" xfId="11678" hidden="1" xr:uid="{00000000-0005-0000-0000-0000F49A0000}"/>
    <cellStyle name="Hyperlink 10" xfId="11598" hidden="1" xr:uid="{00000000-0005-0000-0000-0000F59A0000}"/>
    <cellStyle name="Hyperlink 10" xfId="11552" hidden="1" xr:uid="{00000000-0005-0000-0000-0000F69A0000}"/>
    <cellStyle name="Hyperlink 10" xfId="11472" hidden="1" xr:uid="{00000000-0005-0000-0000-0000F79A0000}"/>
    <cellStyle name="Hyperlink 10" xfId="11426" hidden="1" xr:uid="{00000000-0005-0000-0000-0000F89A0000}"/>
    <cellStyle name="Hyperlink 10" xfId="11346" hidden="1" xr:uid="{00000000-0005-0000-0000-0000F99A0000}"/>
    <cellStyle name="Hyperlink 10" xfId="11300" hidden="1" xr:uid="{00000000-0005-0000-0000-0000FA9A0000}"/>
    <cellStyle name="Hyperlink 10" xfId="11220" hidden="1" xr:uid="{00000000-0005-0000-0000-0000FB9A0000}"/>
    <cellStyle name="Hyperlink 10" xfId="11174" hidden="1" xr:uid="{00000000-0005-0000-0000-0000FC9A0000}"/>
    <cellStyle name="Hyperlink 10" xfId="11094" hidden="1" xr:uid="{00000000-0005-0000-0000-0000FD9A0000}"/>
    <cellStyle name="Hyperlink 10" xfId="11048" hidden="1" xr:uid="{00000000-0005-0000-0000-0000FE9A0000}"/>
    <cellStyle name="Hyperlink 10" xfId="10968" hidden="1" xr:uid="{00000000-0005-0000-0000-0000FF9A0000}"/>
    <cellStyle name="Hyperlink 10" xfId="10922" hidden="1" xr:uid="{00000000-0005-0000-0000-0000009B0000}"/>
    <cellStyle name="Hyperlink 10" xfId="10842" hidden="1" xr:uid="{00000000-0005-0000-0000-0000019B0000}"/>
    <cellStyle name="Hyperlink 10" xfId="10796" hidden="1" xr:uid="{00000000-0005-0000-0000-0000029B0000}"/>
    <cellStyle name="Hyperlink 10" xfId="10716" hidden="1" xr:uid="{00000000-0005-0000-0000-0000039B0000}"/>
    <cellStyle name="Hyperlink 10" xfId="10670" hidden="1" xr:uid="{00000000-0005-0000-0000-0000049B0000}"/>
    <cellStyle name="Hyperlink 10" xfId="10590" hidden="1" xr:uid="{00000000-0005-0000-0000-0000059B0000}"/>
    <cellStyle name="Hyperlink 10" xfId="10544" hidden="1" xr:uid="{00000000-0005-0000-0000-0000069B0000}"/>
    <cellStyle name="Hyperlink 10" xfId="10464" hidden="1" xr:uid="{00000000-0005-0000-0000-0000079B0000}"/>
    <cellStyle name="Hyperlink 10" xfId="10418" hidden="1" xr:uid="{00000000-0005-0000-0000-0000089B0000}"/>
    <cellStyle name="Hyperlink 10" xfId="10338" hidden="1" xr:uid="{00000000-0005-0000-0000-0000099B0000}"/>
    <cellStyle name="Hyperlink 10" xfId="10212" hidden="1" xr:uid="{00000000-0005-0000-0000-00000A9B0000}"/>
    <cellStyle name="Hyperlink 10" xfId="10166" hidden="1" xr:uid="{00000000-0005-0000-0000-00000B9B0000}"/>
    <cellStyle name="Hyperlink 10" xfId="10086" hidden="1" xr:uid="{00000000-0005-0000-0000-00000C9B0000}"/>
    <cellStyle name="Hyperlink 10" xfId="10040" hidden="1" xr:uid="{00000000-0005-0000-0000-00000D9B0000}"/>
    <cellStyle name="Hyperlink 10" xfId="9960" hidden="1" xr:uid="{00000000-0005-0000-0000-00000E9B0000}"/>
    <cellStyle name="Hyperlink 10" xfId="9914" hidden="1" xr:uid="{00000000-0005-0000-0000-00000F9B0000}"/>
    <cellStyle name="Hyperlink 10" xfId="9834" hidden="1" xr:uid="{00000000-0005-0000-0000-0000109B0000}"/>
    <cellStyle name="Hyperlink 10" xfId="9788" hidden="1" xr:uid="{00000000-0005-0000-0000-0000119B0000}"/>
    <cellStyle name="Hyperlink 10" xfId="9708" hidden="1" xr:uid="{00000000-0005-0000-0000-0000129B0000}"/>
    <cellStyle name="Hyperlink 10" xfId="9662" hidden="1" xr:uid="{00000000-0005-0000-0000-0000139B0000}"/>
    <cellStyle name="Hyperlink 10" xfId="9582" hidden="1" xr:uid="{00000000-0005-0000-0000-0000149B0000}"/>
    <cellStyle name="Hyperlink 10" xfId="16890" hidden="1" xr:uid="{00000000-0005-0000-0000-0000159B0000}"/>
    <cellStyle name="Hyperlink 10" xfId="16844" hidden="1" xr:uid="{00000000-0005-0000-0000-0000169B0000}"/>
    <cellStyle name="Hyperlink 10" xfId="16764" hidden="1" xr:uid="{00000000-0005-0000-0000-0000179B0000}"/>
    <cellStyle name="Hyperlink 10" xfId="16718" hidden="1" xr:uid="{00000000-0005-0000-0000-0000189B0000}"/>
    <cellStyle name="Hyperlink 10" xfId="16638" hidden="1" xr:uid="{00000000-0005-0000-0000-0000199B0000}"/>
    <cellStyle name="Hyperlink 10" xfId="16592" hidden="1" xr:uid="{00000000-0005-0000-0000-00001A9B0000}"/>
    <cellStyle name="Hyperlink 10" xfId="16512" hidden="1" xr:uid="{00000000-0005-0000-0000-00001B9B0000}"/>
    <cellStyle name="Hyperlink 10" xfId="16466" hidden="1" xr:uid="{00000000-0005-0000-0000-00001C9B0000}"/>
    <cellStyle name="Hyperlink 10" xfId="16386" hidden="1" xr:uid="{00000000-0005-0000-0000-00001D9B0000}"/>
    <cellStyle name="Hyperlink 10" xfId="16340" hidden="1" xr:uid="{00000000-0005-0000-0000-00001E9B0000}"/>
    <cellStyle name="Hyperlink 10" xfId="16260" hidden="1" xr:uid="{00000000-0005-0000-0000-00001F9B0000}"/>
    <cellStyle name="Hyperlink 10" xfId="16214" hidden="1" xr:uid="{00000000-0005-0000-0000-0000209B0000}"/>
    <cellStyle name="Hyperlink 10" xfId="16134" hidden="1" xr:uid="{00000000-0005-0000-0000-0000219B0000}"/>
    <cellStyle name="Hyperlink 10" xfId="16088" hidden="1" xr:uid="{00000000-0005-0000-0000-0000229B0000}"/>
    <cellStyle name="Hyperlink 10" xfId="16008" hidden="1" xr:uid="{00000000-0005-0000-0000-0000239B0000}"/>
    <cellStyle name="Hyperlink 10" xfId="15962" hidden="1" xr:uid="{00000000-0005-0000-0000-0000249B0000}"/>
    <cellStyle name="Hyperlink 10" xfId="15882" hidden="1" xr:uid="{00000000-0005-0000-0000-0000259B0000}"/>
    <cellStyle name="Hyperlink 10" xfId="15836" hidden="1" xr:uid="{00000000-0005-0000-0000-0000269B0000}"/>
    <cellStyle name="Hyperlink 10" xfId="15710" hidden="1" xr:uid="{00000000-0005-0000-0000-0000279B0000}"/>
    <cellStyle name="Hyperlink 10" xfId="15630" hidden="1" xr:uid="{00000000-0005-0000-0000-0000289B0000}"/>
    <cellStyle name="Hyperlink 10" xfId="15584" hidden="1" xr:uid="{00000000-0005-0000-0000-0000299B0000}"/>
    <cellStyle name="Hyperlink 10" xfId="15504" hidden="1" xr:uid="{00000000-0005-0000-0000-00002A9B0000}"/>
    <cellStyle name="Hyperlink 10" xfId="15458" hidden="1" xr:uid="{00000000-0005-0000-0000-00002B9B0000}"/>
    <cellStyle name="Hyperlink 10" xfId="15378" hidden="1" xr:uid="{00000000-0005-0000-0000-00002C9B0000}"/>
    <cellStyle name="Hyperlink 10" xfId="15332" hidden="1" xr:uid="{00000000-0005-0000-0000-00002D9B0000}"/>
    <cellStyle name="Hyperlink 10" xfId="15252" hidden="1" xr:uid="{00000000-0005-0000-0000-00002E9B0000}"/>
    <cellStyle name="Hyperlink 10" xfId="15206" hidden="1" xr:uid="{00000000-0005-0000-0000-00002F9B0000}"/>
    <cellStyle name="Hyperlink 10" xfId="15126" hidden="1" xr:uid="{00000000-0005-0000-0000-0000309B0000}"/>
    <cellStyle name="Hyperlink 10" xfId="15080" hidden="1" xr:uid="{00000000-0005-0000-0000-0000319B0000}"/>
    <cellStyle name="Hyperlink 10" xfId="15000" hidden="1" xr:uid="{00000000-0005-0000-0000-0000329B0000}"/>
    <cellStyle name="Hyperlink 10" xfId="14954" hidden="1" xr:uid="{00000000-0005-0000-0000-0000339B0000}"/>
    <cellStyle name="Hyperlink 10" xfId="14874" hidden="1" xr:uid="{00000000-0005-0000-0000-0000349B0000}"/>
    <cellStyle name="Hyperlink 10" xfId="14828" hidden="1" xr:uid="{00000000-0005-0000-0000-0000359B0000}"/>
    <cellStyle name="Hyperlink 10" xfId="14748" hidden="1" xr:uid="{00000000-0005-0000-0000-0000369B0000}"/>
    <cellStyle name="Hyperlink 10" xfId="14702" hidden="1" xr:uid="{00000000-0005-0000-0000-0000379B0000}"/>
    <cellStyle name="Hyperlink 10" xfId="14622" hidden="1" xr:uid="{00000000-0005-0000-0000-0000389B0000}"/>
    <cellStyle name="Hyperlink 10" xfId="14576" hidden="1" xr:uid="{00000000-0005-0000-0000-0000399B0000}"/>
    <cellStyle name="Hyperlink 10" xfId="14496" hidden="1" xr:uid="{00000000-0005-0000-0000-00003A9B0000}"/>
    <cellStyle name="Hyperlink 10" xfId="15756" hidden="1" xr:uid="{00000000-0005-0000-0000-00003B9B0000}"/>
    <cellStyle name="Hyperlink 10" xfId="18104" hidden="1" xr:uid="{00000000-0005-0000-0000-00003C9B0000}"/>
    <cellStyle name="Hyperlink 10" xfId="18024" hidden="1" xr:uid="{00000000-0005-0000-0000-00003D9B0000}"/>
    <cellStyle name="Hyperlink 10" xfId="17978" hidden="1" xr:uid="{00000000-0005-0000-0000-00003E9B0000}"/>
    <cellStyle name="Hyperlink 10" xfId="17898" hidden="1" xr:uid="{00000000-0005-0000-0000-00003F9B0000}"/>
    <cellStyle name="Hyperlink 10" xfId="17852" hidden="1" xr:uid="{00000000-0005-0000-0000-0000409B0000}"/>
    <cellStyle name="Hyperlink 10" xfId="17772" hidden="1" xr:uid="{00000000-0005-0000-0000-0000419B0000}"/>
    <cellStyle name="Hyperlink 10" xfId="17726" hidden="1" xr:uid="{00000000-0005-0000-0000-0000429B0000}"/>
    <cellStyle name="Hyperlink 10" xfId="17646" hidden="1" xr:uid="{00000000-0005-0000-0000-0000439B0000}"/>
    <cellStyle name="Hyperlink 10" xfId="17600" hidden="1" xr:uid="{00000000-0005-0000-0000-0000449B0000}"/>
    <cellStyle name="Hyperlink 10" xfId="17520" hidden="1" xr:uid="{00000000-0005-0000-0000-0000459B0000}"/>
    <cellStyle name="Hyperlink 10" xfId="17474" hidden="1" xr:uid="{00000000-0005-0000-0000-0000469B0000}"/>
    <cellStyle name="Hyperlink 10" xfId="17394" hidden="1" xr:uid="{00000000-0005-0000-0000-0000479B0000}"/>
    <cellStyle name="Hyperlink 10" xfId="17348" hidden="1" xr:uid="{00000000-0005-0000-0000-0000489B0000}"/>
    <cellStyle name="Hyperlink 10" xfId="17268" hidden="1" xr:uid="{00000000-0005-0000-0000-0000499B0000}"/>
    <cellStyle name="Hyperlink 10" xfId="17222" hidden="1" xr:uid="{00000000-0005-0000-0000-00004A9B0000}"/>
    <cellStyle name="Hyperlink 10" xfId="17142" hidden="1" xr:uid="{00000000-0005-0000-0000-00004B9B0000}"/>
    <cellStyle name="Hyperlink 10" xfId="17096" hidden="1" xr:uid="{00000000-0005-0000-0000-00004C9B0000}"/>
    <cellStyle name="Hyperlink 10" xfId="17016" hidden="1" xr:uid="{00000000-0005-0000-0000-00004D9B0000}"/>
    <cellStyle name="Hyperlink 10" xfId="16970" hidden="1" xr:uid="{00000000-0005-0000-0000-00004E9B0000}"/>
    <cellStyle name="Hyperlink 10" xfId="18734" hidden="1" xr:uid="{00000000-0005-0000-0000-00004F9B0000}"/>
    <cellStyle name="Hyperlink 10" xfId="18654" hidden="1" xr:uid="{00000000-0005-0000-0000-0000509B0000}"/>
    <cellStyle name="Hyperlink 10" xfId="18608" hidden="1" xr:uid="{00000000-0005-0000-0000-0000519B0000}"/>
    <cellStyle name="Hyperlink 10" xfId="18528" hidden="1" xr:uid="{00000000-0005-0000-0000-0000529B0000}"/>
    <cellStyle name="Hyperlink 10" xfId="18482" hidden="1" xr:uid="{00000000-0005-0000-0000-0000539B0000}"/>
    <cellStyle name="Hyperlink 10" xfId="18402" hidden="1" xr:uid="{00000000-0005-0000-0000-0000549B0000}"/>
    <cellStyle name="Hyperlink 10" xfId="18276" hidden="1" xr:uid="{00000000-0005-0000-0000-0000559B0000}"/>
    <cellStyle name="Hyperlink 10" xfId="18230" hidden="1" xr:uid="{00000000-0005-0000-0000-0000569B0000}"/>
    <cellStyle name="Hyperlink 10" xfId="18150" hidden="1" xr:uid="{00000000-0005-0000-0000-0000579B0000}"/>
    <cellStyle name="Hyperlink 10" xfId="19032" hidden="1" xr:uid="{00000000-0005-0000-0000-0000589B0000}"/>
    <cellStyle name="Hyperlink 10" xfId="18986" hidden="1" xr:uid="{00000000-0005-0000-0000-0000599B0000}"/>
    <cellStyle name="Hyperlink 10" xfId="18906" hidden="1" xr:uid="{00000000-0005-0000-0000-00005A9B0000}"/>
    <cellStyle name="Hyperlink 10" xfId="18860" hidden="1" xr:uid="{00000000-0005-0000-0000-00005B9B0000}"/>
    <cellStyle name="Hyperlink 10" xfId="18780" hidden="1" xr:uid="{00000000-0005-0000-0000-00005C9B0000}"/>
    <cellStyle name="Hyperlink 10" xfId="19158" hidden="1" xr:uid="{00000000-0005-0000-0000-00005D9B0000}"/>
    <cellStyle name="Hyperlink 10" xfId="19112" hidden="1" xr:uid="{00000000-0005-0000-0000-00005E9B0000}"/>
    <cellStyle name="Hyperlink 10" xfId="19238" hidden="1" xr:uid="{00000000-0005-0000-0000-00005F9B0000}"/>
    <cellStyle name="Hyperlink 10" xfId="19284" hidden="1" xr:uid="{00000000-0005-0000-0000-0000609B0000}"/>
    <cellStyle name="Hyperlink 11" xfId="46992" hidden="1" xr:uid="{00000000-0005-0000-0000-0000619B0000}"/>
    <cellStyle name="Hyperlink 11" xfId="46962" hidden="1" xr:uid="{00000000-0005-0000-0000-0000629B0000}"/>
    <cellStyle name="Hyperlink 11" xfId="46866" hidden="1" xr:uid="{00000000-0005-0000-0000-0000639B0000}"/>
    <cellStyle name="Hyperlink 11" xfId="46836" hidden="1" xr:uid="{00000000-0005-0000-0000-0000649B0000}"/>
    <cellStyle name="Hyperlink 11" xfId="46740" hidden="1" xr:uid="{00000000-0005-0000-0000-0000659B0000}"/>
    <cellStyle name="Hyperlink 11" xfId="46710" hidden="1" xr:uid="{00000000-0005-0000-0000-0000669B0000}"/>
    <cellStyle name="Hyperlink 11" xfId="46614" hidden="1" xr:uid="{00000000-0005-0000-0000-0000679B0000}"/>
    <cellStyle name="Hyperlink 11" xfId="46584" hidden="1" xr:uid="{00000000-0005-0000-0000-0000689B0000}"/>
    <cellStyle name="Hyperlink 11" xfId="46488" hidden="1" xr:uid="{00000000-0005-0000-0000-0000699B0000}"/>
    <cellStyle name="Hyperlink 11" xfId="46458" hidden="1" xr:uid="{00000000-0005-0000-0000-00006A9B0000}"/>
    <cellStyle name="Hyperlink 11" xfId="46362" hidden="1" xr:uid="{00000000-0005-0000-0000-00006B9B0000}"/>
    <cellStyle name="Hyperlink 11" xfId="46332" hidden="1" xr:uid="{00000000-0005-0000-0000-00006C9B0000}"/>
    <cellStyle name="Hyperlink 11" xfId="46236" hidden="1" xr:uid="{00000000-0005-0000-0000-00006D9B0000}"/>
    <cellStyle name="Hyperlink 11" xfId="46206" hidden="1" xr:uid="{00000000-0005-0000-0000-00006E9B0000}"/>
    <cellStyle name="Hyperlink 11" xfId="46110" hidden="1" xr:uid="{00000000-0005-0000-0000-00006F9B0000}"/>
    <cellStyle name="Hyperlink 11" xfId="46080" hidden="1" xr:uid="{00000000-0005-0000-0000-0000709B0000}"/>
    <cellStyle name="Hyperlink 11" xfId="45984" hidden="1" xr:uid="{00000000-0005-0000-0000-0000719B0000}"/>
    <cellStyle name="Hyperlink 11" xfId="45954" hidden="1" xr:uid="{00000000-0005-0000-0000-0000729B0000}"/>
    <cellStyle name="Hyperlink 11" xfId="45858" hidden="1" xr:uid="{00000000-0005-0000-0000-0000739B0000}"/>
    <cellStyle name="Hyperlink 11" xfId="45828" hidden="1" xr:uid="{00000000-0005-0000-0000-0000749B0000}"/>
    <cellStyle name="Hyperlink 11" xfId="45732" hidden="1" xr:uid="{00000000-0005-0000-0000-0000759B0000}"/>
    <cellStyle name="Hyperlink 11" xfId="45702" hidden="1" xr:uid="{00000000-0005-0000-0000-0000769B0000}"/>
    <cellStyle name="Hyperlink 11" xfId="45606" hidden="1" xr:uid="{00000000-0005-0000-0000-0000779B0000}"/>
    <cellStyle name="Hyperlink 11" xfId="45576" hidden="1" xr:uid="{00000000-0005-0000-0000-0000789B0000}"/>
    <cellStyle name="Hyperlink 11" xfId="45480" hidden="1" xr:uid="{00000000-0005-0000-0000-0000799B0000}"/>
    <cellStyle name="Hyperlink 11" xfId="45450" hidden="1" xr:uid="{00000000-0005-0000-0000-00007A9B0000}"/>
    <cellStyle name="Hyperlink 11" xfId="45354" hidden="1" xr:uid="{00000000-0005-0000-0000-00007B9B0000}"/>
    <cellStyle name="Hyperlink 11" xfId="45324" hidden="1" xr:uid="{00000000-0005-0000-0000-00007C9B0000}"/>
    <cellStyle name="Hyperlink 11" xfId="45228" hidden="1" xr:uid="{00000000-0005-0000-0000-00007D9B0000}"/>
    <cellStyle name="Hyperlink 11" xfId="45198" hidden="1" xr:uid="{00000000-0005-0000-0000-00007E9B0000}"/>
    <cellStyle name="Hyperlink 11" xfId="45102" hidden="1" xr:uid="{00000000-0005-0000-0000-00007F9B0000}"/>
    <cellStyle name="Hyperlink 11" xfId="45072" hidden="1" xr:uid="{00000000-0005-0000-0000-0000809B0000}"/>
    <cellStyle name="Hyperlink 11" xfId="44976" hidden="1" xr:uid="{00000000-0005-0000-0000-0000819B0000}"/>
    <cellStyle name="Hyperlink 11" xfId="44946" hidden="1" xr:uid="{00000000-0005-0000-0000-0000829B0000}"/>
    <cellStyle name="Hyperlink 11" xfId="44850" hidden="1" xr:uid="{00000000-0005-0000-0000-0000839B0000}"/>
    <cellStyle name="Hyperlink 11" xfId="44820" hidden="1" xr:uid="{00000000-0005-0000-0000-0000849B0000}"/>
    <cellStyle name="Hyperlink 11" xfId="44694" hidden="1" xr:uid="{00000000-0005-0000-0000-0000859B0000}"/>
    <cellStyle name="Hyperlink 11" xfId="44598" hidden="1" xr:uid="{00000000-0005-0000-0000-0000869B0000}"/>
    <cellStyle name="Hyperlink 11" xfId="44568" hidden="1" xr:uid="{00000000-0005-0000-0000-0000879B0000}"/>
    <cellStyle name="Hyperlink 11" xfId="44472" hidden="1" xr:uid="{00000000-0005-0000-0000-0000889B0000}"/>
    <cellStyle name="Hyperlink 11" xfId="44442" hidden="1" xr:uid="{00000000-0005-0000-0000-0000899B0000}"/>
    <cellStyle name="Hyperlink 11" xfId="44346" hidden="1" xr:uid="{00000000-0005-0000-0000-00008A9B0000}"/>
    <cellStyle name="Hyperlink 11" xfId="44316" hidden="1" xr:uid="{00000000-0005-0000-0000-00008B9B0000}"/>
    <cellStyle name="Hyperlink 11" xfId="44220" hidden="1" xr:uid="{00000000-0005-0000-0000-00008C9B0000}"/>
    <cellStyle name="Hyperlink 11" xfId="44190" hidden="1" xr:uid="{00000000-0005-0000-0000-00008D9B0000}"/>
    <cellStyle name="Hyperlink 11" xfId="44094" hidden="1" xr:uid="{00000000-0005-0000-0000-00008E9B0000}"/>
    <cellStyle name="Hyperlink 11" xfId="44064" hidden="1" xr:uid="{00000000-0005-0000-0000-00008F9B0000}"/>
    <cellStyle name="Hyperlink 11" xfId="43968" hidden="1" xr:uid="{00000000-0005-0000-0000-0000909B0000}"/>
    <cellStyle name="Hyperlink 11" xfId="43938" hidden="1" xr:uid="{00000000-0005-0000-0000-0000919B0000}"/>
    <cellStyle name="Hyperlink 11" xfId="43842" hidden="1" xr:uid="{00000000-0005-0000-0000-0000929B0000}"/>
    <cellStyle name="Hyperlink 11" xfId="43812" hidden="1" xr:uid="{00000000-0005-0000-0000-0000939B0000}"/>
    <cellStyle name="Hyperlink 11" xfId="43716" hidden="1" xr:uid="{00000000-0005-0000-0000-0000949B0000}"/>
    <cellStyle name="Hyperlink 11" xfId="43686" hidden="1" xr:uid="{00000000-0005-0000-0000-0000959B0000}"/>
    <cellStyle name="Hyperlink 11" xfId="43590" hidden="1" xr:uid="{00000000-0005-0000-0000-0000969B0000}"/>
    <cellStyle name="Hyperlink 11" xfId="43560" hidden="1" xr:uid="{00000000-0005-0000-0000-0000979B0000}"/>
    <cellStyle name="Hyperlink 11" xfId="43464" hidden="1" xr:uid="{00000000-0005-0000-0000-0000989B0000}"/>
    <cellStyle name="Hyperlink 11" xfId="43434" hidden="1" xr:uid="{00000000-0005-0000-0000-0000999B0000}"/>
    <cellStyle name="Hyperlink 11" xfId="43338" hidden="1" xr:uid="{00000000-0005-0000-0000-00009A9B0000}"/>
    <cellStyle name="Hyperlink 11" xfId="43308" hidden="1" xr:uid="{00000000-0005-0000-0000-00009B9B0000}"/>
    <cellStyle name="Hyperlink 11" xfId="43212" hidden="1" xr:uid="{00000000-0005-0000-0000-00009C9B0000}"/>
    <cellStyle name="Hyperlink 11" xfId="43182" hidden="1" xr:uid="{00000000-0005-0000-0000-00009D9B0000}"/>
    <cellStyle name="Hyperlink 11" xfId="43086" hidden="1" xr:uid="{00000000-0005-0000-0000-00009E9B0000}"/>
    <cellStyle name="Hyperlink 11" xfId="43056" hidden="1" xr:uid="{00000000-0005-0000-0000-00009F9B0000}"/>
    <cellStyle name="Hyperlink 11" xfId="42960" hidden="1" xr:uid="{00000000-0005-0000-0000-0000A09B0000}"/>
    <cellStyle name="Hyperlink 11" xfId="42930" hidden="1" xr:uid="{00000000-0005-0000-0000-0000A19B0000}"/>
    <cellStyle name="Hyperlink 11" xfId="42834" hidden="1" xr:uid="{00000000-0005-0000-0000-0000A29B0000}"/>
    <cellStyle name="Hyperlink 11" xfId="42804" hidden="1" xr:uid="{00000000-0005-0000-0000-0000A39B0000}"/>
    <cellStyle name="Hyperlink 11" xfId="42708" hidden="1" xr:uid="{00000000-0005-0000-0000-0000A49B0000}"/>
    <cellStyle name="Hyperlink 11" xfId="42678" hidden="1" xr:uid="{00000000-0005-0000-0000-0000A59B0000}"/>
    <cellStyle name="Hyperlink 11" xfId="42582" hidden="1" xr:uid="{00000000-0005-0000-0000-0000A69B0000}"/>
    <cellStyle name="Hyperlink 11" xfId="42552" hidden="1" xr:uid="{00000000-0005-0000-0000-0000A79B0000}"/>
    <cellStyle name="Hyperlink 11" xfId="42456" hidden="1" xr:uid="{00000000-0005-0000-0000-0000A89B0000}"/>
    <cellStyle name="Hyperlink 11" xfId="42426" hidden="1" xr:uid="{00000000-0005-0000-0000-0000A99B0000}"/>
    <cellStyle name="Hyperlink 11" xfId="42330" hidden="1" xr:uid="{00000000-0005-0000-0000-0000AA9B0000}"/>
    <cellStyle name="Hyperlink 11" xfId="42300" hidden="1" xr:uid="{00000000-0005-0000-0000-0000AB9B0000}"/>
    <cellStyle name="Hyperlink 11" xfId="42204" hidden="1" xr:uid="{00000000-0005-0000-0000-0000AC9B0000}"/>
    <cellStyle name="Hyperlink 11" xfId="42174" hidden="1" xr:uid="{00000000-0005-0000-0000-0000AD9B0000}"/>
    <cellStyle name="Hyperlink 11" xfId="42078" hidden="1" xr:uid="{00000000-0005-0000-0000-0000AE9B0000}"/>
    <cellStyle name="Hyperlink 11" xfId="42048" hidden="1" xr:uid="{00000000-0005-0000-0000-0000AF9B0000}"/>
    <cellStyle name="Hyperlink 11" xfId="41952" hidden="1" xr:uid="{00000000-0005-0000-0000-0000B09B0000}"/>
    <cellStyle name="Hyperlink 11" xfId="41922" hidden="1" xr:uid="{00000000-0005-0000-0000-0000B19B0000}"/>
    <cellStyle name="Hyperlink 11" xfId="41826" hidden="1" xr:uid="{00000000-0005-0000-0000-0000B29B0000}"/>
    <cellStyle name="Hyperlink 11" xfId="41796" hidden="1" xr:uid="{00000000-0005-0000-0000-0000B39B0000}"/>
    <cellStyle name="Hyperlink 11" xfId="41700" hidden="1" xr:uid="{00000000-0005-0000-0000-0000B49B0000}"/>
    <cellStyle name="Hyperlink 11" xfId="41670" hidden="1" xr:uid="{00000000-0005-0000-0000-0000B59B0000}"/>
    <cellStyle name="Hyperlink 11" xfId="41574" hidden="1" xr:uid="{00000000-0005-0000-0000-0000B69B0000}"/>
    <cellStyle name="Hyperlink 11" xfId="41544" hidden="1" xr:uid="{00000000-0005-0000-0000-0000B79B0000}"/>
    <cellStyle name="Hyperlink 11" xfId="41448" hidden="1" xr:uid="{00000000-0005-0000-0000-0000B89B0000}"/>
    <cellStyle name="Hyperlink 11" xfId="41418" hidden="1" xr:uid="{00000000-0005-0000-0000-0000B99B0000}"/>
    <cellStyle name="Hyperlink 11" xfId="41322" hidden="1" xr:uid="{00000000-0005-0000-0000-0000BA9B0000}"/>
    <cellStyle name="Hyperlink 11" xfId="41292" hidden="1" xr:uid="{00000000-0005-0000-0000-0000BB9B0000}"/>
    <cellStyle name="Hyperlink 11" xfId="41196" hidden="1" xr:uid="{00000000-0005-0000-0000-0000BC9B0000}"/>
    <cellStyle name="Hyperlink 11" xfId="41166" hidden="1" xr:uid="{00000000-0005-0000-0000-0000BD9B0000}"/>
    <cellStyle name="Hyperlink 11" xfId="41070" hidden="1" xr:uid="{00000000-0005-0000-0000-0000BE9B0000}"/>
    <cellStyle name="Hyperlink 11" xfId="41040" hidden="1" xr:uid="{00000000-0005-0000-0000-0000BF9B0000}"/>
    <cellStyle name="Hyperlink 11" xfId="40944" hidden="1" xr:uid="{00000000-0005-0000-0000-0000C09B0000}"/>
    <cellStyle name="Hyperlink 11" xfId="40914" hidden="1" xr:uid="{00000000-0005-0000-0000-0000C19B0000}"/>
    <cellStyle name="Hyperlink 11" xfId="40818" hidden="1" xr:uid="{00000000-0005-0000-0000-0000C29B0000}"/>
    <cellStyle name="Hyperlink 11" xfId="40788" hidden="1" xr:uid="{00000000-0005-0000-0000-0000C39B0000}"/>
    <cellStyle name="Hyperlink 11" xfId="40662" hidden="1" xr:uid="{00000000-0005-0000-0000-0000C49B0000}"/>
    <cellStyle name="Hyperlink 11" xfId="40566" hidden="1" xr:uid="{00000000-0005-0000-0000-0000C59B0000}"/>
    <cellStyle name="Hyperlink 11" xfId="40536" hidden="1" xr:uid="{00000000-0005-0000-0000-0000C69B0000}"/>
    <cellStyle name="Hyperlink 11" xfId="40440" hidden="1" xr:uid="{00000000-0005-0000-0000-0000C79B0000}"/>
    <cellStyle name="Hyperlink 11" xfId="40410" hidden="1" xr:uid="{00000000-0005-0000-0000-0000C89B0000}"/>
    <cellStyle name="Hyperlink 11" xfId="40314" hidden="1" xr:uid="{00000000-0005-0000-0000-0000C99B0000}"/>
    <cellStyle name="Hyperlink 11" xfId="40284" hidden="1" xr:uid="{00000000-0005-0000-0000-0000CA9B0000}"/>
    <cellStyle name="Hyperlink 11" xfId="40188" hidden="1" xr:uid="{00000000-0005-0000-0000-0000CB9B0000}"/>
    <cellStyle name="Hyperlink 11" xfId="40158" hidden="1" xr:uid="{00000000-0005-0000-0000-0000CC9B0000}"/>
    <cellStyle name="Hyperlink 11" xfId="40062" hidden="1" xr:uid="{00000000-0005-0000-0000-0000CD9B0000}"/>
    <cellStyle name="Hyperlink 11" xfId="40032" hidden="1" xr:uid="{00000000-0005-0000-0000-0000CE9B0000}"/>
    <cellStyle name="Hyperlink 11" xfId="39936" hidden="1" xr:uid="{00000000-0005-0000-0000-0000CF9B0000}"/>
    <cellStyle name="Hyperlink 11" xfId="39906" hidden="1" xr:uid="{00000000-0005-0000-0000-0000D09B0000}"/>
    <cellStyle name="Hyperlink 11" xfId="39810" hidden="1" xr:uid="{00000000-0005-0000-0000-0000D19B0000}"/>
    <cellStyle name="Hyperlink 11" xfId="39780" hidden="1" xr:uid="{00000000-0005-0000-0000-0000D29B0000}"/>
    <cellStyle name="Hyperlink 11" xfId="39684" hidden="1" xr:uid="{00000000-0005-0000-0000-0000D39B0000}"/>
    <cellStyle name="Hyperlink 11" xfId="39654" hidden="1" xr:uid="{00000000-0005-0000-0000-0000D49B0000}"/>
    <cellStyle name="Hyperlink 11" xfId="39558" hidden="1" xr:uid="{00000000-0005-0000-0000-0000D59B0000}"/>
    <cellStyle name="Hyperlink 11" xfId="39528" hidden="1" xr:uid="{00000000-0005-0000-0000-0000D69B0000}"/>
    <cellStyle name="Hyperlink 11" xfId="39432" hidden="1" xr:uid="{00000000-0005-0000-0000-0000D79B0000}"/>
    <cellStyle name="Hyperlink 11" xfId="39402" hidden="1" xr:uid="{00000000-0005-0000-0000-0000D89B0000}"/>
    <cellStyle name="Hyperlink 11" xfId="39306" hidden="1" xr:uid="{00000000-0005-0000-0000-0000D99B0000}"/>
    <cellStyle name="Hyperlink 11" xfId="39276" hidden="1" xr:uid="{00000000-0005-0000-0000-0000DA9B0000}"/>
    <cellStyle name="Hyperlink 11" xfId="39180" hidden="1" xr:uid="{00000000-0005-0000-0000-0000DB9B0000}"/>
    <cellStyle name="Hyperlink 11" xfId="39150" hidden="1" xr:uid="{00000000-0005-0000-0000-0000DC9B0000}"/>
    <cellStyle name="Hyperlink 11" xfId="39054" hidden="1" xr:uid="{00000000-0005-0000-0000-0000DD9B0000}"/>
    <cellStyle name="Hyperlink 11" xfId="39024" hidden="1" xr:uid="{00000000-0005-0000-0000-0000DE9B0000}"/>
    <cellStyle name="Hyperlink 11" xfId="38928" hidden="1" xr:uid="{00000000-0005-0000-0000-0000DF9B0000}"/>
    <cellStyle name="Hyperlink 11" xfId="38898" hidden="1" xr:uid="{00000000-0005-0000-0000-0000E09B0000}"/>
    <cellStyle name="Hyperlink 11" xfId="38802" hidden="1" xr:uid="{00000000-0005-0000-0000-0000E19B0000}"/>
    <cellStyle name="Hyperlink 11" xfId="38772" hidden="1" xr:uid="{00000000-0005-0000-0000-0000E29B0000}"/>
    <cellStyle name="Hyperlink 11" xfId="38676" hidden="1" xr:uid="{00000000-0005-0000-0000-0000E39B0000}"/>
    <cellStyle name="Hyperlink 11" xfId="38646" hidden="1" xr:uid="{00000000-0005-0000-0000-0000E49B0000}"/>
    <cellStyle name="Hyperlink 11" xfId="38550" hidden="1" xr:uid="{00000000-0005-0000-0000-0000E59B0000}"/>
    <cellStyle name="Hyperlink 11" xfId="38520" hidden="1" xr:uid="{00000000-0005-0000-0000-0000E69B0000}"/>
    <cellStyle name="Hyperlink 11" xfId="38424" hidden="1" xr:uid="{00000000-0005-0000-0000-0000E79B0000}"/>
    <cellStyle name="Hyperlink 11" xfId="48348" hidden="1" xr:uid="{00000000-0005-0000-0000-0000E89B0000}"/>
    <cellStyle name="Hyperlink 11" xfId="53262" hidden="1" xr:uid="{00000000-0005-0000-0000-0000E99B0000}"/>
    <cellStyle name="Hyperlink 11" xfId="53166" hidden="1" xr:uid="{00000000-0005-0000-0000-0000EA9B0000}"/>
    <cellStyle name="Hyperlink 11" xfId="53136" hidden="1" xr:uid="{00000000-0005-0000-0000-0000EB9B0000}"/>
    <cellStyle name="Hyperlink 11" xfId="53040" hidden="1" xr:uid="{00000000-0005-0000-0000-0000EC9B0000}"/>
    <cellStyle name="Hyperlink 11" xfId="53010" hidden="1" xr:uid="{00000000-0005-0000-0000-0000ED9B0000}"/>
    <cellStyle name="Hyperlink 11" xfId="52914" hidden="1" xr:uid="{00000000-0005-0000-0000-0000EE9B0000}"/>
    <cellStyle name="Hyperlink 11" xfId="52884" hidden="1" xr:uid="{00000000-0005-0000-0000-0000EF9B0000}"/>
    <cellStyle name="Hyperlink 11" xfId="52788" hidden="1" xr:uid="{00000000-0005-0000-0000-0000F09B0000}"/>
    <cellStyle name="Hyperlink 11" xfId="52758" hidden="1" xr:uid="{00000000-0005-0000-0000-0000F19B0000}"/>
    <cellStyle name="Hyperlink 11" xfId="52662" hidden="1" xr:uid="{00000000-0005-0000-0000-0000F29B0000}"/>
    <cellStyle name="Hyperlink 11" xfId="52632" hidden="1" xr:uid="{00000000-0005-0000-0000-0000F39B0000}"/>
    <cellStyle name="Hyperlink 11" xfId="52536" hidden="1" xr:uid="{00000000-0005-0000-0000-0000F49B0000}"/>
    <cellStyle name="Hyperlink 11" xfId="52506" hidden="1" xr:uid="{00000000-0005-0000-0000-0000F59B0000}"/>
    <cellStyle name="Hyperlink 11" xfId="52410" hidden="1" xr:uid="{00000000-0005-0000-0000-0000F69B0000}"/>
    <cellStyle name="Hyperlink 11" xfId="52380" hidden="1" xr:uid="{00000000-0005-0000-0000-0000F79B0000}"/>
    <cellStyle name="Hyperlink 11" xfId="52284" hidden="1" xr:uid="{00000000-0005-0000-0000-0000F89B0000}"/>
    <cellStyle name="Hyperlink 11" xfId="52254" hidden="1" xr:uid="{00000000-0005-0000-0000-0000F99B0000}"/>
    <cellStyle name="Hyperlink 11" xfId="52158" hidden="1" xr:uid="{00000000-0005-0000-0000-0000FA9B0000}"/>
    <cellStyle name="Hyperlink 11" xfId="52128" hidden="1" xr:uid="{00000000-0005-0000-0000-0000FB9B0000}"/>
    <cellStyle name="Hyperlink 11" xfId="52032" hidden="1" xr:uid="{00000000-0005-0000-0000-0000FC9B0000}"/>
    <cellStyle name="Hyperlink 11" xfId="52002" hidden="1" xr:uid="{00000000-0005-0000-0000-0000FD9B0000}"/>
    <cellStyle name="Hyperlink 11" xfId="51906" hidden="1" xr:uid="{00000000-0005-0000-0000-0000FE9B0000}"/>
    <cellStyle name="Hyperlink 11" xfId="51876" hidden="1" xr:uid="{00000000-0005-0000-0000-0000FF9B0000}"/>
    <cellStyle name="Hyperlink 11" xfId="51780" hidden="1" xr:uid="{00000000-0005-0000-0000-0000009C0000}"/>
    <cellStyle name="Hyperlink 11" xfId="51750" hidden="1" xr:uid="{00000000-0005-0000-0000-0000019C0000}"/>
    <cellStyle name="Hyperlink 11" xfId="51654" hidden="1" xr:uid="{00000000-0005-0000-0000-0000029C0000}"/>
    <cellStyle name="Hyperlink 11" xfId="51528" hidden="1" xr:uid="{00000000-0005-0000-0000-0000039C0000}"/>
    <cellStyle name="Hyperlink 11" xfId="51498" hidden="1" xr:uid="{00000000-0005-0000-0000-0000049C0000}"/>
    <cellStyle name="Hyperlink 11" xfId="51402" hidden="1" xr:uid="{00000000-0005-0000-0000-0000059C0000}"/>
    <cellStyle name="Hyperlink 11" xfId="51372" hidden="1" xr:uid="{00000000-0005-0000-0000-0000069C0000}"/>
    <cellStyle name="Hyperlink 11" xfId="51276" hidden="1" xr:uid="{00000000-0005-0000-0000-0000079C0000}"/>
    <cellStyle name="Hyperlink 11" xfId="51246" hidden="1" xr:uid="{00000000-0005-0000-0000-0000089C0000}"/>
    <cellStyle name="Hyperlink 11" xfId="51150" hidden="1" xr:uid="{00000000-0005-0000-0000-0000099C0000}"/>
    <cellStyle name="Hyperlink 11" xfId="51120" hidden="1" xr:uid="{00000000-0005-0000-0000-00000A9C0000}"/>
    <cellStyle name="Hyperlink 11" xfId="51024" hidden="1" xr:uid="{00000000-0005-0000-0000-00000B9C0000}"/>
    <cellStyle name="Hyperlink 11" xfId="50994" hidden="1" xr:uid="{00000000-0005-0000-0000-00000C9C0000}"/>
    <cellStyle name="Hyperlink 11" xfId="50898" hidden="1" xr:uid="{00000000-0005-0000-0000-00000D9C0000}"/>
    <cellStyle name="Hyperlink 11" xfId="50868" hidden="1" xr:uid="{00000000-0005-0000-0000-00000E9C0000}"/>
    <cellStyle name="Hyperlink 11" xfId="50772" hidden="1" xr:uid="{00000000-0005-0000-0000-00000F9C0000}"/>
    <cellStyle name="Hyperlink 11" xfId="50742" hidden="1" xr:uid="{00000000-0005-0000-0000-0000109C0000}"/>
    <cellStyle name="Hyperlink 11" xfId="50646" hidden="1" xr:uid="{00000000-0005-0000-0000-0000119C0000}"/>
    <cellStyle name="Hyperlink 11" xfId="50616" hidden="1" xr:uid="{00000000-0005-0000-0000-0000129C0000}"/>
    <cellStyle name="Hyperlink 11" xfId="50520" hidden="1" xr:uid="{00000000-0005-0000-0000-0000139C0000}"/>
    <cellStyle name="Hyperlink 11" xfId="50490" hidden="1" xr:uid="{00000000-0005-0000-0000-0000149C0000}"/>
    <cellStyle name="Hyperlink 11" xfId="50394" hidden="1" xr:uid="{00000000-0005-0000-0000-0000159C0000}"/>
    <cellStyle name="Hyperlink 11" xfId="50364" hidden="1" xr:uid="{00000000-0005-0000-0000-0000169C0000}"/>
    <cellStyle name="Hyperlink 11" xfId="50268" hidden="1" xr:uid="{00000000-0005-0000-0000-0000179C0000}"/>
    <cellStyle name="Hyperlink 11" xfId="50238" hidden="1" xr:uid="{00000000-0005-0000-0000-0000189C0000}"/>
    <cellStyle name="Hyperlink 11" xfId="50142" hidden="1" xr:uid="{00000000-0005-0000-0000-0000199C0000}"/>
    <cellStyle name="Hyperlink 11" xfId="50112" hidden="1" xr:uid="{00000000-0005-0000-0000-00001A9C0000}"/>
    <cellStyle name="Hyperlink 11" xfId="50016" hidden="1" xr:uid="{00000000-0005-0000-0000-00001B9C0000}"/>
    <cellStyle name="Hyperlink 11" xfId="49986" hidden="1" xr:uid="{00000000-0005-0000-0000-00001C9C0000}"/>
    <cellStyle name="Hyperlink 11" xfId="49890" hidden="1" xr:uid="{00000000-0005-0000-0000-00001D9C0000}"/>
    <cellStyle name="Hyperlink 11" xfId="49860" hidden="1" xr:uid="{00000000-0005-0000-0000-00001E9C0000}"/>
    <cellStyle name="Hyperlink 11" xfId="49764" hidden="1" xr:uid="{00000000-0005-0000-0000-00001F9C0000}"/>
    <cellStyle name="Hyperlink 11" xfId="49734" hidden="1" xr:uid="{00000000-0005-0000-0000-0000209C0000}"/>
    <cellStyle name="Hyperlink 11" xfId="49638" hidden="1" xr:uid="{00000000-0005-0000-0000-0000219C0000}"/>
    <cellStyle name="Hyperlink 11" xfId="49608" hidden="1" xr:uid="{00000000-0005-0000-0000-0000229C0000}"/>
    <cellStyle name="Hyperlink 11" xfId="49512" hidden="1" xr:uid="{00000000-0005-0000-0000-0000239C0000}"/>
    <cellStyle name="Hyperlink 11" xfId="49482" hidden="1" xr:uid="{00000000-0005-0000-0000-0000249C0000}"/>
    <cellStyle name="Hyperlink 11" xfId="49386" hidden="1" xr:uid="{00000000-0005-0000-0000-0000259C0000}"/>
    <cellStyle name="Hyperlink 11" xfId="49356" hidden="1" xr:uid="{00000000-0005-0000-0000-0000269C0000}"/>
    <cellStyle name="Hyperlink 11" xfId="49260" hidden="1" xr:uid="{00000000-0005-0000-0000-0000279C0000}"/>
    <cellStyle name="Hyperlink 11" xfId="49230" hidden="1" xr:uid="{00000000-0005-0000-0000-0000289C0000}"/>
    <cellStyle name="Hyperlink 11" xfId="49134" hidden="1" xr:uid="{00000000-0005-0000-0000-0000299C0000}"/>
    <cellStyle name="Hyperlink 11" xfId="49104" hidden="1" xr:uid="{00000000-0005-0000-0000-00002A9C0000}"/>
    <cellStyle name="Hyperlink 11" xfId="49008" hidden="1" xr:uid="{00000000-0005-0000-0000-00002B9C0000}"/>
    <cellStyle name="Hyperlink 11" xfId="48978" hidden="1" xr:uid="{00000000-0005-0000-0000-00002C9C0000}"/>
    <cellStyle name="Hyperlink 11" xfId="48882" hidden="1" xr:uid="{00000000-0005-0000-0000-00002D9C0000}"/>
    <cellStyle name="Hyperlink 11" xfId="48852" hidden="1" xr:uid="{00000000-0005-0000-0000-00002E9C0000}"/>
    <cellStyle name="Hyperlink 11" xfId="48756" hidden="1" xr:uid="{00000000-0005-0000-0000-00002F9C0000}"/>
    <cellStyle name="Hyperlink 11" xfId="48726" hidden="1" xr:uid="{00000000-0005-0000-0000-0000309C0000}"/>
    <cellStyle name="Hyperlink 11" xfId="48630" hidden="1" xr:uid="{00000000-0005-0000-0000-0000319C0000}"/>
    <cellStyle name="Hyperlink 11" xfId="48600" hidden="1" xr:uid="{00000000-0005-0000-0000-0000329C0000}"/>
    <cellStyle name="Hyperlink 11" xfId="48504" hidden="1" xr:uid="{00000000-0005-0000-0000-0000339C0000}"/>
    <cellStyle name="Hyperlink 11" xfId="48474" hidden="1" xr:uid="{00000000-0005-0000-0000-0000349C0000}"/>
    <cellStyle name="Hyperlink 11" xfId="48378" hidden="1" xr:uid="{00000000-0005-0000-0000-0000359C0000}"/>
    <cellStyle name="Hyperlink 11" xfId="55686" hidden="1" xr:uid="{00000000-0005-0000-0000-0000369C0000}"/>
    <cellStyle name="Hyperlink 11" xfId="55656" hidden="1" xr:uid="{00000000-0005-0000-0000-0000379C0000}"/>
    <cellStyle name="Hyperlink 11" xfId="55560" hidden="1" xr:uid="{00000000-0005-0000-0000-0000389C0000}"/>
    <cellStyle name="Hyperlink 11" xfId="55530" hidden="1" xr:uid="{00000000-0005-0000-0000-0000399C0000}"/>
    <cellStyle name="Hyperlink 11" xfId="55434" hidden="1" xr:uid="{00000000-0005-0000-0000-00003A9C0000}"/>
    <cellStyle name="Hyperlink 11" xfId="55404" hidden="1" xr:uid="{00000000-0005-0000-0000-00003B9C0000}"/>
    <cellStyle name="Hyperlink 11" xfId="55308" hidden="1" xr:uid="{00000000-0005-0000-0000-00003C9C0000}"/>
    <cellStyle name="Hyperlink 11" xfId="55278" hidden="1" xr:uid="{00000000-0005-0000-0000-00003D9C0000}"/>
    <cellStyle name="Hyperlink 11" xfId="55182" hidden="1" xr:uid="{00000000-0005-0000-0000-00003E9C0000}"/>
    <cellStyle name="Hyperlink 11" xfId="55152" hidden="1" xr:uid="{00000000-0005-0000-0000-00003F9C0000}"/>
    <cellStyle name="Hyperlink 11" xfId="55056" hidden="1" xr:uid="{00000000-0005-0000-0000-0000409C0000}"/>
    <cellStyle name="Hyperlink 11" xfId="55026" hidden="1" xr:uid="{00000000-0005-0000-0000-0000419C0000}"/>
    <cellStyle name="Hyperlink 11" xfId="54900" hidden="1" xr:uid="{00000000-0005-0000-0000-0000429C0000}"/>
    <cellStyle name="Hyperlink 11" xfId="54804" hidden="1" xr:uid="{00000000-0005-0000-0000-0000439C0000}"/>
    <cellStyle name="Hyperlink 11" xfId="54774" hidden="1" xr:uid="{00000000-0005-0000-0000-0000449C0000}"/>
    <cellStyle name="Hyperlink 11" xfId="54678" hidden="1" xr:uid="{00000000-0005-0000-0000-0000459C0000}"/>
    <cellStyle name="Hyperlink 11" xfId="54648" hidden="1" xr:uid="{00000000-0005-0000-0000-0000469C0000}"/>
    <cellStyle name="Hyperlink 11" xfId="54552" hidden="1" xr:uid="{00000000-0005-0000-0000-0000479C0000}"/>
    <cellStyle name="Hyperlink 11" xfId="54522" hidden="1" xr:uid="{00000000-0005-0000-0000-0000489C0000}"/>
    <cellStyle name="Hyperlink 11" xfId="54426" hidden="1" xr:uid="{00000000-0005-0000-0000-0000499C0000}"/>
    <cellStyle name="Hyperlink 11" xfId="54396" hidden="1" xr:uid="{00000000-0005-0000-0000-00004A9C0000}"/>
    <cellStyle name="Hyperlink 11" xfId="54300" hidden="1" xr:uid="{00000000-0005-0000-0000-00004B9C0000}"/>
    <cellStyle name="Hyperlink 11" xfId="54270" hidden="1" xr:uid="{00000000-0005-0000-0000-00004C9C0000}"/>
    <cellStyle name="Hyperlink 11" xfId="54174" hidden="1" xr:uid="{00000000-0005-0000-0000-00004D9C0000}"/>
    <cellStyle name="Hyperlink 11" xfId="54144" hidden="1" xr:uid="{00000000-0005-0000-0000-00004E9C0000}"/>
    <cellStyle name="Hyperlink 11" xfId="54048" hidden="1" xr:uid="{00000000-0005-0000-0000-00004F9C0000}"/>
    <cellStyle name="Hyperlink 11" xfId="54018" hidden="1" xr:uid="{00000000-0005-0000-0000-0000509C0000}"/>
    <cellStyle name="Hyperlink 11" xfId="53922" hidden="1" xr:uid="{00000000-0005-0000-0000-0000519C0000}"/>
    <cellStyle name="Hyperlink 11" xfId="53892" hidden="1" xr:uid="{00000000-0005-0000-0000-0000529C0000}"/>
    <cellStyle name="Hyperlink 11" xfId="53796" hidden="1" xr:uid="{00000000-0005-0000-0000-0000539C0000}"/>
    <cellStyle name="Hyperlink 11" xfId="53766" hidden="1" xr:uid="{00000000-0005-0000-0000-0000549C0000}"/>
    <cellStyle name="Hyperlink 11" xfId="53670" hidden="1" xr:uid="{00000000-0005-0000-0000-0000559C0000}"/>
    <cellStyle name="Hyperlink 11" xfId="53640" hidden="1" xr:uid="{00000000-0005-0000-0000-0000569C0000}"/>
    <cellStyle name="Hyperlink 11" xfId="53544" hidden="1" xr:uid="{00000000-0005-0000-0000-0000579C0000}"/>
    <cellStyle name="Hyperlink 11" xfId="53514" hidden="1" xr:uid="{00000000-0005-0000-0000-0000589C0000}"/>
    <cellStyle name="Hyperlink 11" xfId="53418" hidden="1" xr:uid="{00000000-0005-0000-0000-0000599C0000}"/>
    <cellStyle name="Hyperlink 11" xfId="53388" hidden="1" xr:uid="{00000000-0005-0000-0000-00005A9C0000}"/>
    <cellStyle name="Hyperlink 11" xfId="53292" hidden="1" xr:uid="{00000000-0005-0000-0000-00005B9C0000}"/>
    <cellStyle name="Hyperlink 11" xfId="56916" hidden="1" xr:uid="{00000000-0005-0000-0000-00005C9C0000}"/>
    <cellStyle name="Hyperlink 11" xfId="56820" hidden="1" xr:uid="{00000000-0005-0000-0000-00005D9C0000}"/>
    <cellStyle name="Hyperlink 11" xfId="56790" hidden="1" xr:uid="{00000000-0005-0000-0000-00005E9C0000}"/>
    <cellStyle name="Hyperlink 11" xfId="56694" hidden="1" xr:uid="{00000000-0005-0000-0000-00005F9C0000}"/>
    <cellStyle name="Hyperlink 11" xfId="56664" hidden="1" xr:uid="{00000000-0005-0000-0000-0000609C0000}"/>
    <cellStyle name="Hyperlink 11" xfId="56568" hidden="1" xr:uid="{00000000-0005-0000-0000-0000619C0000}"/>
    <cellStyle name="Hyperlink 11" xfId="56538" hidden="1" xr:uid="{00000000-0005-0000-0000-0000629C0000}"/>
    <cellStyle name="Hyperlink 11" xfId="56442" hidden="1" xr:uid="{00000000-0005-0000-0000-0000639C0000}"/>
    <cellStyle name="Hyperlink 11" xfId="56412" hidden="1" xr:uid="{00000000-0005-0000-0000-0000649C0000}"/>
    <cellStyle name="Hyperlink 11" xfId="56316" hidden="1" xr:uid="{00000000-0005-0000-0000-0000659C0000}"/>
    <cellStyle name="Hyperlink 11" xfId="56286" hidden="1" xr:uid="{00000000-0005-0000-0000-0000669C0000}"/>
    <cellStyle name="Hyperlink 11" xfId="56190" hidden="1" xr:uid="{00000000-0005-0000-0000-0000679C0000}"/>
    <cellStyle name="Hyperlink 11" xfId="56160" hidden="1" xr:uid="{00000000-0005-0000-0000-0000689C0000}"/>
    <cellStyle name="Hyperlink 11" xfId="56064" hidden="1" xr:uid="{00000000-0005-0000-0000-0000699C0000}"/>
    <cellStyle name="Hyperlink 11" xfId="56034" hidden="1" xr:uid="{00000000-0005-0000-0000-00006A9C0000}"/>
    <cellStyle name="Hyperlink 11" xfId="55938" hidden="1" xr:uid="{00000000-0005-0000-0000-00006B9C0000}"/>
    <cellStyle name="Hyperlink 11" xfId="55908" hidden="1" xr:uid="{00000000-0005-0000-0000-00006C9C0000}"/>
    <cellStyle name="Hyperlink 11" xfId="55812" hidden="1" xr:uid="{00000000-0005-0000-0000-00006D9C0000}"/>
    <cellStyle name="Hyperlink 11" xfId="55782" hidden="1" xr:uid="{00000000-0005-0000-0000-00006E9C0000}"/>
    <cellStyle name="Hyperlink 11" xfId="57546" hidden="1" xr:uid="{00000000-0005-0000-0000-00006F9C0000}"/>
    <cellStyle name="Hyperlink 11" xfId="57450" hidden="1" xr:uid="{00000000-0005-0000-0000-0000709C0000}"/>
    <cellStyle name="Hyperlink 11" xfId="57420" hidden="1" xr:uid="{00000000-0005-0000-0000-0000719C0000}"/>
    <cellStyle name="Hyperlink 11" xfId="57324" hidden="1" xr:uid="{00000000-0005-0000-0000-0000729C0000}"/>
    <cellStyle name="Hyperlink 11" xfId="57294" hidden="1" xr:uid="{00000000-0005-0000-0000-0000739C0000}"/>
    <cellStyle name="Hyperlink 11" xfId="57198" hidden="1" xr:uid="{00000000-0005-0000-0000-0000749C0000}"/>
    <cellStyle name="Hyperlink 11" xfId="57168" hidden="1" xr:uid="{00000000-0005-0000-0000-0000759C0000}"/>
    <cellStyle name="Hyperlink 11" xfId="57072" hidden="1" xr:uid="{00000000-0005-0000-0000-0000769C0000}"/>
    <cellStyle name="Hyperlink 11" xfId="57042" hidden="1" xr:uid="{00000000-0005-0000-0000-0000779C0000}"/>
    <cellStyle name="Hyperlink 11" xfId="56946" hidden="1" xr:uid="{00000000-0005-0000-0000-0000789C0000}"/>
    <cellStyle name="Hyperlink 11" xfId="57828" hidden="1" xr:uid="{00000000-0005-0000-0000-0000799C0000}"/>
    <cellStyle name="Hyperlink 11" xfId="57798" hidden="1" xr:uid="{00000000-0005-0000-0000-00007A9C0000}"/>
    <cellStyle name="Hyperlink 11" xfId="57702" hidden="1" xr:uid="{00000000-0005-0000-0000-00007B9C0000}"/>
    <cellStyle name="Hyperlink 11" xfId="57672" hidden="1" xr:uid="{00000000-0005-0000-0000-00007C9C0000}"/>
    <cellStyle name="Hyperlink 11" xfId="57576" hidden="1" xr:uid="{00000000-0005-0000-0000-00007D9C0000}"/>
    <cellStyle name="Hyperlink 11" xfId="57954" hidden="1" xr:uid="{00000000-0005-0000-0000-00007E9C0000}"/>
    <cellStyle name="Hyperlink 11" xfId="57924" hidden="1" xr:uid="{00000000-0005-0000-0000-00007F9C0000}"/>
    <cellStyle name="Hyperlink 11" xfId="58050" hidden="1" xr:uid="{00000000-0005-0000-0000-0000809C0000}"/>
    <cellStyle name="Hyperlink 11" xfId="58080" hidden="1" xr:uid="{00000000-0005-0000-0000-0000819C0000}"/>
    <cellStyle name="Hyperlink 11" xfId="54930" hidden="1" xr:uid="{00000000-0005-0000-0000-0000829C0000}"/>
    <cellStyle name="Hyperlink 11" xfId="51624" hidden="1" xr:uid="{00000000-0005-0000-0000-0000839C0000}"/>
    <cellStyle name="Hyperlink 11" xfId="40692" hidden="1" xr:uid="{00000000-0005-0000-0000-0000849C0000}"/>
    <cellStyle name="Hyperlink 11" xfId="44724" hidden="1" xr:uid="{00000000-0005-0000-0000-0000859C0000}"/>
    <cellStyle name="Hyperlink 11" xfId="37134" hidden="1" xr:uid="{00000000-0005-0000-0000-0000869C0000}"/>
    <cellStyle name="Hyperlink 11" xfId="37038" hidden="1" xr:uid="{00000000-0005-0000-0000-0000879C0000}"/>
    <cellStyle name="Hyperlink 11" xfId="37008" hidden="1" xr:uid="{00000000-0005-0000-0000-0000889C0000}"/>
    <cellStyle name="Hyperlink 11" xfId="36912" hidden="1" xr:uid="{00000000-0005-0000-0000-0000899C0000}"/>
    <cellStyle name="Hyperlink 11" xfId="36882" hidden="1" xr:uid="{00000000-0005-0000-0000-00008A9C0000}"/>
    <cellStyle name="Hyperlink 11" xfId="36786" hidden="1" xr:uid="{00000000-0005-0000-0000-00008B9C0000}"/>
    <cellStyle name="Hyperlink 11" xfId="36756" hidden="1" xr:uid="{00000000-0005-0000-0000-00008C9C0000}"/>
    <cellStyle name="Hyperlink 11" xfId="36660" hidden="1" xr:uid="{00000000-0005-0000-0000-00008D9C0000}"/>
    <cellStyle name="Hyperlink 11" xfId="36630" hidden="1" xr:uid="{00000000-0005-0000-0000-00008E9C0000}"/>
    <cellStyle name="Hyperlink 11" xfId="36534" hidden="1" xr:uid="{00000000-0005-0000-0000-00008F9C0000}"/>
    <cellStyle name="Hyperlink 11" xfId="36504" hidden="1" xr:uid="{00000000-0005-0000-0000-0000909C0000}"/>
    <cellStyle name="Hyperlink 11" xfId="36408" hidden="1" xr:uid="{00000000-0005-0000-0000-0000919C0000}"/>
    <cellStyle name="Hyperlink 11" xfId="36378" hidden="1" xr:uid="{00000000-0005-0000-0000-0000929C0000}"/>
    <cellStyle name="Hyperlink 11" xfId="36282" hidden="1" xr:uid="{00000000-0005-0000-0000-0000939C0000}"/>
    <cellStyle name="Hyperlink 11" xfId="36252" hidden="1" xr:uid="{00000000-0005-0000-0000-0000949C0000}"/>
    <cellStyle name="Hyperlink 11" xfId="36156" hidden="1" xr:uid="{00000000-0005-0000-0000-0000959C0000}"/>
    <cellStyle name="Hyperlink 11" xfId="36126" hidden="1" xr:uid="{00000000-0005-0000-0000-0000969C0000}"/>
    <cellStyle name="Hyperlink 11" xfId="36030" hidden="1" xr:uid="{00000000-0005-0000-0000-0000979C0000}"/>
    <cellStyle name="Hyperlink 11" xfId="36000" hidden="1" xr:uid="{00000000-0005-0000-0000-0000989C0000}"/>
    <cellStyle name="Hyperlink 11" xfId="35904" hidden="1" xr:uid="{00000000-0005-0000-0000-0000999C0000}"/>
    <cellStyle name="Hyperlink 11" xfId="35874" hidden="1" xr:uid="{00000000-0005-0000-0000-00009A9C0000}"/>
    <cellStyle name="Hyperlink 11" xfId="35778" hidden="1" xr:uid="{00000000-0005-0000-0000-00009B9C0000}"/>
    <cellStyle name="Hyperlink 11" xfId="35748" hidden="1" xr:uid="{00000000-0005-0000-0000-00009C9C0000}"/>
    <cellStyle name="Hyperlink 11" xfId="35652" hidden="1" xr:uid="{00000000-0005-0000-0000-00009D9C0000}"/>
    <cellStyle name="Hyperlink 11" xfId="35622" hidden="1" xr:uid="{00000000-0005-0000-0000-00009E9C0000}"/>
    <cellStyle name="Hyperlink 11" xfId="35526" hidden="1" xr:uid="{00000000-0005-0000-0000-00009F9C0000}"/>
    <cellStyle name="Hyperlink 11" xfId="35496" hidden="1" xr:uid="{00000000-0005-0000-0000-0000A09C0000}"/>
    <cellStyle name="Hyperlink 11" xfId="35400" hidden="1" xr:uid="{00000000-0005-0000-0000-0000A19C0000}"/>
    <cellStyle name="Hyperlink 11" xfId="35370" hidden="1" xr:uid="{00000000-0005-0000-0000-0000A29C0000}"/>
    <cellStyle name="Hyperlink 11" xfId="35274" hidden="1" xr:uid="{00000000-0005-0000-0000-0000A39C0000}"/>
    <cellStyle name="Hyperlink 11" xfId="35244" hidden="1" xr:uid="{00000000-0005-0000-0000-0000A49C0000}"/>
    <cellStyle name="Hyperlink 11" xfId="35148" hidden="1" xr:uid="{00000000-0005-0000-0000-0000A59C0000}"/>
    <cellStyle name="Hyperlink 11" xfId="35118" hidden="1" xr:uid="{00000000-0005-0000-0000-0000A69C0000}"/>
    <cellStyle name="Hyperlink 11" xfId="35022" hidden="1" xr:uid="{00000000-0005-0000-0000-0000A79C0000}"/>
    <cellStyle name="Hyperlink 11" xfId="34992" hidden="1" xr:uid="{00000000-0005-0000-0000-0000A89C0000}"/>
    <cellStyle name="Hyperlink 11" xfId="34896" hidden="1" xr:uid="{00000000-0005-0000-0000-0000A99C0000}"/>
    <cellStyle name="Hyperlink 11" xfId="34866" hidden="1" xr:uid="{00000000-0005-0000-0000-0000AA9C0000}"/>
    <cellStyle name="Hyperlink 11" xfId="34770" hidden="1" xr:uid="{00000000-0005-0000-0000-0000AB9C0000}"/>
    <cellStyle name="Hyperlink 11" xfId="34740" hidden="1" xr:uid="{00000000-0005-0000-0000-0000AC9C0000}"/>
    <cellStyle name="Hyperlink 11" xfId="34644" hidden="1" xr:uid="{00000000-0005-0000-0000-0000AD9C0000}"/>
    <cellStyle name="Hyperlink 11" xfId="34614" hidden="1" xr:uid="{00000000-0005-0000-0000-0000AE9C0000}"/>
    <cellStyle name="Hyperlink 11" xfId="34518" hidden="1" xr:uid="{00000000-0005-0000-0000-0000AF9C0000}"/>
    <cellStyle name="Hyperlink 11" xfId="34488" hidden="1" xr:uid="{00000000-0005-0000-0000-0000B09C0000}"/>
    <cellStyle name="Hyperlink 11" xfId="34392" hidden="1" xr:uid="{00000000-0005-0000-0000-0000B19C0000}"/>
    <cellStyle name="Hyperlink 11" xfId="34362" hidden="1" xr:uid="{00000000-0005-0000-0000-0000B29C0000}"/>
    <cellStyle name="Hyperlink 11" xfId="34266" hidden="1" xr:uid="{00000000-0005-0000-0000-0000B39C0000}"/>
    <cellStyle name="Hyperlink 11" xfId="34236" hidden="1" xr:uid="{00000000-0005-0000-0000-0000B49C0000}"/>
    <cellStyle name="Hyperlink 11" xfId="34140" hidden="1" xr:uid="{00000000-0005-0000-0000-0000B59C0000}"/>
    <cellStyle name="Hyperlink 11" xfId="34110" hidden="1" xr:uid="{00000000-0005-0000-0000-0000B69C0000}"/>
    <cellStyle name="Hyperlink 11" xfId="34014" hidden="1" xr:uid="{00000000-0005-0000-0000-0000B79C0000}"/>
    <cellStyle name="Hyperlink 11" xfId="33984" hidden="1" xr:uid="{00000000-0005-0000-0000-0000B89C0000}"/>
    <cellStyle name="Hyperlink 11" xfId="33888" hidden="1" xr:uid="{00000000-0005-0000-0000-0000B99C0000}"/>
    <cellStyle name="Hyperlink 11" xfId="33858" hidden="1" xr:uid="{00000000-0005-0000-0000-0000BA9C0000}"/>
    <cellStyle name="Hyperlink 11" xfId="33762" hidden="1" xr:uid="{00000000-0005-0000-0000-0000BB9C0000}"/>
    <cellStyle name="Hyperlink 11" xfId="33732" hidden="1" xr:uid="{00000000-0005-0000-0000-0000BC9C0000}"/>
    <cellStyle name="Hyperlink 11" xfId="33636" hidden="1" xr:uid="{00000000-0005-0000-0000-0000BD9C0000}"/>
    <cellStyle name="Hyperlink 11" xfId="33606" hidden="1" xr:uid="{00000000-0005-0000-0000-0000BE9C0000}"/>
    <cellStyle name="Hyperlink 11" xfId="33510" hidden="1" xr:uid="{00000000-0005-0000-0000-0000BF9C0000}"/>
    <cellStyle name="Hyperlink 11" xfId="33480" hidden="1" xr:uid="{00000000-0005-0000-0000-0000C09C0000}"/>
    <cellStyle name="Hyperlink 11" xfId="33384" hidden="1" xr:uid="{00000000-0005-0000-0000-0000C19C0000}"/>
    <cellStyle name="Hyperlink 11" xfId="33354" hidden="1" xr:uid="{00000000-0005-0000-0000-0000C29C0000}"/>
    <cellStyle name="Hyperlink 11" xfId="33258" hidden="1" xr:uid="{00000000-0005-0000-0000-0000C39C0000}"/>
    <cellStyle name="Hyperlink 11" xfId="33228" hidden="1" xr:uid="{00000000-0005-0000-0000-0000C49C0000}"/>
    <cellStyle name="Hyperlink 11" xfId="33132" hidden="1" xr:uid="{00000000-0005-0000-0000-0000C59C0000}"/>
    <cellStyle name="Hyperlink 11" xfId="33102" hidden="1" xr:uid="{00000000-0005-0000-0000-0000C69C0000}"/>
    <cellStyle name="Hyperlink 11" xfId="33006" hidden="1" xr:uid="{00000000-0005-0000-0000-0000C79C0000}"/>
    <cellStyle name="Hyperlink 11" xfId="32976" hidden="1" xr:uid="{00000000-0005-0000-0000-0000C89C0000}"/>
    <cellStyle name="Hyperlink 11" xfId="32880" hidden="1" xr:uid="{00000000-0005-0000-0000-0000C99C0000}"/>
    <cellStyle name="Hyperlink 11" xfId="32850" hidden="1" xr:uid="{00000000-0005-0000-0000-0000CA9C0000}"/>
    <cellStyle name="Hyperlink 11" xfId="32754" hidden="1" xr:uid="{00000000-0005-0000-0000-0000CB9C0000}"/>
    <cellStyle name="Hyperlink 11" xfId="32724" hidden="1" xr:uid="{00000000-0005-0000-0000-0000CC9C0000}"/>
    <cellStyle name="Hyperlink 11" xfId="32628" hidden="1" xr:uid="{00000000-0005-0000-0000-0000CD9C0000}"/>
    <cellStyle name="Hyperlink 11" xfId="32598" hidden="1" xr:uid="{00000000-0005-0000-0000-0000CE9C0000}"/>
    <cellStyle name="Hyperlink 11" xfId="32502" hidden="1" xr:uid="{00000000-0005-0000-0000-0000CF9C0000}"/>
    <cellStyle name="Hyperlink 11" xfId="32472" hidden="1" xr:uid="{00000000-0005-0000-0000-0000D09C0000}"/>
    <cellStyle name="Hyperlink 11" xfId="32376" hidden="1" xr:uid="{00000000-0005-0000-0000-0000D19C0000}"/>
    <cellStyle name="Hyperlink 11" xfId="32346" hidden="1" xr:uid="{00000000-0005-0000-0000-0000D29C0000}"/>
    <cellStyle name="Hyperlink 11" xfId="32250" hidden="1" xr:uid="{00000000-0005-0000-0000-0000D39C0000}"/>
    <cellStyle name="Hyperlink 11" xfId="32124" hidden="1" xr:uid="{00000000-0005-0000-0000-0000D49C0000}"/>
    <cellStyle name="Hyperlink 11" xfId="32094" hidden="1" xr:uid="{00000000-0005-0000-0000-0000D59C0000}"/>
    <cellStyle name="Hyperlink 11" xfId="31998" hidden="1" xr:uid="{00000000-0005-0000-0000-0000D69C0000}"/>
    <cellStyle name="Hyperlink 11" xfId="31968" hidden="1" xr:uid="{00000000-0005-0000-0000-0000D79C0000}"/>
    <cellStyle name="Hyperlink 11" xfId="31872" hidden="1" xr:uid="{00000000-0005-0000-0000-0000D89C0000}"/>
    <cellStyle name="Hyperlink 11" xfId="31842" hidden="1" xr:uid="{00000000-0005-0000-0000-0000D99C0000}"/>
    <cellStyle name="Hyperlink 11" xfId="31746" hidden="1" xr:uid="{00000000-0005-0000-0000-0000DA9C0000}"/>
    <cellStyle name="Hyperlink 11" xfId="31716" hidden="1" xr:uid="{00000000-0005-0000-0000-0000DB9C0000}"/>
    <cellStyle name="Hyperlink 11" xfId="31620" hidden="1" xr:uid="{00000000-0005-0000-0000-0000DC9C0000}"/>
    <cellStyle name="Hyperlink 11" xfId="31590" hidden="1" xr:uid="{00000000-0005-0000-0000-0000DD9C0000}"/>
    <cellStyle name="Hyperlink 11" xfId="31494" hidden="1" xr:uid="{00000000-0005-0000-0000-0000DE9C0000}"/>
    <cellStyle name="Hyperlink 11" xfId="31464" hidden="1" xr:uid="{00000000-0005-0000-0000-0000DF9C0000}"/>
    <cellStyle name="Hyperlink 11" xfId="31368" hidden="1" xr:uid="{00000000-0005-0000-0000-0000E09C0000}"/>
    <cellStyle name="Hyperlink 11" xfId="31338" hidden="1" xr:uid="{00000000-0005-0000-0000-0000E19C0000}"/>
    <cellStyle name="Hyperlink 11" xfId="31242" hidden="1" xr:uid="{00000000-0005-0000-0000-0000E29C0000}"/>
    <cellStyle name="Hyperlink 11" xfId="31212" hidden="1" xr:uid="{00000000-0005-0000-0000-0000E39C0000}"/>
    <cellStyle name="Hyperlink 11" xfId="31116" hidden="1" xr:uid="{00000000-0005-0000-0000-0000E49C0000}"/>
    <cellStyle name="Hyperlink 11" xfId="31086" hidden="1" xr:uid="{00000000-0005-0000-0000-0000E59C0000}"/>
    <cellStyle name="Hyperlink 11" xfId="30990" hidden="1" xr:uid="{00000000-0005-0000-0000-0000E69C0000}"/>
    <cellStyle name="Hyperlink 11" xfId="30960" hidden="1" xr:uid="{00000000-0005-0000-0000-0000E79C0000}"/>
    <cellStyle name="Hyperlink 11" xfId="30834" hidden="1" xr:uid="{00000000-0005-0000-0000-0000E89C0000}"/>
    <cellStyle name="Hyperlink 11" xfId="30738" hidden="1" xr:uid="{00000000-0005-0000-0000-0000E99C0000}"/>
    <cellStyle name="Hyperlink 11" xfId="30708" hidden="1" xr:uid="{00000000-0005-0000-0000-0000EA9C0000}"/>
    <cellStyle name="Hyperlink 11" xfId="30612" hidden="1" xr:uid="{00000000-0005-0000-0000-0000EB9C0000}"/>
    <cellStyle name="Hyperlink 11" xfId="30582" hidden="1" xr:uid="{00000000-0005-0000-0000-0000EC9C0000}"/>
    <cellStyle name="Hyperlink 11" xfId="30486" hidden="1" xr:uid="{00000000-0005-0000-0000-0000ED9C0000}"/>
    <cellStyle name="Hyperlink 11" xfId="30456" hidden="1" xr:uid="{00000000-0005-0000-0000-0000EE9C0000}"/>
    <cellStyle name="Hyperlink 11" xfId="30360" hidden="1" xr:uid="{00000000-0005-0000-0000-0000EF9C0000}"/>
    <cellStyle name="Hyperlink 11" xfId="30330" hidden="1" xr:uid="{00000000-0005-0000-0000-0000F09C0000}"/>
    <cellStyle name="Hyperlink 11" xfId="30234" hidden="1" xr:uid="{00000000-0005-0000-0000-0000F19C0000}"/>
    <cellStyle name="Hyperlink 11" xfId="30204" hidden="1" xr:uid="{00000000-0005-0000-0000-0000F29C0000}"/>
    <cellStyle name="Hyperlink 11" xfId="30108" hidden="1" xr:uid="{00000000-0005-0000-0000-0000F39C0000}"/>
    <cellStyle name="Hyperlink 11" xfId="30078" hidden="1" xr:uid="{00000000-0005-0000-0000-0000F49C0000}"/>
    <cellStyle name="Hyperlink 11" xfId="29982" hidden="1" xr:uid="{00000000-0005-0000-0000-0000F59C0000}"/>
    <cellStyle name="Hyperlink 11" xfId="29952" hidden="1" xr:uid="{00000000-0005-0000-0000-0000F69C0000}"/>
    <cellStyle name="Hyperlink 11" xfId="29856" hidden="1" xr:uid="{00000000-0005-0000-0000-0000F79C0000}"/>
    <cellStyle name="Hyperlink 11" xfId="29826" hidden="1" xr:uid="{00000000-0005-0000-0000-0000F89C0000}"/>
    <cellStyle name="Hyperlink 11" xfId="29730" hidden="1" xr:uid="{00000000-0005-0000-0000-0000F99C0000}"/>
    <cellStyle name="Hyperlink 11" xfId="29700" hidden="1" xr:uid="{00000000-0005-0000-0000-0000FA9C0000}"/>
    <cellStyle name="Hyperlink 11" xfId="29604" hidden="1" xr:uid="{00000000-0005-0000-0000-0000FB9C0000}"/>
    <cellStyle name="Hyperlink 11" xfId="29574" hidden="1" xr:uid="{00000000-0005-0000-0000-0000FC9C0000}"/>
    <cellStyle name="Hyperlink 11" xfId="29478" hidden="1" xr:uid="{00000000-0005-0000-0000-0000FD9C0000}"/>
    <cellStyle name="Hyperlink 11" xfId="29448" hidden="1" xr:uid="{00000000-0005-0000-0000-0000FE9C0000}"/>
    <cellStyle name="Hyperlink 11" xfId="29352" hidden="1" xr:uid="{00000000-0005-0000-0000-0000FF9C0000}"/>
    <cellStyle name="Hyperlink 11" xfId="29322" hidden="1" xr:uid="{00000000-0005-0000-0000-0000009D0000}"/>
    <cellStyle name="Hyperlink 11" xfId="29226" hidden="1" xr:uid="{00000000-0005-0000-0000-0000019D0000}"/>
    <cellStyle name="Hyperlink 11" xfId="29196" hidden="1" xr:uid="{00000000-0005-0000-0000-0000029D0000}"/>
    <cellStyle name="Hyperlink 11" xfId="29100" hidden="1" xr:uid="{00000000-0005-0000-0000-0000039D0000}"/>
    <cellStyle name="Hyperlink 11" xfId="29070" hidden="1" xr:uid="{00000000-0005-0000-0000-0000049D0000}"/>
    <cellStyle name="Hyperlink 11" xfId="28974" hidden="1" xr:uid="{00000000-0005-0000-0000-0000059D0000}"/>
    <cellStyle name="Hyperlink 11" xfId="28944" hidden="1" xr:uid="{00000000-0005-0000-0000-0000069D0000}"/>
    <cellStyle name="Hyperlink 11" xfId="28848" hidden="1" xr:uid="{00000000-0005-0000-0000-0000079D0000}"/>
    <cellStyle name="Hyperlink 11" xfId="28818" hidden="1" xr:uid="{00000000-0005-0000-0000-0000089D0000}"/>
    <cellStyle name="Hyperlink 11" xfId="28722" hidden="1" xr:uid="{00000000-0005-0000-0000-0000099D0000}"/>
    <cellStyle name="Hyperlink 11" xfId="28692" hidden="1" xr:uid="{00000000-0005-0000-0000-00000A9D0000}"/>
    <cellStyle name="Hyperlink 11" xfId="28596" hidden="1" xr:uid="{00000000-0005-0000-0000-00000B9D0000}"/>
    <cellStyle name="Hyperlink 11" xfId="28566" hidden="1" xr:uid="{00000000-0005-0000-0000-00000C9D0000}"/>
    <cellStyle name="Hyperlink 11" xfId="28470" hidden="1" xr:uid="{00000000-0005-0000-0000-00000D9D0000}"/>
    <cellStyle name="Hyperlink 11" xfId="28440" hidden="1" xr:uid="{00000000-0005-0000-0000-00000E9D0000}"/>
    <cellStyle name="Hyperlink 11" xfId="28344" hidden="1" xr:uid="{00000000-0005-0000-0000-00000F9D0000}"/>
    <cellStyle name="Hyperlink 11" xfId="28314" hidden="1" xr:uid="{00000000-0005-0000-0000-0000109D0000}"/>
    <cellStyle name="Hyperlink 11" xfId="28218" hidden="1" xr:uid="{00000000-0005-0000-0000-0000119D0000}"/>
    <cellStyle name="Hyperlink 11" xfId="28188" hidden="1" xr:uid="{00000000-0005-0000-0000-0000129D0000}"/>
    <cellStyle name="Hyperlink 11" xfId="28092" hidden="1" xr:uid="{00000000-0005-0000-0000-0000139D0000}"/>
    <cellStyle name="Hyperlink 11" xfId="28062" hidden="1" xr:uid="{00000000-0005-0000-0000-0000149D0000}"/>
    <cellStyle name="Hyperlink 11" xfId="27966" hidden="1" xr:uid="{00000000-0005-0000-0000-0000159D0000}"/>
    <cellStyle name="Hyperlink 11" xfId="27936" hidden="1" xr:uid="{00000000-0005-0000-0000-0000169D0000}"/>
    <cellStyle name="Hyperlink 11" xfId="27840" hidden="1" xr:uid="{00000000-0005-0000-0000-0000179D0000}"/>
    <cellStyle name="Hyperlink 11" xfId="27810" hidden="1" xr:uid="{00000000-0005-0000-0000-0000189D0000}"/>
    <cellStyle name="Hyperlink 11" xfId="27714" hidden="1" xr:uid="{00000000-0005-0000-0000-0000199D0000}"/>
    <cellStyle name="Hyperlink 11" xfId="27684" hidden="1" xr:uid="{00000000-0005-0000-0000-00001A9D0000}"/>
    <cellStyle name="Hyperlink 11" xfId="27588" hidden="1" xr:uid="{00000000-0005-0000-0000-00001B9D0000}"/>
    <cellStyle name="Hyperlink 11" xfId="27558" hidden="1" xr:uid="{00000000-0005-0000-0000-00001C9D0000}"/>
    <cellStyle name="Hyperlink 11" xfId="27462" hidden="1" xr:uid="{00000000-0005-0000-0000-00001D9D0000}"/>
    <cellStyle name="Hyperlink 11" xfId="27432" hidden="1" xr:uid="{00000000-0005-0000-0000-00001E9D0000}"/>
    <cellStyle name="Hyperlink 11" xfId="27336" hidden="1" xr:uid="{00000000-0005-0000-0000-00001F9D0000}"/>
    <cellStyle name="Hyperlink 11" xfId="27306" hidden="1" xr:uid="{00000000-0005-0000-0000-0000209D0000}"/>
    <cellStyle name="Hyperlink 11" xfId="27210" hidden="1" xr:uid="{00000000-0005-0000-0000-0000219D0000}"/>
    <cellStyle name="Hyperlink 11" xfId="27180" hidden="1" xr:uid="{00000000-0005-0000-0000-0000229D0000}"/>
    <cellStyle name="Hyperlink 11" xfId="27084" hidden="1" xr:uid="{00000000-0005-0000-0000-0000239D0000}"/>
    <cellStyle name="Hyperlink 11" xfId="27054" hidden="1" xr:uid="{00000000-0005-0000-0000-0000249D0000}"/>
    <cellStyle name="Hyperlink 11" xfId="26958" hidden="1" xr:uid="{00000000-0005-0000-0000-0000259D0000}"/>
    <cellStyle name="Hyperlink 11" xfId="26928" hidden="1" xr:uid="{00000000-0005-0000-0000-0000269D0000}"/>
    <cellStyle name="Hyperlink 11" xfId="26832" hidden="1" xr:uid="{00000000-0005-0000-0000-0000279D0000}"/>
    <cellStyle name="Hyperlink 11" xfId="26802" hidden="1" xr:uid="{00000000-0005-0000-0000-0000289D0000}"/>
    <cellStyle name="Hyperlink 11" xfId="26706" hidden="1" xr:uid="{00000000-0005-0000-0000-0000299D0000}"/>
    <cellStyle name="Hyperlink 11" xfId="26676" hidden="1" xr:uid="{00000000-0005-0000-0000-00002A9D0000}"/>
    <cellStyle name="Hyperlink 11" xfId="26580" hidden="1" xr:uid="{00000000-0005-0000-0000-00002B9D0000}"/>
    <cellStyle name="Hyperlink 11" xfId="26550" hidden="1" xr:uid="{00000000-0005-0000-0000-00002C9D0000}"/>
    <cellStyle name="Hyperlink 11" xfId="26454" hidden="1" xr:uid="{00000000-0005-0000-0000-00002D9D0000}"/>
    <cellStyle name="Hyperlink 11" xfId="26424" hidden="1" xr:uid="{00000000-0005-0000-0000-00002E9D0000}"/>
    <cellStyle name="Hyperlink 11" xfId="26328" hidden="1" xr:uid="{00000000-0005-0000-0000-00002F9D0000}"/>
    <cellStyle name="Hyperlink 11" xfId="26298" hidden="1" xr:uid="{00000000-0005-0000-0000-0000309D0000}"/>
    <cellStyle name="Hyperlink 11" xfId="26202" hidden="1" xr:uid="{00000000-0005-0000-0000-0000319D0000}"/>
    <cellStyle name="Hyperlink 11" xfId="26172" hidden="1" xr:uid="{00000000-0005-0000-0000-0000329D0000}"/>
    <cellStyle name="Hyperlink 11" xfId="26076" hidden="1" xr:uid="{00000000-0005-0000-0000-0000339D0000}"/>
    <cellStyle name="Hyperlink 11" xfId="26046" hidden="1" xr:uid="{00000000-0005-0000-0000-0000349D0000}"/>
    <cellStyle name="Hyperlink 11" xfId="25950" hidden="1" xr:uid="{00000000-0005-0000-0000-0000359D0000}"/>
    <cellStyle name="Hyperlink 11" xfId="25920" hidden="1" xr:uid="{00000000-0005-0000-0000-0000369D0000}"/>
    <cellStyle name="Hyperlink 11" xfId="25824" hidden="1" xr:uid="{00000000-0005-0000-0000-0000379D0000}"/>
    <cellStyle name="Hyperlink 11" xfId="25794" hidden="1" xr:uid="{00000000-0005-0000-0000-0000389D0000}"/>
    <cellStyle name="Hyperlink 11" xfId="25698" hidden="1" xr:uid="{00000000-0005-0000-0000-0000399D0000}"/>
    <cellStyle name="Hyperlink 11" xfId="25668" hidden="1" xr:uid="{00000000-0005-0000-0000-00003A9D0000}"/>
    <cellStyle name="Hyperlink 11" xfId="25572" hidden="1" xr:uid="{00000000-0005-0000-0000-00003B9D0000}"/>
    <cellStyle name="Hyperlink 11" xfId="25542" hidden="1" xr:uid="{00000000-0005-0000-0000-00003C9D0000}"/>
    <cellStyle name="Hyperlink 11" xfId="25446" hidden="1" xr:uid="{00000000-0005-0000-0000-00003D9D0000}"/>
    <cellStyle name="Hyperlink 11" xfId="25416" hidden="1" xr:uid="{00000000-0005-0000-0000-00003E9D0000}"/>
    <cellStyle name="Hyperlink 11" xfId="25320" hidden="1" xr:uid="{00000000-0005-0000-0000-00003F9D0000}"/>
    <cellStyle name="Hyperlink 11" xfId="25290" hidden="1" xr:uid="{00000000-0005-0000-0000-0000409D0000}"/>
    <cellStyle name="Hyperlink 11" xfId="25194" hidden="1" xr:uid="{00000000-0005-0000-0000-0000419D0000}"/>
    <cellStyle name="Hyperlink 11" xfId="25164" hidden="1" xr:uid="{00000000-0005-0000-0000-0000429D0000}"/>
    <cellStyle name="Hyperlink 11" xfId="25068" hidden="1" xr:uid="{00000000-0005-0000-0000-0000439D0000}"/>
    <cellStyle name="Hyperlink 11" xfId="25038" hidden="1" xr:uid="{00000000-0005-0000-0000-0000449D0000}"/>
    <cellStyle name="Hyperlink 11" xfId="24942" hidden="1" xr:uid="{00000000-0005-0000-0000-0000459D0000}"/>
    <cellStyle name="Hyperlink 11" xfId="24912" hidden="1" xr:uid="{00000000-0005-0000-0000-0000469D0000}"/>
    <cellStyle name="Hyperlink 11" xfId="24816" hidden="1" xr:uid="{00000000-0005-0000-0000-0000479D0000}"/>
    <cellStyle name="Hyperlink 11" xfId="24786" hidden="1" xr:uid="{00000000-0005-0000-0000-0000489D0000}"/>
    <cellStyle name="Hyperlink 11" xfId="24690" hidden="1" xr:uid="{00000000-0005-0000-0000-0000499D0000}"/>
    <cellStyle name="Hyperlink 11" xfId="24660" hidden="1" xr:uid="{00000000-0005-0000-0000-00004A9D0000}"/>
    <cellStyle name="Hyperlink 11" xfId="24564" hidden="1" xr:uid="{00000000-0005-0000-0000-00004B9D0000}"/>
    <cellStyle name="Hyperlink 11" xfId="24534" hidden="1" xr:uid="{00000000-0005-0000-0000-00004C9D0000}"/>
    <cellStyle name="Hyperlink 11" xfId="24438" hidden="1" xr:uid="{00000000-0005-0000-0000-00004D9D0000}"/>
    <cellStyle name="Hyperlink 11" xfId="24408" hidden="1" xr:uid="{00000000-0005-0000-0000-00004E9D0000}"/>
    <cellStyle name="Hyperlink 11" xfId="24312" hidden="1" xr:uid="{00000000-0005-0000-0000-00004F9D0000}"/>
    <cellStyle name="Hyperlink 11" xfId="24282" hidden="1" xr:uid="{00000000-0005-0000-0000-0000509D0000}"/>
    <cellStyle name="Hyperlink 11" xfId="24186" hidden="1" xr:uid="{00000000-0005-0000-0000-0000519D0000}"/>
    <cellStyle name="Hyperlink 11" xfId="24060" hidden="1" xr:uid="{00000000-0005-0000-0000-0000529D0000}"/>
    <cellStyle name="Hyperlink 11" xfId="24030" hidden="1" xr:uid="{00000000-0005-0000-0000-0000539D0000}"/>
    <cellStyle name="Hyperlink 11" xfId="23934" hidden="1" xr:uid="{00000000-0005-0000-0000-0000549D0000}"/>
    <cellStyle name="Hyperlink 11" xfId="23904" hidden="1" xr:uid="{00000000-0005-0000-0000-0000559D0000}"/>
    <cellStyle name="Hyperlink 11" xfId="23808" hidden="1" xr:uid="{00000000-0005-0000-0000-0000569D0000}"/>
    <cellStyle name="Hyperlink 11" xfId="23778" hidden="1" xr:uid="{00000000-0005-0000-0000-0000579D0000}"/>
    <cellStyle name="Hyperlink 11" xfId="23682" hidden="1" xr:uid="{00000000-0005-0000-0000-0000589D0000}"/>
    <cellStyle name="Hyperlink 11" xfId="23652" hidden="1" xr:uid="{00000000-0005-0000-0000-0000599D0000}"/>
    <cellStyle name="Hyperlink 11" xfId="23556" hidden="1" xr:uid="{00000000-0005-0000-0000-00005A9D0000}"/>
    <cellStyle name="Hyperlink 11" xfId="23526" hidden="1" xr:uid="{00000000-0005-0000-0000-00005B9D0000}"/>
    <cellStyle name="Hyperlink 11" xfId="23430" hidden="1" xr:uid="{00000000-0005-0000-0000-00005C9D0000}"/>
    <cellStyle name="Hyperlink 11" xfId="23400" hidden="1" xr:uid="{00000000-0005-0000-0000-00005D9D0000}"/>
    <cellStyle name="Hyperlink 11" xfId="23304" hidden="1" xr:uid="{00000000-0005-0000-0000-00005E9D0000}"/>
    <cellStyle name="Hyperlink 11" xfId="23274" hidden="1" xr:uid="{00000000-0005-0000-0000-00005F9D0000}"/>
    <cellStyle name="Hyperlink 11" xfId="23178" hidden="1" xr:uid="{00000000-0005-0000-0000-0000609D0000}"/>
    <cellStyle name="Hyperlink 11" xfId="23148" hidden="1" xr:uid="{00000000-0005-0000-0000-0000619D0000}"/>
    <cellStyle name="Hyperlink 11" xfId="23052" hidden="1" xr:uid="{00000000-0005-0000-0000-0000629D0000}"/>
    <cellStyle name="Hyperlink 11" xfId="23022" hidden="1" xr:uid="{00000000-0005-0000-0000-0000639D0000}"/>
    <cellStyle name="Hyperlink 11" xfId="22926" hidden="1" xr:uid="{00000000-0005-0000-0000-0000649D0000}"/>
    <cellStyle name="Hyperlink 11" xfId="22896" hidden="1" xr:uid="{00000000-0005-0000-0000-0000659D0000}"/>
    <cellStyle name="Hyperlink 11" xfId="22800" hidden="1" xr:uid="{00000000-0005-0000-0000-0000669D0000}"/>
    <cellStyle name="Hyperlink 11" xfId="22674" hidden="1" xr:uid="{00000000-0005-0000-0000-0000679D0000}"/>
    <cellStyle name="Hyperlink 11" xfId="22644" hidden="1" xr:uid="{00000000-0005-0000-0000-0000689D0000}"/>
    <cellStyle name="Hyperlink 11" xfId="22548" hidden="1" xr:uid="{00000000-0005-0000-0000-0000699D0000}"/>
    <cellStyle name="Hyperlink 11" xfId="22518" hidden="1" xr:uid="{00000000-0005-0000-0000-00006A9D0000}"/>
    <cellStyle name="Hyperlink 11" xfId="22422" hidden="1" xr:uid="{00000000-0005-0000-0000-00006B9D0000}"/>
    <cellStyle name="Hyperlink 11" xfId="22392" hidden="1" xr:uid="{00000000-0005-0000-0000-00006C9D0000}"/>
    <cellStyle name="Hyperlink 11" xfId="22296" hidden="1" xr:uid="{00000000-0005-0000-0000-00006D9D0000}"/>
    <cellStyle name="Hyperlink 11" xfId="22266" hidden="1" xr:uid="{00000000-0005-0000-0000-00006E9D0000}"/>
    <cellStyle name="Hyperlink 11" xfId="22170" hidden="1" xr:uid="{00000000-0005-0000-0000-00006F9D0000}"/>
    <cellStyle name="Hyperlink 11" xfId="22140" hidden="1" xr:uid="{00000000-0005-0000-0000-0000709D0000}"/>
    <cellStyle name="Hyperlink 11" xfId="22044" hidden="1" xr:uid="{00000000-0005-0000-0000-0000719D0000}"/>
    <cellStyle name="Hyperlink 11" xfId="22014" hidden="1" xr:uid="{00000000-0005-0000-0000-0000729D0000}"/>
    <cellStyle name="Hyperlink 11" xfId="21918" hidden="1" xr:uid="{00000000-0005-0000-0000-0000739D0000}"/>
    <cellStyle name="Hyperlink 11" xfId="21888" hidden="1" xr:uid="{00000000-0005-0000-0000-0000749D0000}"/>
    <cellStyle name="Hyperlink 11" xfId="21792" hidden="1" xr:uid="{00000000-0005-0000-0000-0000759D0000}"/>
    <cellStyle name="Hyperlink 11" xfId="21762" hidden="1" xr:uid="{00000000-0005-0000-0000-0000769D0000}"/>
    <cellStyle name="Hyperlink 11" xfId="21666" hidden="1" xr:uid="{00000000-0005-0000-0000-0000779D0000}"/>
    <cellStyle name="Hyperlink 11" xfId="21636" hidden="1" xr:uid="{00000000-0005-0000-0000-0000789D0000}"/>
    <cellStyle name="Hyperlink 11" xfId="21540" hidden="1" xr:uid="{00000000-0005-0000-0000-0000799D0000}"/>
    <cellStyle name="Hyperlink 11" xfId="21510" hidden="1" xr:uid="{00000000-0005-0000-0000-00007A9D0000}"/>
    <cellStyle name="Hyperlink 11" xfId="21414" hidden="1" xr:uid="{00000000-0005-0000-0000-00007B9D0000}"/>
    <cellStyle name="Hyperlink 11" xfId="21384" hidden="1" xr:uid="{00000000-0005-0000-0000-00007C9D0000}"/>
    <cellStyle name="Hyperlink 11" xfId="21288" hidden="1" xr:uid="{00000000-0005-0000-0000-00007D9D0000}"/>
    <cellStyle name="Hyperlink 11" xfId="21258" hidden="1" xr:uid="{00000000-0005-0000-0000-00007E9D0000}"/>
    <cellStyle name="Hyperlink 11" xfId="21162" hidden="1" xr:uid="{00000000-0005-0000-0000-00007F9D0000}"/>
    <cellStyle name="Hyperlink 11" xfId="21132" hidden="1" xr:uid="{00000000-0005-0000-0000-0000809D0000}"/>
    <cellStyle name="Hyperlink 11" xfId="21036" hidden="1" xr:uid="{00000000-0005-0000-0000-0000819D0000}"/>
    <cellStyle name="Hyperlink 11" xfId="21006" hidden="1" xr:uid="{00000000-0005-0000-0000-0000829D0000}"/>
    <cellStyle name="Hyperlink 11" xfId="20910" hidden="1" xr:uid="{00000000-0005-0000-0000-0000839D0000}"/>
    <cellStyle name="Hyperlink 11" xfId="20880" hidden="1" xr:uid="{00000000-0005-0000-0000-0000849D0000}"/>
    <cellStyle name="Hyperlink 11" xfId="20784" hidden="1" xr:uid="{00000000-0005-0000-0000-0000859D0000}"/>
    <cellStyle name="Hyperlink 11" xfId="20754" hidden="1" xr:uid="{00000000-0005-0000-0000-0000869D0000}"/>
    <cellStyle name="Hyperlink 11" xfId="20658" hidden="1" xr:uid="{00000000-0005-0000-0000-0000879D0000}"/>
    <cellStyle name="Hyperlink 11" xfId="20628" hidden="1" xr:uid="{00000000-0005-0000-0000-0000889D0000}"/>
    <cellStyle name="Hyperlink 11" xfId="20532" hidden="1" xr:uid="{00000000-0005-0000-0000-0000899D0000}"/>
    <cellStyle name="Hyperlink 11" xfId="20502" hidden="1" xr:uid="{00000000-0005-0000-0000-00008A9D0000}"/>
    <cellStyle name="Hyperlink 11" xfId="20406" hidden="1" xr:uid="{00000000-0005-0000-0000-00008B9D0000}"/>
    <cellStyle name="Hyperlink 11" xfId="20376" hidden="1" xr:uid="{00000000-0005-0000-0000-00008C9D0000}"/>
    <cellStyle name="Hyperlink 11" xfId="20280" hidden="1" xr:uid="{00000000-0005-0000-0000-00008D9D0000}"/>
    <cellStyle name="Hyperlink 11" xfId="20250" hidden="1" xr:uid="{00000000-0005-0000-0000-00008E9D0000}"/>
    <cellStyle name="Hyperlink 11" xfId="20154" hidden="1" xr:uid="{00000000-0005-0000-0000-00008F9D0000}"/>
    <cellStyle name="Hyperlink 11" xfId="20124" hidden="1" xr:uid="{00000000-0005-0000-0000-0000909D0000}"/>
    <cellStyle name="Hyperlink 11" xfId="20028" hidden="1" xr:uid="{00000000-0005-0000-0000-0000919D0000}"/>
    <cellStyle name="Hyperlink 11" xfId="19998" hidden="1" xr:uid="{00000000-0005-0000-0000-0000929D0000}"/>
    <cellStyle name="Hyperlink 11" xfId="19902" hidden="1" xr:uid="{00000000-0005-0000-0000-0000939D0000}"/>
    <cellStyle name="Hyperlink 11" xfId="19872" hidden="1" xr:uid="{00000000-0005-0000-0000-0000949D0000}"/>
    <cellStyle name="Hyperlink 11" xfId="19776" hidden="1" xr:uid="{00000000-0005-0000-0000-0000959D0000}"/>
    <cellStyle name="Hyperlink 11" xfId="19746" hidden="1" xr:uid="{00000000-0005-0000-0000-0000969D0000}"/>
    <cellStyle name="Hyperlink 11" xfId="19650" hidden="1" xr:uid="{00000000-0005-0000-0000-0000979D0000}"/>
    <cellStyle name="Hyperlink 11" xfId="19620" hidden="1" xr:uid="{00000000-0005-0000-0000-0000989D0000}"/>
    <cellStyle name="Hyperlink 11" xfId="19524" hidden="1" xr:uid="{00000000-0005-0000-0000-0000999D0000}"/>
    <cellStyle name="Hyperlink 11" xfId="19494" hidden="1" xr:uid="{00000000-0005-0000-0000-00009A9D0000}"/>
    <cellStyle name="Hyperlink 11" xfId="19398" hidden="1" xr:uid="{00000000-0005-0000-0000-00009B9D0000}"/>
    <cellStyle name="Hyperlink 11" xfId="19368" hidden="1" xr:uid="{00000000-0005-0000-0000-00009C9D0000}"/>
    <cellStyle name="Hyperlink 11" xfId="19272" hidden="1" xr:uid="{00000000-0005-0000-0000-00009D9D0000}"/>
    <cellStyle name="Hyperlink 11" xfId="19242" hidden="1" xr:uid="{00000000-0005-0000-0000-00009E9D0000}"/>
    <cellStyle name="Hyperlink 11" xfId="19146" hidden="1" xr:uid="{00000000-0005-0000-0000-00009F9D0000}"/>
    <cellStyle name="Hyperlink 11" xfId="19116" hidden="1" xr:uid="{00000000-0005-0000-0000-0000A09D0000}"/>
    <cellStyle name="Hyperlink 11" xfId="19020" hidden="1" xr:uid="{00000000-0005-0000-0000-0000A19D0000}"/>
    <cellStyle name="Hyperlink 11" xfId="18990" hidden="1" xr:uid="{00000000-0005-0000-0000-0000A29D0000}"/>
    <cellStyle name="Hyperlink 11" xfId="18894" hidden="1" xr:uid="{00000000-0005-0000-0000-0000A39D0000}"/>
    <cellStyle name="Hyperlink 11" xfId="18864" hidden="1" xr:uid="{00000000-0005-0000-0000-0000A49D0000}"/>
    <cellStyle name="Hyperlink 11" xfId="18768" hidden="1" xr:uid="{00000000-0005-0000-0000-0000A59D0000}"/>
    <cellStyle name="Hyperlink 11" xfId="18738" hidden="1" xr:uid="{00000000-0005-0000-0000-0000A69D0000}"/>
    <cellStyle name="Hyperlink 11" xfId="18642" hidden="1" xr:uid="{00000000-0005-0000-0000-0000A79D0000}"/>
    <cellStyle name="Hyperlink 11" xfId="18612" hidden="1" xr:uid="{00000000-0005-0000-0000-0000A89D0000}"/>
    <cellStyle name="Hyperlink 11" xfId="18516" hidden="1" xr:uid="{00000000-0005-0000-0000-0000A99D0000}"/>
    <cellStyle name="Hyperlink 11" xfId="18486" hidden="1" xr:uid="{00000000-0005-0000-0000-0000AA9D0000}"/>
    <cellStyle name="Hyperlink 11" xfId="18390" hidden="1" xr:uid="{00000000-0005-0000-0000-0000AB9D0000}"/>
    <cellStyle name="Hyperlink 11" xfId="24156" hidden="1" xr:uid="{00000000-0005-0000-0000-0000AC9D0000}"/>
    <cellStyle name="Hyperlink 11" xfId="32220" hidden="1" xr:uid="{00000000-0005-0000-0000-0000AD9D0000}"/>
    <cellStyle name="Hyperlink 11" xfId="48252" hidden="1" xr:uid="{00000000-0005-0000-0000-0000AE9D0000}"/>
    <cellStyle name="Hyperlink 11" xfId="48222" hidden="1" xr:uid="{00000000-0005-0000-0000-0000AF9D0000}"/>
    <cellStyle name="Hyperlink 11" xfId="48126" hidden="1" xr:uid="{00000000-0005-0000-0000-0000B09D0000}"/>
    <cellStyle name="Hyperlink 11" xfId="48096" hidden="1" xr:uid="{00000000-0005-0000-0000-0000B19D0000}"/>
    <cellStyle name="Hyperlink 11" xfId="48000" hidden="1" xr:uid="{00000000-0005-0000-0000-0000B29D0000}"/>
    <cellStyle name="Hyperlink 11" xfId="47970" hidden="1" xr:uid="{00000000-0005-0000-0000-0000B39D0000}"/>
    <cellStyle name="Hyperlink 11" xfId="47874" hidden="1" xr:uid="{00000000-0005-0000-0000-0000B49D0000}"/>
    <cellStyle name="Hyperlink 11" xfId="47844" hidden="1" xr:uid="{00000000-0005-0000-0000-0000B59D0000}"/>
    <cellStyle name="Hyperlink 11" xfId="47748" hidden="1" xr:uid="{00000000-0005-0000-0000-0000B69D0000}"/>
    <cellStyle name="Hyperlink 11" xfId="47718" hidden="1" xr:uid="{00000000-0005-0000-0000-0000B79D0000}"/>
    <cellStyle name="Hyperlink 11" xfId="47622" hidden="1" xr:uid="{00000000-0005-0000-0000-0000B89D0000}"/>
    <cellStyle name="Hyperlink 11" xfId="47592" hidden="1" xr:uid="{00000000-0005-0000-0000-0000B99D0000}"/>
    <cellStyle name="Hyperlink 11" xfId="47496" hidden="1" xr:uid="{00000000-0005-0000-0000-0000BA9D0000}"/>
    <cellStyle name="Hyperlink 11" xfId="47466" hidden="1" xr:uid="{00000000-0005-0000-0000-0000BB9D0000}"/>
    <cellStyle name="Hyperlink 11" xfId="47370" hidden="1" xr:uid="{00000000-0005-0000-0000-0000BC9D0000}"/>
    <cellStyle name="Hyperlink 11" xfId="47340" hidden="1" xr:uid="{00000000-0005-0000-0000-0000BD9D0000}"/>
    <cellStyle name="Hyperlink 11" xfId="47244" hidden="1" xr:uid="{00000000-0005-0000-0000-0000BE9D0000}"/>
    <cellStyle name="Hyperlink 11" xfId="47214" hidden="1" xr:uid="{00000000-0005-0000-0000-0000BF9D0000}"/>
    <cellStyle name="Hyperlink 11" xfId="47118" hidden="1" xr:uid="{00000000-0005-0000-0000-0000C09D0000}"/>
    <cellStyle name="Hyperlink 11" xfId="47088" hidden="1" xr:uid="{00000000-0005-0000-0000-0000C19D0000}"/>
    <cellStyle name="Hyperlink 11" xfId="22770" hidden="1" xr:uid="{00000000-0005-0000-0000-0000C29D0000}"/>
    <cellStyle name="Hyperlink 11" xfId="30864" hidden="1" xr:uid="{00000000-0005-0000-0000-0000C39D0000}"/>
    <cellStyle name="Hyperlink 11" xfId="8406" hidden="1" xr:uid="{00000000-0005-0000-0000-0000C49D0000}"/>
    <cellStyle name="Hyperlink 11" xfId="8310" hidden="1" xr:uid="{00000000-0005-0000-0000-0000C59D0000}"/>
    <cellStyle name="Hyperlink 11" xfId="8280" hidden="1" xr:uid="{00000000-0005-0000-0000-0000C69D0000}"/>
    <cellStyle name="Hyperlink 11" xfId="8184" hidden="1" xr:uid="{00000000-0005-0000-0000-0000C79D0000}"/>
    <cellStyle name="Hyperlink 11" xfId="8154" hidden="1" xr:uid="{00000000-0005-0000-0000-0000C89D0000}"/>
    <cellStyle name="Hyperlink 11" xfId="8058" hidden="1" xr:uid="{00000000-0005-0000-0000-0000C99D0000}"/>
    <cellStyle name="Hyperlink 11" xfId="7932" hidden="1" xr:uid="{00000000-0005-0000-0000-0000CA9D0000}"/>
    <cellStyle name="Hyperlink 11" xfId="7902" hidden="1" xr:uid="{00000000-0005-0000-0000-0000CB9D0000}"/>
    <cellStyle name="Hyperlink 11" xfId="7806" hidden="1" xr:uid="{00000000-0005-0000-0000-0000CC9D0000}"/>
    <cellStyle name="Hyperlink 11" xfId="7776" hidden="1" xr:uid="{00000000-0005-0000-0000-0000CD9D0000}"/>
    <cellStyle name="Hyperlink 11" xfId="7680" hidden="1" xr:uid="{00000000-0005-0000-0000-0000CE9D0000}"/>
    <cellStyle name="Hyperlink 11" xfId="7650" hidden="1" xr:uid="{00000000-0005-0000-0000-0000CF9D0000}"/>
    <cellStyle name="Hyperlink 11" xfId="7554" hidden="1" xr:uid="{00000000-0005-0000-0000-0000D09D0000}"/>
    <cellStyle name="Hyperlink 11" xfId="7524" hidden="1" xr:uid="{00000000-0005-0000-0000-0000D19D0000}"/>
    <cellStyle name="Hyperlink 11" xfId="7428" hidden="1" xr:uid="{00000000-0005-0000-0000-0000D29D0000}"/>
    <cellStyle name="Hyperlink 11" xfId="7398" hidden="1" xr:uid="{00000000-0005-0000-0000-0000D39D0000}"/>
    <cellStyle name="Hyperlink 11" xfId="7302" hidden="1" xr:uid="{00000000-0005-0000-0000-0000D49D0000}"/>
    <cellStyle name="Hyperlink 11" xfId="7272" hidden="1" xr:uid="{00000000-0005-0000-0000-0000D59D0000}"/>
    <cellStyle name="Hyperlink 11" xfId="7176" hidden="1" xr:uid="{00000000-0005-0000-0000-0000D69D0000}"/>
    <cellStyle name="Hyperlink 11" xfId="7146" hidden="1" xr:uid="{00000000-0005-0000-0000-0000D79D0000}"/>
    <cellStyle name="Hyperlink 11" xfId="7050" hidden="1" xr:uid="{00000000-0005-0000-0000-0000D89D0000}"/>
    <cellStyle name="Hyperlink 11" xfId="7020" hidden="1" xr:uid="{00000000-0005-0000-0000-0000D99D0000}"/>
    <cellStyle name="Hyperlink 11" xfId="6924" hidden="1" xr:uid="{00000000-0005-0000-0000-0000DA9D0000}"/>
    <cellStyle name="Hyperlink 11" xfId="6894" hidden="1" xr:uid="{00000000-0005-0000-0000-0000DB9D0000}"/>
    <cellStyle name="Hyperlink 11" xfId="6798" hidden="1" xr:uid="{00000000-0005-0000-0000-0000DC9D0000}"/>
    <cellStyle name="Hyperlink 11" xfId="6768" hidden="1" xr:uid="{00000000-0005-0000-0000-0000DD9D0000}"/>
    <cellStyle name="Hyperlink 11" xfId="6672" hidden="1" xr:uid="{00000000-0005-0000-0000-0000DE9D0000}"/>
    <cellStyle name="Hyperlink 11" xfId="6642" hidden="1" xr:uid="{00000000-0005-0000-0000-0000DF9D0000}"/>
    <cellStyle name="Hyperlink 11" xfId="6546" hidden="1" xr:uid="{00000000-0005-0000-0000-0000E09D0000}"/>
    <cellStyle name="Hyperlink 11" xfId="6516" hidden="1" xr:uid="{00000000-0005-0000-0000-0000E19D0000}"/>
    <cellStyle name="Hyperlink 11" xfId="6420" hidden="1" xr:uid="{00000000-0005-0000-0000-0000E29D0000}"/>
    <cellStyle name="Hyperlink 11" xfId="6390" hidden="1" xr:uid="{00000000-0005-0000-0000-0000E39D0000}"/>
    <cellStyle name="Hyperlink 11" xfId="6294" hidden="1" xr:uid="{00000000-0005-0000-0000-0000E49D0000}"/>
    <cellStyle name="Hyperlink 11" xfId="6264" hidden="1" xr:uid="{00000000-0005-0000-0000-0000E59D0000}"/>
    <cellStyle name="Hyperlink 11" xfId="6168" hidden="1" xr:uid="{00000000-0005-0000-0000-0000E69D0000}"/>
    <cellStyle name="Hyperlink 11" xfId="6138" hidden="1" xr:uid="{00000000-0005-0000-0000-0000E79D0000}"/>
    <cellStyle name="Hyperlink 11" xfId="6042" hidden="1" xr:uid="{00000000-0005-0000-0000-0000E89D0000}"/>
    <cellStyle name="Hyperlink 11" xfId="6012" hidden="1" xr:uid="{00000000-0005-0000-0000-0000E99D0000}"/>
    <cellStyle name="Hyperlink 11" xfId="5916" hidden="1" xr:uid="{00000000-0005-0000-0000-0000EA9D0000}"/>
    <cellStyle name="Hyperlink 11" xfId="5886" hidden="1" xr:uid="{00000000-0005-0000-0000-0000EB9D0000}"/>
    <cellStyle name="Hyperlink 11" xfId="5790" hidden="1" xr:uid="{00000000-0005-0000-0000-0000EC9D0000}"/>
    <cellStyle name="Hyperlink 11" xfId="5760" hidden="1" xr:uid="{00000000-0005-0000-0000-0000ED9D0000}"/>
    <cellStyle name="Hyperlink 11" xfId="5664" hidden="1" xr:uid="{00000000-0005-0000-0000-0000EE9D0000}"/>
    <cellStyle name="Hyperlink 11" xfId="5634" hidden="1" xr:uid="{00000000-0005-0000-0000-0000EF9D0000}"/>
    <cellStyle name="Hyperlink 11" xfId="5538" hidden="1" xr:uid="{00000000-0005-0000-0000-0000F09D0000}"/>
    <cellStyle name="Hyperlink 11" xfId="5508" hidden="1" xr:uid="{00000000-0005-0000-0000-0000F19D0000}"/>
    <cellStyle name="Hyperlink 11" xfId="5412" hidden="1" xr:uid="{00000000-0005-0000-0000-0000F29D0000}"/>
    <cellStyle name="Hyperlink 11" xfId="5382" hidden="1" xr:uid="{00000000-0005-0000-0000-0000F39D0000}"/>
    <cellStyle name="Hyperlink 11" xfId="5286" hidden="1" xr:uid="{00000000-0005-0000-0000-0000F49D0000}"/>
    <cellStyle name="Hyperlink 11" xfId="5256" hidden="1" xr:uid="{00000000-0005-0000-0000-0000F59D0000}"/>
    <cellStyle name="Hyperlink 11" xfId="5160" hidden="1" xr:uid="{00000000-0005-0000-0000-0000F69D0000}"/>
    <cellStyle name="Hyperlink 11" xfId="5130" hidden="1" xr:uid="{00000000-0005-0000-0000-0000F79D0000}"/>
    <cellStyle name="Hyperlink 11" xfId="5034" hidden="1" xr:uid="{00000000-0005-0000-0000-0000F89D0000}"/>
    <cellStyle name="Hyperlink 11" xfId="5004" hidden="1" xr:uid="{00000000-0005-0000-0000-0000F99D0000}"/>
    <cellStyle name="Hyperlink 11" xfId="4908" hidden="1" xr:uid="{00000000-0005-0000-0000-0000FA9D0000}"/>
    <cellStyle name="Hyperlink 11" xfId="4878" hidden="1" xr:uid="{00000000-0005-0000-0000-0000FB9D0000}"/>
    <cellStyle name="Hyperlink 11" xfId="4782" hidden="1" xr:uid="{00000000-0005-0000-0000-0000FC9D0000}"/>
    <cellStyle name="Hyperlink 11" xfId="4752" hidden="1" xr:uid="{00000000-0005-0000-0000-0000FD9D0000}"/>
    <cellStyle name="Hyperlink 11" xfId="4656" hidden="1" xr:uid="{00000000-0005-0000-0000-0000FE9D0000}"/>
    <cellStyle name="Hyperlink 11" xfId="4626" hidden="1" xr:uid="{00000000-0005-0000-0000-0000FF9D0000}"/>
    <cellStyle name="Hyperlink 11" xfId="4530" hidden="1" xr:uid="{00000000-0005-0000-0000-0000009E0000}"/>
    <cellStyle name="Hyperlink 11" xfId="4500" hidden="1" xr:uid="{00000000-0005-0000-0000-0000019E0000}"/>
    <cellStyle name="Hyperlink 11" xfId="4404" hidden="1" xr:uid="{00000000-0005-0000-0000-0000029E0000}"/>
    <cellStyle name="Hyperlink 11" xfId="4374" hidden="1" xr:uid="{00000000-0005-0000-0000-0000039E0000}"/>
    <cellStyle name="Hyperlink 11" xfId="4278" hidden="1" xr:uid="{00000000-0005-0000-0000-0000049E0000}"/>
    <cellStyle name="Hyperlink 11" xfId="4248" hidden="1" xr:uid="{00000000-0005-0000-0000-0000059E0000}"/>
    <cellStyle name="Hyperlink 11" xfId="4152" hidden="1" xr:uid="{00000000-0005-0000-0000-0000069E0000}"/>
    <cellStyle name="Hyperlink 11" xfId="4122" hidden="1" xr:uid="{00000000-0005-0000-0000-0000079E0000}"/>
    <cellStyle name="Hyperlink 11" xfId="4026" hidden="1" xr:uid="{00000000-0005-0000-0000-0000089E0000}"/>
    <cellStyle name="Hyperlink 11" xfId="3900" hidden="1" xr:uid="{00000000-0005-0000-0000-0000099E0000}"/>
    <cellStyle name="Hyperlink 11" xfId="3870" hidden="1" xr:uid="{00000000-0005-0000-0000-00000A9E0000}"/>
    <cellStyle name="Hyperlink 11" xfId="3774" hidden="1" xr:uid="{00000000-0005-0000-0000-00000B9E0000}"/>
    <cellStyle name="Hyperlink 11" xfId="3744" hidden="1" xr:uid="{00000000-0005-0000-0000-00000C9E0000}"/>
    <cellStyle name="Hyperlink 11" xfId="3648" hidden="1" xr:uid="{00000000-0005-0000-0000-00000D9E0000}"/>
    <cellStyle name="Hyperlink 11" xfId="3618" hidden="1" xr:uid="{00000000-0005-0000-0000-00000E9E0000}"/>
    <cellStyle name="Hyperlink 11" xfId="3522" hidden="1" xr:uid="{00000000-0005-0000-0000-00000F9E0000}"/>
    <cellStyle name="Hyperlink 11" xfId="3492" hidden="1" xr:uid="{00000000-0005-0000-0000-0000109E0000}"/>
    <cellStyle name="Hyperlink 11" xfId="3396" hidden="1" xr:uid="{00000000-0005-0000-0000-0000119E0000}"/>
    <cellStyle name="Hyperlink 11" xfId="3366" hidden="1" xr:uid="{00000000-0005-0000-0000-0000129E0000}"/>
    <cellStyle name="Hyperlink 11" xfId="3270" hidden="1" xr:uid="{00000000-0005-0000-0000-0000139E0000}"/>
    <cellStyle name="Hyperlink 11" xfId="3240" hidden="1" xr:uid="{00000000-0005-0000-0000-0000149E0000}"/>
    <cellStyle name="Hyperlink 11" xfId="3144" hidden="1" xr:uid="{00000000-0005-0000-0000-0000159E0000}"/>
    <cellStyle name="Hyperlink 11" xfId="3114" hidden="1" xr:uid="{00000000-0005-0000-0000-0000169E0000}"/>
    <cellStyle name="Hyperlink 11" xfId="3018" hidden="1" xr:uid="{00000000-0005-0000-0000-0000179E0000}"/>
    <cellStyle name="Hyperlink 11" xfId="2988" hidden="1" xr:uid="{00000000-0005-0000-0000-0000189E0000}"/>
    <cellStyle name="Hyperlink 11" xfId="2892" hidden="1" xr:uid="{00000000-0005-0000-0000-0000199E0000}"/>
    <cellStyle name="Hyperlink 11" xfId="2862" hidden="1" xr:uid="{00000000-0005-0000-0000-00001A9E0000}"/>
    <cellStyle name="Hyperlink 11" xfId="2766" hidden="1" xr:uid="{00000000-0005-0000-0000-00001B9E0000}"/>
    <cellStyle name="Hyperlink 11" xfId="2736" hidden="1" xr:uid="{00000000-0005-0000-0000-00001C9E0000}"/>
    <cellStyle name="Hyperlink 11" xfId="2640" hidden="1" xr:uid="{00000000-0005-0000-0000-00001D9E0000}"/>
    <cellStyle name="Hyperlink 11" xfId="2610" hidden="1" xr:uid="{00000000-0005-0000-0000-00001E9E0000}"/>
    <cellStyle name="Hyperlink 11" xfId="2514" hidden="1" xr:uid="{00000000-0005-0000-0000-00001F9E0000}"/>
    <cellStyle name="Hyperlink 11" xfId="2484" hidden="1" xr:uid="{00000000-0005-0000-0000-0000209E0000}"/>
    <cellStyle name="Hyperlink 11" xfId="2388" hidden="1" xr:uid="{00000000-0005-0000-0000-0000219E0000}"/>
    <cellStyle name="Hyperlink 11" xfId="2358" hidden="1" xr:uid="{00000000-0005-0000-0000-0000229E0000}"/>
    <cellStyle name="Hyperlink 11" xfId="2262" hidden="1" xr:uid="{00000000-0005-0000-0000-0000239E0000}"/>
    <cellStyle name="Hyperlink 11" xfId="2232" hidden="1" xr:uid="{00000000-0005-0000-0000-0000249E0000}"/>
    <cellStyle name="Hyperlink 11" xfId="2136" hidden="1" xr:uid="{00000000-0005-0000-0000-0000259E0000}"/>
    <cellStyle name="Hyperlink 11" xfId="2106" hidden="1" xr:uid="{00000000-0005-0000-0000-0000269E0000}"/>
    <cellStyle name="Hyperlink 11" xfId="2010" hidden="1" xr:uid="{00000000-0005-0000-0000-0000279E0000}"/>
    <cellStyle name="Hyperlink 11" xfId="1980" hidden="1" xr:uid="{00000000-0005-0000-0000-0000289E0000}"/>
    <cellStyle name="Hyperlink 11" xfId="1884" hidden="1" xr:uid="{00000000-0005-0000-0000-0000299E0000}"/>
    <cellStyle name="Hyperlink 11" xfId="1854" hidden="1" xr:uid="{00000000-0005-0000-0000-00002A9E0000}"/>
    <cellStyle name="Hyperlink 11" xfId="1758" hidden="1" xr:uid="{00000000-0005-0000-0000-00002B9E0000}"/>
    <cellStyle name="Hyperlink 11" xfId="1728" hidden="1" xr:uid="{00000000-0005-0000-0000-00002C9E0000}"/>
    <cellStyle name="Hyperlink 11" xfId="1632" hidden="1" xr:uid="{00000000-0005-0000-0000-00002D9E0000}"/>
    <cellStyle name="Hyperlink 11" xfId="1602" hidden="1" xr:uid="{00000000-0005-0000-0000-00002E9E0000}"/>
    <cellStyle name="Hyperlink 11" xfId="1506" hidden="1" xr:uid="{00000000-0005-0000-0000-00002F9E0000}"/>
    <cellStyle name="Hyperlink 11" xfId="1476" hidden="1" xr:uid="{00000000-0005-0000-0000-0000309E0000}"/>
    <cellStyle name="Hyperlink 11" xfId="1380" hidden="1" xr:uid="{00000000-0005-0000-0000-0000319E0000}"/>
    <cellStyle name="Hyperlink 11" xfId="1350" hidden="1" xr:uid="{00000000-0005-0000-0000-0000329E0000}"/>
    <cellStyle name="Hyperlink 11" xfId="1254" hidden="1" xr:uid="{00000000-0005-0000-0000-0000339E0000}"/>
    <cellStyle name="Hyperlink 11" xfId="1224" hidden="1" xr:uid="{00000000-0005-0000-0000-0000349E0000}"/>
    <cellStyle name="Hyperlink 11" xfId="1128" hidden="1" xr:uid="{00000000-0005-0000-0000-0000359E0000}"/>
    <cellStyle name="Hyperlink 11" xfId="1098" hidden="1" xr:uid="{00000000-0005-0000-0000-0000369E0000}"/>
    <cellStyle name="Hyperlink 11" xfId="1002" hidden="1" xr:uid="{00000000-0005-0000-0000-0000379E0000}"/>
    <cellStyle name="Hyperlink 11" xfId="972" hidden="1" xr:uid="{00000000-0005-0000-0000-0000389E0000}"/>
    <cellStyle name="Hyperlink 11" xfId="876" hidden="1" xr:uid="{00000000-0005-0000-0000-0000399E0000}"/>
    <cellStyle name="Hyperlink 11" xfId="846" hidden="1" xr:uid="{00000000-0005-0000-0000-00003A9E0000}"/>
    <cellStyle name="Hyperlink 11" xfId="750" hidden="1" xr:uid="{00000000-0005-0000-0000-00003B9E0000}"/>
    <cellStyle name="Hyperlink 11" xfId="720" hidden="1" xr:uid="{00000000-0005-0000-0000-00003C9E0000}"/>
    <cellStyle name="Hyperlink 11" xfId="624" hidden="1" xr:uid="{00000000-0005-0000-0000-00003D9E0000}"/>
    <cellStyle name="Hyperlink 11" xfId="594" hidden="1" xr:uid="{00000000-0005-0000-0000-00003E9E0000}"/>
    <cellStyle name="Hyperlink 11" xfId="498" hidden="1" xr:uid="{00000000-0005-0000-0000-00003F9E0000}"/>
    <cellStyle name="Hyperlink 11" xfId="468" hidden="1" xr:uid="{00000000-0005-0000-0000-0000409E0000}"/>
    <cellStyle name="Hyperlink 11" xfId="372" hidden="1" xr:uid="{00000000-0005-0000-0000-0000419E0000}"/>
    <cellStyle name="Hyperlink 11" xfId="342" hidden="1" xr:uid="{00000000-0005-0000-0000-0000429E0000}"/>
    <cellStyle name="Hyperlink 11" xfId="246" hidden="1" xr:uid="{00000000-0005-0000-0000-0000439E0000}"/>
    <cellStyle name="Hyperlink 11" xfId="216" hidden="1" xr:uid="{00000000-0005-0000-0000-0000449E0000}"/>
    <cellStyle name="Hyperlink 11" xfId="120" hidden="1" xr:uid="{00000000-0005-0000-0000-0000459E0000}"/>
    <cellStyle name="Hyperlink 11" xfId="90" hidden="1" xr:uid="{00000000-0005-0000-0000-0000469E0000}"/>
    <cellStyle name="Hyperlink 11" xfId="58162" hidden="1" xr:uid="{00000000-0005-0000-0000-0000479E0000}"/>
    <cellStyle name="Hyperlink 11" xfId="58192" hidden="1" xr:uid="{00000000-0005-0000-0000-0000489E0000}"/>
    <cellStyle name="Hyperlink 11" xfId="3996" hidden="1" xr:uid="{00000000-0005-0000-0000-0000499E0000}"/>
    <cellStyle name="Hyperlink 11" xfId="8028" hidden="1" xr:uid="{00000000-0005-0000-0000-00004A9E0000}"/>
    <cellStyle name="Hyperlink 11" xfId="12060" hidden="1" xr:uid="{00000000-0005-0000-0000-00004B9E0000}"/>
    <cellStyle name="Hyperlink 11" xfId="16092" hidden="1" xr:uid="{00000000-0005-0000-0000-00004C9E0000}"/>
    <cellStyle name="Hyperlink 11" xfId="38394" hidden="1" xr:uid="{00000000-0005-0000-0000-00004D9E0000}"/>
    <cellStyle name="Hyperlink 11" xfId="38298" hidden="1" xr:uid="{00000000-0005-0000-0000-00004E9E0000}"/>
    <cellStyle name="Hyperlink 11" xfId="38268" hidden="1" xr:uid="{00000000-0005-0000-0000-00004F9E0000}"/>
    <cellStyle name="Hyperlink 11" xfId="38172" hidden="1" xr:uid="{00000000-0005-0000-0000-0000509E0000}"/>
    <cellStyle name="Hyperlink 11" xfId="38142" hidden="1" xr:uid="{00000000-0005-0000-0000-0000519E0000}"/>
    <cellStyle name="Hyperlink 11" xfId="38046" hidden="1" xr:uid="{00000000-0005-0000-0000-0000529E0000}"/>
    <cellStyle name="Hyperlink 11" xfId="38016" hidden="1" xr:uid="{00000000-0005-0000-0000-0000539E0000}"/>
    <cellStyle name="Hyperlink 11" xfId="37920" hidden="1" xr:uid="{00000000-0005-0000-0000-0000549E0000}"/>
    <cellStyle name="Hyperlink 11" xfId="37890" hidden="1" xr:uid="{00000000-0005-0000-0000-0000559E0000}"/>
    <cellStyle name="Hyperlink 11" xfId="37794" hidden="1" xr:uid="{00000000-0005-0000-0000-0000569E0000}"/>
    <cellStyle name="Hyperlink 11" xfId="37764" hidden="1" xr:uid="{00000000-0005-0000-0000-0000579E0000}"/>
    <cellStyle name="Hyperlink 11" xfId="37668" hidden="1" xr:uid="{00000000-0005-0000-0000-0000589E0000}"/>
    <cellStyle name="Hyperlink 11" xfId="37638" hidden="1" xr:uid="{00000000-0005-0000-0000-0000599E0000}"/>
    <cellStyle name="Hyperlink 11" xfId="37542" hidden="1" xr:uid="{00000000-0005-0000-0000-00005A9E0000}"/>
    <cellStyle name="Hyperlink 11" xfId="37512" hidden="1" xr:uid="{00000000-0005-0000-0000-00005B9E0000}"/>
    <cellStyle name="Hyperlink 11" xfId="37416" hidden="1" xr:uid="{00000000-0005-0000-0000-00005C9E0000}"/>
    <cellStyle name="Hyperlink 11" xfId="37386" hidden="1" xr:uid="{00000000-0005-0000-0000-00005D9E0000}"/>
    <cellStyle name="Hyperlink 11" xfId="37290" hidden="1" xr:uid="{00000000-0005-0000-0000-00005E9E0000}"/>
    <cellStyle name="Hyperlink 11" xfId="37260" hidden="1" xr:uid="{00000000-0005-0000-0000-00005F9E0000}"/>
    <cellStyle name="Hyperlink 11" xfId="37164" hidden="1" xr:uid="{00000000-0005-0000-0000-0000609E0000}"/>
    <cellStyle name="Hyperlink 11" xfId="8436" hidden="1" xr:uid="{00000000-0005-0000-0000-0000619E0000}"/>
    <cellStyle name="Hyperlink 11" xfId="13446" hidden="1" xr:uid="{00000000-0005-0000-0000-0000629E0000}"/>
    <cellStyle name="Hyperlink 11" xfId="13350" hidden="1" xr:uid="{00000000-0005-0000-0000-0000639E0000}"/>
    <cellStyle name="Hyperlink 11" xfId="13320" hidden="1" xr:uid="{00000000-0005-0000-0000-0000649E0000}"/>
    <cellStyle name="Hyperlink 11" xfId="13224" hidden="1" xr:uid="{00000000-0005-0000-0000-0000659E0000}"/>
    <cellStyle name="Hyperlink 11" xfId="13194" hidden="1" xr:uid="{00000000-0005-0000-0000-0000669E0000}"/>
    <cellStyle name="Hyperlink 11" xfId="13098" hidden="1" xr:uid="{00000000-0005-0000-0000-0000679E0000}"/>
    <cellStyle name="Hyperlink 11" xfId="13068" hidden="1" xr:uid="{00000000-0005-0000-0000-0000689E0000}"/>
    <cellStyle name="Hyperlink 11" xfId="12972" hidden="1" xr:uid="{00000000-0005-0000-0000-0000699E0000}"/>
    <cellStyle name="Hyperlink 11" xfId="12942" hidden="1" xr:uid="{00000000-0005-0000-0000-00006A9E0000}"/>
    <cellStyle name="Hyperlink 11" xfId="12846" hidden="1" xr:uid="{00000000-0005-0000-0000-00006B9E0000}"/>
    <cellStyle name="Hyperlink 11" xfId="12816" hidden="1" xr:uid="{00000000-0005-0000-0000-00006C9E0000}"/>
    <cellStyle name="Hyperlink 11" xfId="12720" hidden="1" xr:uid="{00000000-0005-0000-0000-00006D9E0000}"/>
    <cellStyle name="Hyperlink 11" xfId="12690" hidden="1" xr:uid="{00000000-0005-0000-0000-00006E9E0000}"/>
    <cellStyle name="Hyperlink 11" xfId="12594" hidden="1" xr:uid="{00000000-0005-0000-0000-00006F9E0000}"/>
    <cellStyle name="Hyperlink 11" xfId="12564" hidden="1" xr:uid="{00000000-0005-0000-0000-0000709E0000}"/>
    <cellStyle name="Hyperlink 11" xfId="12468" hidden="1" xr:uid="{00000000-0005-0000-0000-0000719E0000}"/>
    <cellStyle name="Hyperlink 11" xfId="12438" hidden="1" xr:uid="{00000000-0005-0000-0000-0000729E0000}"/>
    <cellStyle name="Hyperlink 11" xfId="12342" hidden="1" xr:uid="{00000000-0005-0000-0000-0000739E0000}"/>
    <cellStyle name="Hyperlink 11" xfId="12312" hidden="1" xr:uid="{00000000-0005-0000-0000-0000749E0000}"/>
    <cellStyle name="Hyperlink 11" xfId="12216" hidden="1" xr:uid="{00000000-0005-0000-0000-0000759E0000}"/>
    <cellStyle name="Hyperlink 11" xfId="12186" hidden="1" xr:uid="{00000000-0005-0000-0000-0000769E0000}"/>
    <cellStyle name="Hyperlink 11" xfId="12090" hidden="1" xr:uid="{00000000-0005-0000-0000-0000779E0000}"/>
    <cellStyle name="Hyperlink 11" xfId="11964" hidden="1" xr:uid="{00000000-0005-0000-0000-0000789E0000}"/>
    <cellStyle name="Hyperlink 11" xfId="11934" hidden="1" xr:uid="{00000000-0005-0000-0000-0000799E0000}"/>
    <cellStyle name="Hyperlink 11" xfId="11838" hidden="1" xr:uid="{00000000-0005-0000-0000-00007A9E0000}"/>
    <cellStyle name="Hyperlink 11" xfId="11808" hidden="1" xr:uid="{00000000-0005-0000-0000-00007B9E0000}"/>
    <cellStyle name="Hyperlink 11" xfId="11712" hidden="1" xr:uid="{00000000-0005-0000-0000-00007C9E0000}"/>
    <cellStyle name="Hyperlink 11" xfId="11682" hidden="1" xr:uid="{00000000-0005-0000-0000-00007D9E0000}"/>
    <cellStyle name="Hyperlink 11" xfId="11586" hidden="1" xr:uid="{00000000-0005-0000-0000-00007E9E0000}"/>
    <cellStyle name="Hyperlink 11" xfId="11556" hidden="1" xr:uid="{00000000-0005-0000-0000-00007F9E0000}"/>
    <cellStyle name="Hyperlink 11" xfId="11460" hidden="1" xr:uid="{00000000-0005-0000-0000-0000809E0000}"/>
    <cellStyle name="Hyperlink 11" xfId="11430" hidden="1" xr:uid="{00000000-0005-0000-0000-0000819E0000}"/>
    <cellStyle name="Hyperlink 11" xfId="11334" hidden="1" xr:uid="{00000000-0005-0000-0000-0000829E0000}"/>
    <cellStyle name="Hyperlink 11" xfId="11304" hidden="1" xr:uid="{00000000-0005-0000-0000-0000839E0000}"/>
    <cellStyle name="Hyperlink 11" xfId="11208" hidden="1" xr:uid="{00000000-0005-0000-0000-0000849E0000}"/>
    <cellStyle name="Hyperlink 11" xfId="11178" hidden="1" xr:uid="{00000000-0005-0000-0000-0000859E0000}"/>
    <cellStyle name="Hyperlink 11" xfId="11082" hidden="1" xr:uid="{00000000-0005-0000-0000-0000869E0000}"/>
    <cellStyle name="Hyperlink 11" xfId="11052" hidden="1" xr:uid="{00000000-0005-0000-0000-0000879E0000}"/>
    <cellStyle name="Hyperlink 11" xfId="10956" hidden="1" xr:uid="{00000000-0005-0000-0000-0000889E0000}"/>
    <cellStyle name="Hyperlink 11" xfId="10926" hidden="1" xr:uid="{00000000-0005-0000-0000-0000899E0000}"/>
    <cellStyle name="Hyperlink 11" xfId="10830" hidden="1" xr:uid="{00000000-0005-0000-0000-00008A9E0000}"/>
    <cellStyle name="Hyperlink 11" xfId="10800" hidden="1" xr:uid="{00000000-0005-0000-0000-00008B9E0000}"/>
    <cellStyle name="Hyperlink 11" xfId="10704" hidden="1" xr:uid="{00000000-0005-0000-0000-00008C9E0000}"/>
    <cellStyle name="Hyperlink 11" xfId="10674" hidden="1" xr:uid="{00000000-0005-0000-0000-00008D9E0000}"/>
    <cellStyle name="Hyperlink 11" xfId="10578" hidden="1" xr:uid="{00000000-0005-0000-0000-00008E9E0000}"/>
    <cellStyle name="Hyperlink 11" xfId="10548" hidden="1" xr:uid="{00000000-0005-0000-0000-00008F9E0000}"/>
    <cellStyle name="Hyperlink 11" xfId="10452" hidden="1" xr:uid="{00000000-0005-0000-0000-0000909E0000}"/>
    <cellStyle name="Hyperlink 11" xfId="10422" hidden="1" xr:uid="{00000000-0005-0000-0000-0000919E0000}"/>
    <cellStyle name="Hyperlink 11" xfId="10326" hidden="1" xr:uid="{00000000-0005-0000-0000-0000929E0000}"/>
    <cellStyle name="Hyperlink 11" xfId="10296" hidden="1" xr:uid="{00000000-0005-0000-0000-0000939E0000}"/>
    <cellStyle name="Hyperlink 11" xfId="10200" hidden="1" xr:uid="{00000000-0005-0000-0000-0000949E0000}"/>
    <cellStyle name="Hyperlink 11" xfId="10170" hidden="1" xr:uid="{00000000-0005-0000-0000-0000959E0000}"/>
    <cellStyle name="Hyperlink 11" xfId="10074" hidden="1" xr:uid="{00000000-0005-0000-0000-0000969E0000}"/>
    <cellStyle name="Hyperlink 11" xfId="10044" hidden="1" xr:uid="{00000000-0005-0000-0000-0000979E0000}"/>
    <cellStyle name="Hyperlink 11" xfId="9948" hidden="1" xr:uid="{00000000-0005-0000-0000-0000989E0000}"/>
    <cellStyle name="Hyperlink 11" xfId="9918" hidden="1" xr:uid="{00000000-0005-0000-0000-0000999E0000}"/>
    <cellStyle name="Hyperlink 11" xfId="9822" hidden="1" xr:uid="{00000000-0005-0000-0000-00009A9E0000}"/>
    <cellStyle name="Hyperlink 11" xfId="9792" hidden="1" xr:uid="{00000000-0005-0000-0000-00009B9E0000}"/>
    <cellStyle name="Hyperlink 11" xfId="9696" hidden="1" xr:uid="{00000000-0005-0000-0000-00009C9E0000}"/>
    <cellStyle name="Hyperlink 11" xfId="9666" hidden="1" xr:uid="{00000000-0005-0000-0000-00009D9E0000}"/>
    <cellStyle name="Hyperlink 11" xfId="9570" hidden="1" xr:uid="{00000000-0005-0000-0000-00009E9E0000}"/>
    <cellStyle name="Hyperlink 11" xfId="9540" hidden="1" xr:uid="{00000000-0005-0000-0000-00009F9E0000}"/>
    <cellStyle name="Hyperlink 11" xfId="9444" hidden="1" xr:uid="{00000000-0005-0000-0000-0000A09E0000}"/>
    <cellStyle name="Hyperlink 11" xfId="9414" hidden="1" xr:uid="{00000000-0005-0000-0000-0000A19E0000}"/>
    <cellStyle name="Hyperlink 11" xfId="9318" hidden="1" xr:uid="{00000000-0005-0000-0000-0000A29E0000}"/>
    <cellStyle name="Hyperlink 11" xfId="9288" hidden="1" xr:uid="{00000000-0005-0000-0000-0000A39E0000}"/>
    <cellStyle name="Hyperlink 11" xfId="9192" hidden="1" xr:uid="{00000000-0005-0000-0000-0000A49E0000}"/>
    <cellStyle name="Hyperlink 11" xfId="9162" hidden="1" xr:uid="{00000000-0005-0000-0000-0000A59E0000}"/>
    <cellStyle name="Hyperlink 11" xfId="9066" hidden="1" xr:uid="{00000000-0005-0000-0000-0000A69E0000}"/>
    <cellStyle name="Hyperlink 11" xfId="9036" hidden="1" xr:uid="{00000000-0005-0000-0000-0000A79E0000}"/>
    <cellStyle name="Hyperlink 11" xfId="8940" hidden="1" xr:uid="{00000000-0005-0000-0000-0000A89E0000}"/>
    <cellStyle name="Hyperlink 11" xfId="8910" hidden="1" xr:uid="{00000000-0005-0000-0000-0000A99E0000}"/>
    <cellStyle name="Hyperlink 11" xfId="8814" hidden="1" xr:uid="{00000000-0005-0000-0000-0000AA9E0000}"/>
    <cellStyle name="Hyperlink 11" xfId="8784" hidden="1" xr:uid="{00000000-0005-0000-0000-0000AB9E0000}"/>
    <cellStyle name="Hyperlink 11" xfId="8688" hidden="1" xr:uid="{00000000-0005-0000-0000-0000AC9E0000}"/>
    <cellStyle name="Hyperlink 11" xfId="8658" hidden="1" xr:uid="{00000000-0005-0000-0000-0000AD9E0000}"/>
    <cellStyle name="Hyperlink 11" xfId="8562" hidden="1" xr:uid="{00000000-0005-0000-0000-0000AE9E0000}"/>
    <cellStyle name="Hyperlink 11" xfId="8532" hidden="1" xr:uid="{00000000-0005-0000-0000-0000AF9E0000}"/>
    <cellStyle name="Hyperlink 11" xfId="15870" hidden="1" xr:uid="{00000000-0005-0000-0000-0000B09E0000}"/>
    <cellStyle name="Hyperlink 11" xfId="15840" hidden="1" xr:uid="{00000000-0005-0000-0000-0000B19E0000}"/>
    <cellStyle name="Hyperlink 11" xfId="15744" hidden="1" xr:uid="{00000000-0005-0000-0000-0000B29E0000}"/>
    <cellStyle name="Hyperlink 11" xfId="15714" hidden="1" xr:uid="{00000000-0005-0000-0000-0000B39E0000}"/>
    <cellStyle name="Hyperlink 11" xfId="15618" hidden="1" xr:uid="{00000000-0005-0000-0000-0000B49E0000}"/>
    <cellStyle name="Hyperlink 11" xfId="15588" hidden="1" xr:uid="{00000000-0005-0000-0000-0000B59E0000}"/>
    <cellStyle name="Hyperlink 11" xfId="15492" hidden="1" xr:uid="{00000000-0005-0000-0000-0000B69E0000}"/>
    <cellStyle name="Hyperlink 11" xfId="15462" hidden="1" xr:uid="{00000000-0005-0000-0000-0000B79E0000}"/>
    <cellStyle name="Hyperlink 11" xfId="15366" hidden="1" xr:uid="{00000000-0005-0000-0000-0000B89E0000}"/>
    <cellStyle name="Hyperlink 11" xfId="15336" hidden="1" xr:uid="{00000000-0005-0000-0000-0000B99E0000}"/>
    <cellStyle name="Hyperlink 11" xfId="15240" hidden="1" xr:uid="{00000000-0005-0000-0000-0000BA9E0000}"/>
    <cellStyle name="Hyperlink 11" xfId="15210" hidden="1" xr:uid="{00000000-0005-0000-0000-0000BB9E0000}"/>
    <cellStyle name="Hyperlink 11" xfId="15114" hidden="1" xr:uid="{00000000-0005-0000-0000-0000BC9E0000}"/>
    <cellStyle name="Hyperlink 11" xfId="15084" hidden="1" xr:uid="{00000000-0005-0000-0000-0000BD9E0000}"/>
    <cellStyle name="Hyperlink 11" xfId="14988" hidden="1" xr:uid="{00000000-0005-0000-0000-0000BE9E0000}"/>
    <cellStyle name="Hyperlink 11" xfId="14958" hidden="1" xr:uid="{00000000-0005-0000-0000-0000BF9E0000}"/>
    <cellStyle name="Hyperlink 11" xfId="14862" hidden="1" xr:uid="{00000000-0005-0000-0000-0000C09E0000}"/>
    <cellStyle name="Hyperlink 11" xfId="14832" hidden="1" xr:uid="{00000000-0005-0000-0000-0000C19E0000}"/>
    <cellStyle name="Hyperlink 11" xfId="14736" hidden="1" xr:uid="{00000000-0005-0000-0000-0000C29E0000}"/>
    <cellStyle name="Hyperlink 11" xfId="14706" hidden="1" xr:uid="{00000000-0005-0000-0000-0000C39E0000}"/>
    <cellStyle name="Hyperlink 11" xfId="14610" hidden="1" xr:uid="{00000000-0005-0000-0000-0000C49E0000}"/>
    <cellStyle name="Hyperlink 11" xfId="14580" hidden="1" xr:uid="{00000000-0005-0000-0000-0000C59E0000}"/>
    <cellStyle name="Hyperlink 11" xfId="14484" hidden="1" xr:uid="{00000000-0005-0000-0000-0000C69E0000}"/>
    <cellStyle name="Hyperlink 11" xfId="14454" hidden="1" xr:uid="{00000000-0005-0000-0000-0000C79E0000}"/>
    <cellStyle name="Hyperlink 11" xfId="14358" hidden="1" xr:uid="{00000000-0005-0000-0000-0000C89E0000}"/>
    <cellStyle name="Hyperlink 11" xfId="14328" hidden="1" xr:uid="{00000000-0005-0000-0000-0000C99E0000}"/>
    <cellStyle name="Hyperlink 11" xfId="14232" hidden="1" xr:uid="{00000000-0005-0000-0000-0000CA9E0000}"/>
    <cellStyle name="Hyperlink 11" xfId="14202" hidden="1" xr:uid="{00000000-0005-0000-0000-0000CB9E0000}"/>
    <cellStyle name="Hyperlink 11" xfId="14106" hidden="1" xr:uid="{00000000-0005-0000-0000-0000CC9E0000}"/>
    <cellStyle name="Hyperlink 11" xfId="14076" hidden="1" xr:uid="{00000000-0005-0000-0000-0000CD9E0000}"/>
    <cellStyle name="Hyperlink 11" xfId="13980" hidden="1" xr:uid="{00000000-0005-0000-0000-0000CE9E0000}"/>
    <cellStyle name="Hyperlink 11" xfId="13950" hidden="1" xr:uid="{00000000-0005-0000-0000-0000CF9E0000}"/>
    <cellStyle name="Hyperlink 11" xfId="13854" hidden="1" xr:uid="{00000000-0005-0000-0000-0000D09E0000}"/>
    <cellStyle name="Hyperlink 11" xfId="13824" hidden="1" xr:uid="{00000000-0005-0000-0000-0000D19E0000}"/>
    <cellStyle name="Hyperlink 11" xfId="13728" hidden="1" xr:uid="{00000000-0005-0000-0000-0000D29E0000}"/>
    <cellStyle name="Hyperlink 11" xfId="13698" hidden="1" xr:uid="{00000000-0005-0000-0000-0000D39E0000}"/>
    <cellStyle name="Hyperlink 11" xfId="13602" hidden="1" xr:uid="{00000000-0005-0000-0000-0000D49E0000}"/>
    <cellStyle name="Hyperlink 11" xfId="13572" hidden="1" xr:uid="{00000000-0005-0000-0000-0000D59E0000}"/>
    <cellStyle name="Hyperlink 11" xfId="13476" hidden="1" xr:uid="{00000000-0005-0000-0000-0000D69E0000}"/>
    <cellStyle name="Hyperlink 11" xfId="17130" hidden="1" xr:uid="{00000000-0005-0000-0000-0000D79E0000}"/>
    <cellStyle name="Hyperlink 11" xfId="17100" hidden="1" xr:uid="{00000000-0005-0000-0000-0000D89E0000}"/>
    <cellStyle name="Hyperlink 11" xfId="17004" hidden="1" xr:uid="{00000000-0005-0000-0000-0000D99E0000}"/>
    <cellStyle name="Hyperlink 11" xfId="16974" hidden="1" xr:uid="{00000000-0005-0000-0000-0000DA9E0000}"/>
    <cellStyle name="Hyperlink 11" xfId="16878" hidden="1" xr:uid="{00000000-0005-0000-0000-0000DB9E0000}"/>
    <cellStyle name="Hyperlink 11" xfId="16848" hidden="1" xr:uid="{00000000-0005-0000-0000-0000DC9E0000}"/>
    <cellStyle name="Hyperlink 11" xfId="16752" hidden="1" xr:uid="{00000000-0005-0000-0000-0000DD9E0000}"/>
    <cellStyle name="Hyperlink 11" xfId="16722" hidden="1" xr:uid="{00000000-0005-0000-0000-0000DE9E0000}"/>
    <cellStyle name="Hyperlink 11" xfId="16626" hidden="1" xr:uid="{00000000-0005-0000-0000-0000DF9E0000}"/>
    <cellStyle name="Hyperlink 11" xfId="16596" hidden="1" xr:uid="{00000000-0005-0000-0000-0000E09E0000}"/>
    <cellStyle name="Hyperlink 11" xfId="16500" hidden="1" xr:uid="{00000000-0005-0000-0000-0000E19E0000}"/>
    <cellStyle name="Hyperlink 11" xfId="16470" hidden="1" xr:uid="{00000000-0005-0000-0000-0000E29E0000}"/>
    <cellStyle name="Hyperlink 11" xfId="16374" hidden="1" xr:uid="{00000000-0005-0000-0000-0000E39E0000}"/>
    <cellStyle name="Hyperlink 11" xfId="16344" hidden="1" xr:uid="{00000000-0005-0000-0000-0000E49E0000}"/>
    <cellStyle name="Hyperlink 11" xfId="16248" hidden="1" xr:uid="{00000000-0005-0000-0000-0000E59E0000}"/>
    <cellStyle name="Hyperlink 11" xfId="16218" hidden="1" xr:uid="{00000000-0005-0000-0000-0000E69E0000}"/>
    <cellStyle name="Hyperlink 11" xfId="16122" hidden="1" xr:uid="{00000000-0005-0000-0000-0000E79E0000}"/>
    <cellStyle name="Hyperlink 11" xfId="15996" hidden="1" xr:uid="{00000000-0005-0000-0000-0000E89E0000}"/>
    <cellStyle name="Hyperlink 11" xfId="15966" hidden="1" xr:uid="{00000000-0005-0000-0000-0000E99E0000}"/>
    <cellStyle name="Hyperlink 11" xfId="17760" hidden="1" xr:uid="{00000000-0005-0000-0000-0000EA9E0000}"/>
    <cellStyle name="Hyperlink 11" xfId="17730" hidden="1" xr:uid="{00000000-0005-0000-0000-0000EB9E0000}"/>
    <cellStyle name="Hyperlink 11" xfId="17634" hidden="1" xr:uid="{00000000-0005-0000-0000-0000EC9E0000}"/>
    <cellStyle name="Hyperlink 11" xfId="17604" hidden="1" xr:uid="{00000000-0005-0000-0000-0000ED9E0000}"/>
    <cellStyle name="Hyperlink 11" xfId="17508" hidden="1" xr:uid="{00000000-0005-0000-0000-0000EE9E0000}"/>
    <cellStyle name="Hyperlink 11" xfId="17478" hidden="1" xr:uid="{00000000-0005-0000-0000-0000EF9E0000}"/>
    <cellStyle name="Hyperlink 11" xfId="17382" hidden="1" xr:uid="{00000000-0005-0000-0000-0000F09E0000}"/>
    <cellStyle name="Hyperlink 11" xfId="17352" hidden="1" xr:uid="{00000000-0005-0000-0000-0000F19E0000}"/>
    <cellStyle name="Hyperlink 11" xfId="17256" hidden="1" xr:uid="{00000000-0005-0000-0000-0000F29E0000}"/>
    <cellStyle name="Hyperlink 11" xfId="17226" hidden="1" xr:uid="{00000000-0005-0000-0000-0000F39E0000}"/>
    <cellStyle name="Hyperlink 11" xfId="18108" hidden="1" xr:uid="{00000000-0005-0000-0000-0000F49E0000}"/>
    <cellStyle name="Hyperlink 11" xfId="18012" hidden="1" xr:uid="{00000000-0005-0000-0000-0000F59E0000}"/>
    <cellStyle name="Hyperlink 11" xfId="17982" hidden="1" xr:uid="{00000000-0005-0000-0000-0000F69E0000}"/>
    <cellStyle name="Hyperlink 11" xfId="17886" hidden="1" xr:uid="{00000000-0005-0000-0000-0000F79E0000}"/>
    <cellStyle name="Hyperlink 11" xfId="17856" hidden="1" xr:uid="{00000000-0005-0000-0000-0000F89E0000}"/>
    <cellStyle name="Hyperlink 11" xfId="18234" hidden="1" xr:uid="{00000000-0005-0000-0000-0000F99E0000}"/>
    <cellStyle name="Hyperlink 11" xfId="18138" hidden="1" xr:uid="{00000000-0005-0000-0000-0000FA9E0000}"/>
    <cellStyle name="Hyperlink 11" xfId="18264" hidden="1" xr:uid="{00000000-0005-0000-0000-0000FB9E0000}"/>
    <cellStyle name="Hyperlink 11" xfId="18360" hidden="1" xr:uid="{00000000-0005-0000-0000-0000FC9E0000}"/>
    <cellStyle name="Hyperlink 12" xfId="45453" hidden="1" xr:uid="{00000000-0005-0000-0000-0000FD9E0000}"/>
    <cellStyle name="Hyperlink 12" xfId="45352" hidden="1" xr:uid="{00000000-0005-0000-0000-0000FE9E0000}"/>
    <cellStyle name="Hyperlink 12" xfId="45327" hidden="1" xr:uid="{00000000-0005-0000-0000-0000FF9E0000}"/>
    <cellStyle name="Hyperlink 12" xfId="45226" hidden="1" xr:uid="{00000000-0005-0000-0000-0000009F0000}"/>
    <cellStyle name="Hyperlink 12" xfId="45201" hidden="1" xr:uid="{00000000-0005-0000-0000-0000019F0000}"/>
    <cellStyle name="Hyperlink 12" xfId="45100" hidden="1" xr:uid="{00000000-0005-0000-0000-0000029F0000}"/>
    <cellStyle name="Hyperlink 12" xfId="45075" hidden="1" xr:uid="{00000000-0005-0000-0000-0000039F0000}"/>
    <cellStyle name="Hyperlink 12" xfId="44974" hidden="1" xr:uid="{00000000-0005-0000-0000-0000049F0000}"/>
    <cellStyle name="Hyperlink 12" xfId="44949" hidden="1" xr:uid="{00000000-0005-0000-0000-0000059F0000}"/>
    <cellStyle name="Hyperlink 12" xfId="44848" hidden="1" xr:uid="{00000000-0005-0000-0000-0000069F0000}"/>
    <cellStyle name="Hyperlink 12" xfId="44823" hidden="1" xr:uid="{00000000-0005-0000-0000-0000079F0000}"/>
    <cellStyle name="Hyperlink 12" xfId="44722" hidden="1" xr:uid="{00000000-0005-0000-0000-0000089F0000}"/>
    <cellStyle name="Hyperlink 12" xfId="44697" hidden="1" xr:uid="{00000000-0005-0000-0000-0000099F0000}"/>
    <cellStyle name="Hyperlink 12" xfId="44596" hidden="1" xr:uid="{00000000-0005-0000-0000-00000A9F0000}"/>
    <cellStyle name="Hyperlink 12" xfId="44571" hidden="1" xr:uid="{00000000-0005-0000-0000-00000B9F0000}"/>
    <cellStyle name="Hyperlink 12" xfId="44470" hidden="1" xr:uid="{00000000-0005-0000-0000-00000C9F0000}"/>
    <cellStyle name="Hyperlink 12" xfId="44445" hidden="1" xr:uid="{00000000-0005-0000-0000-00000D9F0000}"/>
    <cellStyle name="Hyperlink 12" xfId="44344" hidden="1" xr:uid="{00000000-0005-0000-0000-00000E9F0000}"/>
    <cellStyle name="Hyperlink 12" xfId="44319" hidden="1" xr:uid="{00000000-0005-0000-0000-00000F9F0000}"/>
    <cellStyle name="Hyperlink 12" xfId="44218" hidden="1" xr:uid="{00000000-0005-0000-0000-0000109F0000}"/>
    <cellStyle name="Hyperlink 12" xfId="44193" hidden="1" xr:uid="{00000000-0005-0000-0000-0000119F0000}"/>
    <cellStyle name="Hyperlink 12" xfId="44092" hidden="1" xr:uid="{00000000-0005-0000-0000-0000129F0000}"/>
    <cellStyle name="Hyperlink 12" xfId="44067" hidden="1" xr:uid="{00000000-0005-0000-0000-0000139F0000}"/>
    <cellStyle name="Hyperlink 12" xfId="43966" hidden="1" xr:uid="{00000000-0005-0000-0000-0000149F0000}"/>
    <cellStyle name="Hyperlink 12" xfId="43941" hidden="1" xr:uid="{00000000-0005-0000-0000-0000159F0000}"/>
    <cellStyle name="Hyperlink 12" xfId="43840" hidden="1" xr:uid="{00000000-0005-0000-0000-0000169F0000}"/>
    <cellStyle name="Hyperlink 12" xfId="43815" hidden="1" xr:uid="{00000000-0005-0000-0000-0000179F0000}"/>
    <cellStyle name="Hyperlink 12" xfId="43714" hidden="1" xr:uid="{00000000-0005-0000-0000-0000189F0000}"/>
    <cellStyle name="Hyperlink 12" xfId="43689" hidden="1" xr:uid="{00000000-0005-0000-0000-0000199F0000}"/>
    <cellStyle name="Hyperlink 12" xfId="43588" hidden="1" xr:uid="{00000000-0005-0000-0000-00001A9F0000}"/>
    <cellStyle name="Hyperlink 12" xfId="43563" hidden="1" xr:uid="{00000000-0005-0000-0000-00001B9F0000}"/>
    <cellStyle name="Hyperlink 12" xfId="43462" hidden="1" xr:uid="{00000000-0005-0000-0000-00001C9F0000}"/>
    <cellStyle name="Hyperlink 12" xfId="43437" hidden="1" xr:uid="{00000000-0005-0000-0000-00001D9F0000}"/>
    <cellStyle name="Hyperlink 12" xfId="43336" hidden="1" xr:uid="{00000000-0005-0000-0000-00001E9F0000}"/>
    <cellStyle name="Hyperlink 12" xfId="43311" hidden="1" xr:uid="{00000000-0005-0000-0000-00001F9F0000}"/>
    <cellStyle name="Hyperlink 12" xfId="43210" hidden="1" xr:uid="{00000000-0005-0000-0000-0000209F0000}"/>
    <cellStyle name="Hyperlink 12" xfId="43185" hidden="1" xr:uid="{00000000-0005-0000-0000-0000219F0000}"/>
    <cellStyle name="Hyperlink 12" xfId="43084" hidden="1" xr:uid="{00000000-0005-0000-0000-0000229F0000}"/>
    <cellStyle name="Hyperlink 12" xfId="43059" hidden="1" xr:uid="{00000000-0005-0000-0000-0000239F0000}"/>
    <cellStyle name="Hyperlink 12" xfId="42958" hidden="1" xr:uid="{00000000-0005-0000-0000-0000249F0000}"/>
    <cellStyle name="Hyperlink 12" xfId="42933" hidden="1" xr:uid="{00000000-0005-0000-0000-0000259F0000}"/>
    <cellStyle name="Hyperlink 12" xfId="42832" hidden="1" xr:uid="{00000000-0005-0000-0000-0000269F0000}"/>
    <cellStyle name="Hyperlink 12" xfId="42807" hidden="1" xr:uid="{00000000-0005-0000-0000-0000279F0000}"/>
    <cellStyle name="Hyperlink 12" xfId="42706" hidden="1" xr:uid="{00000000-0005-0000-0000-0000289F0000}"/>
    <cellStyle name="Hyperlink 12" xfId="42681" hidden="1" xr:uid="{00000000-0005-0000-0000-0000299F0000}"/>
    <cellStyle name="Hyperlink 12" xfId="42580" hidden="1" xr:uid="{00000000-0005-0000-0000-00002A9F0000}"/>
    <cellStyle name="Hyperlink 12" xfId="42555" hidden="1" xr:uid="{00000000-0005-0000-0000-00002B9F0000}"/>
    <cellStyle name="Hyperlink 12" xfId="42454" hidden="1" xr:uid="{00000000-0005-0000-0000-00002C9F0000}"/>
    <cellStyle name="Hyperlink 12" xfId="42429" hidden="1" xr:uid="{00000000-0005-0000-0000-00002D9F0000}"/>
    <cellStyle name="Hyperlink 12" xfId="42328" hidden="1" xr:uid="{00000000-0005-0000-0000-00002E9F0000}"/>
    <cellStyle name="Hyperlink 12" xfId="42303" hidden="1" xr:uid="{00000000-0005-0000-0000-00002F9F0000}"/>
    <cellStyle name="Hyperlink 12" xfId="42202" hidden="1" xr:uid="{00000000-0005-0000-0000-0000309F0000}"/>
    <cellStyle name="Hyperlink 12" xfId="42177" hidden="1" xr:uid="{00000000-0005-0000-0000-0000319F0000}"/>
    <cellStyle name="Hyperlink 12" xfId="42076" hidden="1" xr:uid="{00000000-0005-0000-0000-0000329F0000}"/>
    <cellStyle name="Hyperlink 12" xfId="41950" hidden="1" xr:uid="{00000000-0005-0000-0000-0000339F0000}"/>
    <cellStyle name="Hyperlink 12" xfId="41925" hidden="1" xr:uid="{00000000-0005-0000-0000-0000349F0000}"/>
    <cellStyle name="Hyperlink 12" xfId="41824" hidden="1" xr:uid="{00000000-0005-0000-0000-0000359F0000}"/>
    <cellStyle name="Hyperlink 12" xfId="41698" hidden="1" xr:uid="{00000000-0005-0000-0000-0000369F0000}"/>
    <cellStyle name="Hyperlink 12" xfId="41673" hidden="1" xr:uid="{00000000-0005-0000-0000-0000379F0000}"/>
    <cellStyle name="Hyperlink 12" xfId="41572" hidden="1" xr:uid="{00000000-0005-0000-0000-0000389F0000}"/>
    <cellStyle name="Hyperlink 12" xfId="41547" hidden="1" xr:uid="{00000000-0005-0000-0000-0000399F0000}"/>
    <cellStyle name="Hyperlink 12" xfId="41446" hidden="1" xr:uid="{00000000-0005-0000-0000-00003A9F0000}"/>
    <cellStyle name="Hyperlink 12" xfId="41421" hidden="1" xr:uid="{00000000-0005-0000-0000-00003B9F0000}"/>
    <cellStyle name="Hyperlink 12" xfId="41320" hidden="1" xr:uid="{00000000-0005-0000-0000-00003C9F0000}"/>
    <cellStyle name="Hyperlink 12" xfId="41295" hidden="1" xr:uid="{00000000-0005-0000-0000-00003D9F0000}"/>
    <cellStyle name="Hyperlink 12" xfId="41194" hidden="1" xr:uid="{00000000-0005-0000-0000-00003E9F0000}"/>
    <cellStyle name="Hyperlink 12" xfId="41169" hidden="1" xr:uid="{00000000-0005-0000-0000-00003F9F0000}"/>
    <cellStyle name="Hyperlink 12" xfId="41068" hidden="1" xr:uid="{00000000-0005-0000-0000-0000409F0000}"/>
    <cellStyle name="Hyperlink 12" xfId="41043" hidden="1" xr:uid="{00000000-0005-0000-0000-0000419F0000}"/>
    <cellStyle name="Hyperlink 12" xfId="40942" hidden="1" xr:uid="{00000000-0005-0000-0000-0000429F0000}"/>
    <cellStyle name="Hyperlink 12" xfId="40917" hidden="1" xr:uid="{00000000-0005-0000-0000-0000439F0000}"/>
    <cellStyle name="Hyperlink 12" xfId="40816" hidden="1" xr:uid="{00000000-0005-0000-0000-0000449F0000}"/>
    <cellStyle name="Hyperlink 12" xfId="40791" hidden="1" xr:uid="{00000000-0005-0000-0000-0000459F0000}"/>
    <cellStyle name="Hyperlink 12" xfId="40690" hidden="1" xr:uid="{00000000-0005-0000-0000-0000469F0000}"/>
    <cellStyle name="Hyperlink 12" xfId="40665" hidden="1" xr:uid="{00000000-0005-0000-0000-0000479F0000}"/>
    <cellStyle name="Hyperlink 12" xfId="40564" hidden="1" xr:uid="{00000000-0005-0000-0000-0000489F0000}"/>
    <cellStyle name="Hyperlink 12" xfId="40539" hidden="1" xr:uid="{00000000-0005-0000-0000-0000499F0000}"/>
    <cellStyle name="Hyperlink 12" xfId="40438" hidden="1" xr:uid="{00000000-0005-0000-0000-00004A9F0000}"/>
    <cellStyle name="Hyperlink 12" xfId="40413" hidden="1" xr:uid="{00000000-0005-0000-0000-00004B9F0000}"/>
    <cellStyle name="Hyperlink 12" xfId="40312" hidden="1" xr:uid="{00000000-0005-0000-0000-00004C9F0000}"/>
    <cellStyle name="Hyperlink 12" xfId="40287" hidden="1" xr:uid="{00000000-0005-0000-0000-00004D9F0000}"/>
    <cellStyle name="Hyperlink 12" xfId="40186" hidden="1" xr:uid="{00000000-0005-0000-0000-00004E9F0000}"/>
    <cellStyle name="Hyperlink 12" xfId="40161" hidden="1" xr:uid="{00000000-0005-0000-0000-00004F9F0000}"/>
    <cellStyle name="Hyperlink 12" xfId="40060" hidden="1" xr:uid="{00000000-0005-0000-0000-0000509F0000}"/>
    <cellStyle name="Hyperlink 12" xfId="40035" hidden="1" xr:uid="{00000000-0005-0000-0000-0000519F0000}"/>
    <cellStyle name="Hyperlink 12" xfId="39934" hidden="1" xr:uid="{00000000-0005-0000-0000-0000529F0000}"/>
    <cellStyle name="Hyperlink 12" xfId="39909" hidden="1" xr:uid="{00000000-0005-0000-0000-0000539F0000}"/>
    <cellStyle name="Hyperlink 12" xfId="39808" hidden="1" xr:uid="{00000000-0005-0000-0000-0000549F0000}"/>
    <cellStyle name="Hyperlink 12" xfId="39783" hidden="1" xr:uid="{00000000-0005-0000-0000-0000559F0000}"/>
    <cellStyle name="Hyperlink 12" xfId="39682" hidden="1" xr:uid="{00000000-0005-0000-0000-0000569F0000}"/>
    <cellStyle name="Hyperlink 12" xfId="39657" hidden="1" xr:uid="{00000000-0005-0000-0000-0000579F0000}"/>
    <cellStyle name="Hyperlink 12" xfId="39556" hidden="1" xr:uid="{00000000-0005-0000-0000-0000589F0000}"/>
    <cellStyle name="Hyperlink 12" xfId="39531" hidden="1" xr:uid="{00000000-0005-0000-0000-0000599F0000}"/>
    <cellStyle name="Hyperlink 12" xfId="39430" hidden="1" xr:uid="{00000000-0005-0000-0000-00005A9F0000}"/>
    <cellStyle name="Hyperlink 12" xfId="39405" hidden="1" xr:uid="{00000000-0005-0000-0000-00005B9F0000}"/>
    <cellStyle name="Hyperlink 12" xfId="39304" hidden="1" xr:uid="{00000000-0005-0000-0000-00005C9F0000}"/>
    <cellStyle name="Hyperlink 12" xfId="39279" hidden="1" xr:uid="{00000000-0005-0000-0000-00005D9F0000}"/>
    <cellStyle name="Hyperlink 12" xfId="39178" hidden="1" xr:uid="{00000000-0005-0000-0000-00005E9F0000}"/>
    <cellStyle name="Hyperlink 12" xfId="39153" hidden="1" xr:uid="{00000000-0005-0000-0000-00005F9F0000}"/>
    <cellStyle name="Hyperlink 12" xfId="39052" hidden="1" xr:uid="{00000000-0005-0000-0000-0000609F0000}"/>
    <cellStyle name="Hyperlink 12" xfId="39027" hidden="1" xr:uid="{00000000-0005-0000-0000-0000619F0000}"/>
    <cellStyle name="Hyperlink 12" xfId="38926" hidden="1" xr:uid="{00000000-0005-0000-0000-0000629F0000}"/>
    <cellStyle name="Hyperlink 12" xfId="38901" hidden="1" xr:uid="{00000000-0005-0000-0000-0000639F0000}"/>
    <cellStyle name="Hyperlink 12" xfId="38800" hidden="1" xr:uid="{00000000-0005-0000-0000-0000649F0000}"/>
    <cellStyle name="Hyperlink 12" xfId="38775" hidden="1" xr:uid="{00000000-0005-0000-0000-0000659F0000}"/>
    <cellStyle name="Hyperlink 12" xfId="38674" hidden="1" xr:uid="{00000000-0005-0000-0000-0000669F0000}"/>
    <cellStyle name="Hyperlink 12" xfId="38649" hidden="1" xr:uid="{00000000-0005-0000-0000-0000679F0000}"/>
    <cellStyle name="Hyperlink 12" xfId="38548" hidden="1" xr:uid="{00000000-0005-0000-0000-0000689F0000}"/>
    <cellStyle name="Hyperlink 12" xfId="38523" hidden="1" xr:uid="{00000000-0005-0000-0000-0000699F0000}"/>
    <cellStyle name="Hyperlink 12" xfId="38422" hidden="1" xr:uid="{00000000-0005-0000-0000-00006A9F0000}"/>
    <cellStyle name="Hyperlink 12" xfId="38397" hidden="1" xr:uid="{00000000-0005-0000-0000-00006B9F0000}"/>
    <cellStyle name="Hyperlink 12" xfId="38296" hidden="1" xr:uid="{00000000-0005-0000-0000-00006C9F0000}"/>
    <cellStyle name="Hyperlink 12" xfId="38271" hidden="1" xr:uid="{00000000-0005-0000-0000-00006D9F0000}"/>
    <cellStyle name="Hyperlink 12" xfId="38170" hidden="1" xr:uid="{00000000-0005-0000-0000-00006E9F0000}"/>
    <cellStyle name="Hyperlink 12" xfId="38145" hidden="1" xr:uid="{00000000-0005-0000-0000-00006F9F0000}"/>
    <cellStyle name="Hyperlink 12" xfId="38044" hidden="1" xr:uid="{00000000-0005-0000-0000-0000709F0000}"/>
    <cellStyle name="Hyperlink 12" xfId="38019" hidden="1" xr:uid="{00000000-0005-0000-0000-0000719F0000}"/>
    <cellStyle name="Hyperlink 12" xfId="42051" hidden="1" xr:uid="{00000000-0005-0000-0000-0000729F0000}"/>
    <cellStyle name="Hyperlink 12" xfId="53139" hidden="1" xr:uid="{00000000-0005-0000-0000-0000739F0000}"/>
    <cellStyle name="Hyperlink 12" xfId="53038" hidden="1" xr:uid="{00000000-0005-0000-0000-0000749F0000}"/>
    <cellStyle name="Hyperlink 12" xfId="52912" hidden="1" xr:uid="{00000000-0005-0000-0000-0000759F0000}"/>
    <cellStyle name="Hyperlink 12" xfId="52887" hidden="1" xr:uid="{00000000-0005-0000-0000-0000769F0000}"/>
    <cellStyle name="Hyperlink 12" xfId="52786" hidden="1" xr:uid="{00000000-0005-0000-0000-0000779F0000}"/>
    <cellStyle name="Hyperlink 12" xfId="52761" hidden="1" xr:uid="{00000000-0005-0000-0000-0000789F0000}"/>
    <cellStyle name="Hyperlink 12" xfId="52660" hidden="1" xr:uid="{00000000-0005-0000-0000-0000799F0000}"/>
    <cellStyle name="Hyperlink 12" xfId="52635" hidden="1" xr:uid="{00000000-0005-0000-0000-00007A9F0000}"/>
    <cellStyle name="Hyperlink 12" xfId="52534" hidden="1" xr:uid="{00000000-0005-0000-0000-00007B9F0000}"/>
    <cellStyle name="Hyperlink 12" xfId="52509" hidden="1" xr:uid="{00000000-0005-0000-0000-00007C9F0000}"/>
    <cellStyle name="Hyperlink 12" xfId="52408" hidden="1" xr:uid="{00000000-0005-0000-0000-00007D9F0000}"/>
    <cellStyle name="Hyperlink 12" xfId="52383" hidden="1" xr:uid="{00000000-0005-0000-0000-00007E9F0000}"/>
    <cellStyle name="Hyperlink 12" xfId="52282" hidden="1" xr:uid="{00000000-0005-0000-0000-00007F9F0000}"/>
    <cellStyle name="Hyperlink 12" xfId="52257" hidden="1" xr:uid="{00000000-0005-0000-0000-0000809F0000}"/>
    <cellStyle name="Hyperlink 12" xfId="52156" hidden="1" xr:uid="{00000000-0005-0000-0000-0000819F0000}"/>
    <cellStyle name="Hyperlink 12" xfId="52131" hidden="1" xr:uid="{00000000-0005-0000-0000-0000829F0000}"/>
    <cellStyle name="Hyperlink 12" xfId="52030" hidden="1" xr:uid="{00000000-0005-0000-0000-0000839F0000}"/>
    <cellStyle name="Hyperlink 12" xfId="52005" hidden="1" xr:uid="{00000000-0005-0000-0000-0000849F0000}"/>
    <cellStyle name="Hyperlink 12" xfId="51904" hidden="1" xr:uid="{00000000-0005-0000-0000-0000859F0000}"/>
    <cellStyle name="Hyperlink 12" xfId="51879" hidden="1" xr:uid="{00000000-0005-0000-0000-0000869F0000}"/>
    <cellStyle name="Hyperlink 12" xfId="51778" hidden="1" xr:uid="{00000000-0005-0000-0000-0000879F0000}"/>
    <cellStyle name="Hyperlink 12" xfId="51753" hidden="1" xr:uid="{00000000-0005-0000-0000-0000889F0000}"/>
    <cellStyle name="Hyperlink 12" xfId="51652" hidden="1" xr:uid="{00000000-0005-0000-0000-0000899F0000}"/>
    <cellStyle name="Hyperlink 12" xfId="51627" hidden="1" xr:uid="{00000000-0005-0000-0000-00008A9F0000}"/>
    <cellStyle name="Hyperlink 12" xfId="51526" hidden="1" xr:uid="{00000000-0005-0000-0000-00008B9F0000}"/>
    <cellStyle name="Hyperlink 12" xfId="51501" hidden="1" xr:uid="{00000000-0005-0000-0000-00008C9F0000}"/>
    <cellStyle name="Hyperlink 12" xfId="51400" hidden="1" xr:uid="{00000000-0005-0000-0000-00008D9F0000}"/>
    <cellStyle name="Hyperlink 12" xfId="51375" hidden="1" xr:uid="{00000000-0005-0000-0000-00008E9F0000}"/>
    <cellStyle name="Hyperlink 12" xfId="51274" hidden="1" xr:uid="{00000000-0005-0000-0000-00008F9F0000}"/>
    <cellStyle name="Hyperlink 12" xfId="51249" hidden="1" xr:uid="{00000000-0005-0000-0000-0000909F0000}"/>
    <cellStyle name="Hyperlink 12" xfId="51148" hidden="1" xr:uid="{00000000-0005-0000-0000-0000919F0000}"/>
    <cellStyle name="Hyperlink 12" xfId="51123" hidden="1" xr:uid="{00000000-0005-0000-0000-0000929F0000}"/>
    <cellStyle name="Hyperlink 12" xfId="51022" hidden="1" xr:uid="{00000000-0005-0000-0000-0000939F0000}"/>
    <cellStyle name="Hyperlink 12" xfId="50997" hidden="1" xr:uid="{00000000-0005-0000-0000-0000949F0000}"/>
    <cellStyle name="Hyperlink 12" xfId="50896" hidden="1" xr:uid="{00000000-0005-0000-0000-0000959F0000}"/>
    <cellStyle name="Hyperlink 12" xfId="50871" hidden="1" xr:uid="{00000000-0005-0000-0000-0000969F0000}"/>
    <cellStyle name="Hyperlink 12" xfId="50770" hidden="1" xr:uid="{00000000-0005-0000-0000-0000979F0000}"/>
    <cellStyle name="Hyperlink 12" xfId="50745" hidden="1" xr:uid="{00000000-0005-0000-0000-0000989F0000}"/>
    <cellStyle name="Hyperlink 12" xfId="50644" hidden="1" xr:uid="{00000000-0005-0000-0000-0000999F0000}"/>
    <cellStyle name="Hyperlink 12" xfId="50619" hidden="1" xr:uid="{00000000-0005-0000-0000-00009A9F0000}"/>
    <cellStyle name="Hyperlink 12" xfId="50518" hidden="1" xr:uid="{00000000-0005-0000-0000-00009B9F0000}"/>
    <cellStyle name="Hyperlink 12" xfId="50493" hidden="1" xr:uid="{00000000-0005-0000-0000-00009C9F0000}"/>
    <cellStyle name="Hyperlink 12" xfId="50392" hidden="1" xr:uid="{00000000-0005-0000-0000-00009D9F0000}"/>
    <cellStyle name="Hyperlink 12" xfId="50367" hidden="1" xr:uid="{00000000-0005-0000-0000-00009E9F0000}"/>
    <cellStyle name="Hyperlink 12" xfId="50266" hidden="1" xr:uid="{00000000-0005-0000-0000-00009F9F0000}"/>
    <cellStyle name="Hyperlink 12" xfId="50241" hidden="1" xr:uid="{00000000-0005-0000-0000-0000A09F0000}"/>
    <cellStyle name="Hyperlink 12" xfId="50140" hidden="1" xr:uid="{00000000-0005-0000-0000-0000A19F0000}"/>
    <cellStyle name="Hyperlink 12" xfId="50115" hidden="1" xr:uid="{00000000-0005-0000-0000-0000A29F0000}"/>
    <cellStyle name="Hyperlink 12" xfId="50014" hidden="1" xr:uid="{00000000-0005-0000-0000-0000A39F0000}"/>
    <cellStyle name="Hyperlink 12" xfId="49989" hidden="1" xr:uid="{00000000-0005-0000-0000-0000A49F0000}"/>
    <cellStyle name="Hyperlink 12" xfId="49888" hidden="1" xr:uid="{00000000-0005-0000-0000-0000A59F0000}"/>
    <cellStyle name="Hyperlink 12" xfId="49863" hidden="1" xr:uid="{00000000-0005-0000-0000-0000A69F0000}"/>
    <cellStyle name="Hyperlink 12" xfId="49762" hidden="1" xr:uid="{00000000-0005-0000-0000-0000A79F0000}"/>
    <cellStyle name="Hyperlink 12" xfId="49737" hidden="1" xr:uid="{00000000-0005-0000-0000-0000A89F0000}"/>
    <cellStyle name="Hyperlink 12" xfId="49636" hidden="1" xr:uid="{00000000-0005-0000-0000-0000A99F0000}"/>
    <cellStyle name="Hyperlink 12" xfId="49611" hidden="1" xr:uid="{00000000-0005-0000-0000-0000AA9F0000}"/>
    <cellStyle name="Hyperlink 12" xfId="49510" hidden="1" xr:uid="{00000000-0005-0000-0000-0000AB9F0000}"/>
    <cellStyle name="Hyperlink 12" xfId="49485" hidden="1" xr:uid="{00000000-0005-0000-0000-0000AC9F0000}"/>
    <cellStyle name="Hyperlink 12" xfId="49384" hidden="1" xr:uid="{00000000-0005-0000-0000-0000AD9F0000}"/>
    <cellStyle name="Hyperlink 12" xfId="49359" hidden="1" xr:uid="{00000000-0005-0000-0000-0000AE9F0000}"/>
    <cellStyle name="Hyperlink 12" xfId="49258" hidden="1" xr:uid="{00000000-0005-0000-0000-0000AF9F0000}"/>
    <cellStyle name="Hyperlink 12" xfId="49233" hidden="1" xr:uid="{00000000-0005-0000-0000-0000B09F0000}"/>
    <cellStyle name="Hyperlink 12" xfId="49132" hidden="1" xr:uid="{00000000-0005-0000-0000-0000B19F0000}"/>
    <cellStyle name="Hyperlink 12" xfId="49107" hidden="1" xr:uid="{00000000-0005-0000-0000-0000B29F0000}"/>
    <cellStyle name="Hyperlink 12" xfId="49006" hidden="1" xr:uid="{00000000-0005-0000-0000-0000B39F0000}"/>
    <cellStyle name="Hyperlink 12" xfId="48880" hidden="1" xr:uid="{00000000-0005-0000-0000-0000B49F0000}"/>
    <cellStyle name="Hyperlink 12" xfId="48855" hidden="1" xr:uid="{00000000-0005-0000-0000-0000B59F0000}"/>
    <cellStyle name="Hyperlink 12" xfId="48754" hidden="1" xr:uid="{00000000-0005-0000-0000-0000B69F0000}"/>
    <cellStyle name="Hyperlink 12" xfId="48729" hidden="1" xr:uid="{00000000-0005-0000-0000-0000B79F0000}"/>
    <cellStyle name="Hyperlink 12" xfId="48628" hidden="1" xr:uid="{00000000-0005-0000-0000-0000B89F0000}"/>
    <cellStyle name="Hyperlink 12" xfId="48603" hidden="1" xr:uid="{00000000-0005-0000-0000-0000B99F0000}"/>
    <cellStyle name="Hyperlink 12" xfId="48502" hidden="1" xr:uid="{00000000-0005-0000-0000-0000BA9F0000}"/>
    <cellStyle name="Hyperlink 12" xfId="48477" hidden="1" xr:uid="{00000000-0005-0000-0000-0000BB9F0000}"/>
    <cellStyle name="Hyperlink 12" xfId="48376" hidden="1" xr:uid="{00000000-0005-0000-0000-0000BC9F0000}"/>
    <cellStyle name="Hyperlink 12" xfId="48351" hidden="1" xr:uid="{00000000-0005-0000-0000-0000BD9F0000}"/>
    <cellStyle name="Hyperlink 12" xfId="48250" hidden="1" xr:uid="{00000000-0005-0000-0000-0000BE9F0000}"/>
    <cellStyle name="Hyperlink 12" xfId="48225" hidden="1" xr:uid="{00000000-0005-0000-0000-0000BF9F0000}"/>
    <cellStyle name="Hyperlink 12" xfId="48124" hidden="1" xr:uid="{00000000-0005-0000-0000-0000C09F0000}"/>
    <cellStyle name="Hyperlink 12" xfId="55659" hidden="1" xr:uid="{00000000-0005-0000-0000-0000C19F0000}"/>
    <cellStyle name="Hyperlink 12" xfId="55558" hidden="1" xr:uid="{00000000-0005-0000-0000-0000C29F0000}"/>
    <cellStyle name="Hyperlink 12" xfId="55533" hidden="1" xr:uid="{00000000-0005-0000-0000-0000C39F0000}"/>
    <cellStyle name="Hyperlink 12" xfId="55432" hidden="1" xr:uid="{00000000-0005-0000-0000-0000C49F0000}"/>
    <cellStyle name="Hyperlink 12" xfId="55407" hidden="1" xr:uid="{00000000-0005-0000-0000-0000C59F0000}"/>
    <cellStyle name="Hyperlink 12" xfId="55306" hidden="1" xr:uid="{00000000-0005-0000-0000-0000C69F0000}"/>
    <cellStyle name="Hyperlink 12" xfId="55281" hidden="1" xr:uid="{00000000-0005-0000-0000-0000C79F0000}"/>
    <cellStyle name="Hyperlink 12" xfId="55180" hidden="1" xr:uid="{00000000-0005-0000-0000-0000C89F0000}"/>
    <cellStyle name="Hyperlink 12" xfId="55155" hidden="1" xr:uid="{00000000-0005-0000-0000-0000C99F0000}"/>
    <cellStyle name="Hyperlink 12" xfId="55054" hidden="1" xr:uid="{00000000-0005-0000-0000-0000CA9F0000}"/>
    <cellStyle name="Hyperlink 12" xfId="55029" hidden="1" xr:uid="{00000000-0005-0000-0000-0000CB9F0000}"/>
    <cellStyle name="Hyperlink 12" xfId="54928" hidden="1" xr:uid="{00000000-0005-0000-0000-0000CC9F0000}"/>
    <cellStyle name="Hyperlink 12" xfId="54903" hidden="1" xr:uid="{00000000-0005-0000-0000-0000CD9F0000}"/>
    <cellStyle name="Hyperlink 12" xfId="54802" hidden="1" xr:uid="{00000000-0005-0000-0000-0000CE9F0000}"/>
    <cellStyle name="Hyperlink 12" xfId="54777" hidden="1" xr:uid="{00000000-0005-0000-0000-0000CF9F0000}"/>
    <cellStyle name="Hyperlink 12" xfId="54676" hidden="1" xr:uid="{00000000-0005-0000-0000-0000D09F0000}"/>
    <cellStyle name="Hyperlink 12" xfId="54651" hidden="1" xr:uid="{00000000-0005-0000-0000-0000D19F0000}"/>
    <cellStyle name="Hyperlink 12" xfId="54550" hidden="1" xr:uid="{00000000-0005-0000-0000-0000D29F0000}"/>
    <cellStyle name="Hyperlink 12" xfId="54525" hidden="1" xr:uid="{00000000-0005-0000-0000-0000D39F0000}"/>
    <cellStyle name="Hyperlink 12" xfId="54424" hidden="1" xr:uid="{00000000-0005-0000-0000-0000D49F0000}"/>
    <cellStyle name="Hyperlink 12" xfId="54399" hidden="1" xr:uid="{00000000-0005-0000-0000-0000D59F0000}"/>
    <cellStyle name="Hyperlink 12" xfId="54298" hidden="1" xr:uid="{00000000-0005-0000-0000-0000D69F0000}"/>
    <cellStyle name="Hyperlink 12" xfId="54273" hidden="1" xr:uid="{00000000-0005-0000-0000-0000D79F0000}"/>
    <cellStyle name="Hyperlink 12" xfId="54172" hidden="1" xr:uid="{00000000-0005-0000-0000-0000D89F0000}"/>
    <cellStyle name="Hyperlink 12" xfId="54147" hidden="1" xr:uid="{00000000-0005-0000-0000-0000D99F0000}"/>
    <cellStyle name="Hyperlink 12" xfId="54046" hidden="1" xr:uid="{00000000-0005-0000-0000-0000DA9F0000}"/>
    <cellStyle name="Hyperlink 12" xfId="54021" hidden="1" xr:uid="{00000000-0005-0000-0000-0000DB9F0000}"/>
    <cellStyle name="Hyperlink 12" xfId="53920" hidden="1" xr:uid="{00000000-0005-0000-0000-0000DC9F0000}"/>
    <cellStyle name="Hyperlink 12" xfId="53895" hidden="1" xr:uid="{00000000-0005-0000-0000-0000DD9F0000}"/>
    <cellStyle name="Hyperlink 12" xfId="53794" hidden="1" xr:uid="{00000000-0005-0000-0000-0000DE9F0000}"/>
    <cellStyle name="Hyperlink 12" xfId="53769" hidden="1" xr:uid="{00000000-0005-0000-0000-0000DF9F0000}"/>
    <cellStyle name="Hyperlink 12" xfId="53668" hidden="1" xr:uid="{00000000-0005-0000-0000-0000E09F0000}"/>
    <cellStyle name="Hyperlink 12" xfId="53643" hidden="1" xr:uid="{00000000-0005-0000-0000-0000E19F0000}"/>
    <cellStyle name="Hyperlink 12" xfId="53542" hidden="1" xr:uid="{00000000-0005-0000-0000-0000E29F0000}"/>
    <cellStyle name="Hyperlink 12" xfId="53517" hidden="1" xr:uid="{00000000-0005-0000-0000-0000E39F0000}"/>
    <cellStyle name="Hyperlink 12" xfId="53416" hidden="1" xr:uid="{00000000-0005-0000-0000-0000E49F0000}"/>
    <cellStyle name="Hyperlink 12" xfId="53391" hidden="1" xr:uid="{00000000-0005-0000-0000-0000E59F0000}"/>
    <cellStyle name="Hyperlink 12" xfId="53290" hidden="1" xr:uid="{00000000-0005-0000-0000-0000E69F0000}"/>
    <cellStyle name="Hyperlink 12" xfId="53265" hidden="1" xr:uid="{00000000-0005-0000-0000-0000E79F0000}"/>
    <cellStyle name="Hyperlink 12" xfId="53164" hidden="1" xr:uid="{00000000-0005-0000-0000-0000E89F0000}"/>
    <cellStyle name="Hyperlink 12" xfId="56919" hidden="1" xr:uid="{00000000-0005-0000-0000-0000E99F0000}"/>
    <cellStyle name="Hyperlink 12" xfId="56818" hidden="1" xr:uid="{00000000-0005-0000-0000-0000EA9F0000}"/>
    <cellStyle name="Hyperlink 12" xfId="56793" hidden="1" xr:uid="{00000000-0005-0000-0000-0000EB9F0000}"/>
    <cellStyle name="Hyperlink 12" xfId="56692" hidden="1" xr:uid="{00000000-0005-0000-0000-0000EC9F0000}"/>
    <cellStyle name="Hyperlink 12" xfId="56667" hidden="1" xr:uid="{00000000-0005-0000-0000-0000ED9F0000}"/>
    <cellStyle name="Hyperlink 12" xfId="56566" hidden="1" xr:uid="{00000000-0005-0000-0000-0000EE9F0000}"/>
    <cellStyle name="Hyperlink 12" xfId="56541" hidden="1" xr:uid="{00000000-0005-0000-0000-0000EF9F0000}"/>
    <cellStyle name="Hyperlink 12" xfId="56440" hidden="1" xr:uid="{00000000-0005-0000-0000-0000F09F0000}"/>
    <cellStyle name="Hyperlink 12" xfId="56415" hidden="1" xr:uid="{00000000-0005-0000-0000-0000F19F0000}"/>
    <cellStyle name="Hyperlink 12" xfId="56314" hidden="1" xr:uid="{00000000-0005-0000-0000-0000F29F0000}"/>
    <cellStyle name="Hyperlink 12" xfId="56188" hidden="1" xr:uid="{00000000-0005-0000-0000-0000F39F0000}"/>
    <cellStyle name="Hyperlink 12" xfId="56163" hidden="1" xr:uid="{00000000-0005-0000-0000-0000F49F0000}"/>
    <cellStyle name="Hyperlink 12" xfId="56062" hidden="1" xr:uid="{00000000-0005-0000-0000-0000F59F0000}"/>
    <cellStyle name="Hyperlink 12" xfId="56037" hidden="1" xr:uid="{00000000-0005-0000-0000-0000F69F0000}"/>
    <cellStyle name="Hyperlink 12" xfId="55936" hidden="1" xr:uid="{00000000-0005-0000-0000-0000F79F0000}"/>
    <cellStyle name="Hyperlink 12" xfId="55911" hidden="1" xr:uid="{00000000-0005-0000-0000-0000F89F0000}"/>
    <cellStyle name="Hyperlink 12" xfId="55810" hidden="1" xr:uid="{00000000-0005-0000-0000-0000F99F0000}"/>
    <cellStyle name="Hyperlink 12" xfId="55785" hidden="1" xr:uid="{00000000-0005-0000-0000-0000FA9F0000}"/>
    <cellStyle name="Hyperlink 12" xfId="55684" hidden="1" xr:uid="{00000000-0005-0000-0000-0000FB9F0000}"/>
    <cellStyle name="Hyperlink 12" xfId="57549" hidden="1" xr:uid="{00000000-0005-0000-0000-0000FC9F0000}"/>
    <cellStyle name="Hyperlink 12" xfId="57448" hidden="1" xr:uid="{00000000-0005-0000-0000-0000FD9F0000}"/>
    <cellStyle name="Hyperlink 12" xfId="57423" hidden="1" xr:uid="{00000000-0005-0000-0000-0000FE9F0000}"/>
    <cellStyle name="Hyperlink 12" xfId="57322" hidden="1" xr:uid="{00000000-0005-0000-0000-0000FF9F0000}"/>
    <cellStyle name="Hyperlink 12" xfId="57297" hidden="1" xr:uid="{00000000-0005-0000-0000-000000A00000}"/>
    <cellStyle name="Hyperlink 12" xfId="57196" hidden="1" xr:uid="{00000000-0005-0000-0000-000001A00000}"/>
    <cellStyle name="Hyperlink 12" xfId="57171" hidden="1" xr:uid="{00000000-0005-0000-0000-000002A00000}"/>
    <cellStyle name="Hyperlink 12" xfId="57070" hidden="1" xr:uid="{00000000-0005-0000-0000-000003A00000}"/>
    <cellStyle name="Hyperlink 12" xfId="57045" hidden="1" xr:uid="{00000000-0005-0000-0000-000004A00000}"/>
    <cellStyle name="Hyperlink 12" xfId="56944" hidden="1" xr:uid="{00000000-0005-0000-0000-000005A00000}"/>
    <cellStyle name="Hyperlink 12" xfId="57826" hidden="1" xr:uid="{00000000-0005-0000-0000-000006A00000}"/>
    <cellStyle name="Hyperlink 12" xfId="57801" hidden="1" xr:uid="{00000000-0005-0000-0000-000007A00000}"/>
    <cellStyle name="Hyperlink 12" xfId="57700" hidden="1" xr:uid="{00000000-0005-0000-0000-000008A00000}"/>
    <cellStyle name="Hyperlink 12" xfId="57675" hidden="1" xr:uid="{00000000-0005-0000-0000-000009A00000}"/>
    <cellStyle name="Hyperlink 12" xfId="57574" hidden="1" xr:uid="{00000000-0005-0000-0000-00000AA00000}"/>
    <cellStyle name="Hyperlink 12" xfId="57952" hidden="1" xr:uid="{00000000-0005-0000-0000-00000BA00000}"/>
    <cellStyle name="Hyperlink 12" xfId="57927" hidden="1" xr:uid="{00000000-0005-0000-0000-00000CA00000}"/>
    <cellStyle name="Hyperlink 12" xfId="58053" hidden="1" xr:uid="{00000000-0005-0000-0000-00000DA00000}"/>
    <cellStyle name="Hyperlink 12" xfId="58078" hidden="1" xr:uid="{00000000-0005-0000-0000-00000EA00000}"/>
    <cellStyle name="Hyperlink 12" xfId="56289" hidden="1" xr:uid="{00000000-0005-0000-0000-00000FA00000}"/>
    <cellStyle name="Hyperlink 12" xfId="48981" hidden="1" xr:uid="{00000000-0005-0000-0000-000010A00000}"/>
    <cellStyle name="Hyperlink 12" xfId="53013" hidden="1" xr:uid="{00000000-0005-0000-0000-000011A00000}"/>
    <cellStyle name="Hyperlink 12" xfId="41799" hidden="1" xr:uid="{00000000-0005-0000-0000-000012A00000}"/>
    <cellStyle name="Hyperlink 12" xfId="35272" hidden="1" xr:uid="{00000000-0005-0000-0000-000013A00000}"/>
    <cellStyle name="Hyperlink 12" xfId="35247" hidden="1" xr:uid="{00000000-0005-0000-0000-000014A00000}"/>
    <cellStyle name="Hyperlink 12" xfId="35146" hidden="1" xr:uid="{00000000-0005-0000-0000-000015A00000}"/>
    <cellStyle name="Hyperlink 12" xfId="35121" hidden="1" xr:uid="{00000000-0005-0000-0000-000016A00000}"/>
    <cellStyle name="Hyperlink 12" xfId="35020" hidden="1" xr:uid="{00000000-0005-0000-0000-000017A00000}"/>
    <cellStyle name="Hyperlink 12" xfId="34995" hidden="1" xr:uid="{00000000-0005-0000-0000-000018A00000}"/>
    <cellStyle name="Hyperlink 12" xfId="34894" hidden="1" xr:uid="{00000000-0005-0000-0000-000019A00000}"/>
    <cellStyle name="Hyperlink 12" xfId="34869" hidden="1" xr:uid="{00000000-0005-0000-0000-00001AA00000}"/>
    <cellStyle name="Hyperlink 12" xfId="34768" hidden="1" xr:uid="{00000000-0005-0000-0000-00001BA00000}"/>
    <cellStyle name="Hyperlink 12" xfId="34743" hidden="1" xr:uid="{00000000-0005-0000-0000-00001CA00000}"/>
    <cellStyle name="Hyperlink 12" xfId="34642" hidden="1" xr:uid="{00000000-0005-0000-0000-00001DA00000}"/>
    <cellStyle name="Hyperlink 12" xfId="34617" hidden="1" xr:uid="{00000000-0005-0000-0000-00001EA00000}"/>
    <cellStyle name="Hyperlink 12" xfId="34516" hidden="1" xr:uid="{00000000-0005-0000-0000-00001FA00000}"/>
    <cellStyle name="Hyperlink 12" xfId="34491" hidden="1" xr:uid="{00000000-0005-0000-0000-000020A00000}"/>
    <cellStyle name="Hyperlink 12" xfId="34390" hidden="1" xr:uid="{00000000-0005-0000-0000-000021A00000}"/>
    <cellStyle name="Hyperlink 12" xfId="34365" hidden="1" xr:uid="{00000000-0005-0000-0000-000022A00000}"/>
    <cellStyle name="Hyperlink 12" xfId="34264" hidden="1" xr:uid="{00000000-0005-0000-0000-000023A00000}"/>
    <cellStyle name="Hyperlink 12" xfId="34239" hidden="1" xr:uid="{00000000-0005-0000-0000-000024A00000}"/>
    <cellStyle name="Hyperlink 12" xfId="34138" hidden="1" xr:uid="{00000000-0005-0000-0000-000025A00000}"/>
    <cellStyle name="Hyperlink 12" xfId="34113" hidden="1" xr:uid="{00000000-0005-0000-0000-000026A00000}"/>
    <cellStyle name="Hyperlink 12" xfId="34012" hidden="1" xr:uid="{00000000-0005-0000-0000-000027A00000}"/>
    <cellStyle name="Hyperlink 12" xfId="33886" hidden="1" xr:uid="{00000000-0005-0000-0000-000028A00000}"/>
    <cellStyle name="Hyperlink 12" xfId="33861" hidden="1" xr:uid="{00000000-0005-0000-0000-000029A00000}"/>
    <cellStyle name="Hyperlink 12" xfId="33760" hidden="1" xr:uid="{00000000-0005-0000-0000-00002AA00000}"/>
    <cellStyle name="Hyperlink 12" xfId="33735" hidden="1" xr:uid="{00000000-0005-0000-0000-00002BA00000}"/>
    <cellStyle name="Hyperlink 12" xfId="33634" hidden="1" xr:uid="{00000000-0005-0000-0000-00002CA00000}"/>
    <cellStyle name="Hyperlink 12" xfId="33609" hidden="1" xr:uid="{00000000-0005-0000-0000-00002DA00000}"/>
    <cellStyle name="Hyperlink 12" xfId="33508" hidden="1" xr:uid="{00000000-0005-0000-0000-00002EA00000}"/>
    <cellStyle name="Hyperlink 12" xfId="33483" hidden="1" xr:uid="{00000000-0005-0000-0000-00002FA00000}"/>
    <cellStyle name="Hyperlink 12" xfId="33382" hidden="1" xr:uid="{00000000-0005-0000-0000-000030A00000}"/>
    <cellStyle name="Hyperlink 12" xfId="33357" hidden="1" xr:uid="{00000000-0005-0000-0000-000031A00000}"/>
    <cellStyle name="Hyperlink 12" xfId="33256" hidden="1" xr:uid="{00000000-0005-0000-0000-000032A00000}"/>
    <cellStyle name="Hyperlink 12" xfId="33231" hidden="1" xr:uid="{00000000-0005-0000-0000-000033A00000}"/>
    <cellStyle name="Hyperlink 12" xfId="33130" hidden="1" xr:uid="{00000000-0005-0000-0000-000034A00000}"/>
    <cellStyle name="Hyperlink 12" xfId="33105" hidden="1" xr:uid="{00000000-0005-0000-0000-000035A00000}"/>
    <cellStyle name="Hyperlink 12" xfId="33004" hidden="1" xr:uid="{00000000-0005-0000-0000-000036A00000}"/>
    <cellStyle name="Hyperlink 12" xfId="32979" hidden="1" xr:uid="{00000000-0005-0000-0000-000037A00000}"/>
    <cellStyle name="Hyperlink 12" xfId="32878" hidden="1" xr:uid="{00000000-0005-0000-0000-000038A00000}"/>
    <cellStyle name="Hyperlink 12" xfId="32853" hidden="1" xr:uid="{00000000-0005-0000-0000-000039A00000}"/>
    <cellStyle name="Hyperlink 12" xfId="32752" hidden="1" xr:uid="{00000000-0005-0000-0000-00003AA00000}"/>
    <cellStyle name="Hyperlink 12" xfId="32727" hidden="1" xr:uid="{00000000-0005-0000-0000-00003BA00000}"/>
    <cellStyle name="Hyperlink 12" xfId="32626" hidden="1" xr:uid="{00000000-0005-0000-0000-00003CA00000}"/>
    <cellStyle name="Hyperlink 12" xfId="32601" hidden="1" xr:uid="{00000000-0005-0000-0000-00003DA00000}"/>
    <cellStyle name="Hyperlink 12" xfId="32500" hidden="1" xr:uid="{00000000-0005-0000-0000-00003EA00000}"/>
    <cellStyle name="Hyperlink 12" xfId="32475" hidden="1" xr:uid="{00000000-0005-0000-0000-00003FA00000}"/>
    <cellStyle name="Hyperlink 12" xfId="32374" hidden="1" xr:uid="{00000000-0005-0000-0000-000040A00000}"/>
    <cellStyle name="Hyperlink 12" xfId="32349" hidden="1" xr:uid="{00000000-0005-0000-0000-000041A00000}"/>
    <cellStyle name="Hyperlink 12" xfId="32248" hidden="1" xr:uid="{00000000-0005-0000-0000-000042A00000}"/>
    <cellStyle name="Hyperlink 12" xfId="32223" hidden="1" xr:uid="{00000000-0005-0000-0000-000043A00000}"/>
    <cellStyle name="Hyperlink 12" xfId="32122" hidden="1" xr:uid="{00000000-0005-0000-0000-000044A00000}"/>
    <cellStyle name="Hyperlink 12" xfId="32097" hidden="1" xr:uid="{00000000-0005-0000-0000-000045A00000}"/>
    <cellStyle name="Hyperlink 12" xfId="31996" hidden="1" xr:uid="{00000000-0005-0000-0000-000046A00000}"/>
    <cellStyle name="Hyperlink 12" xfId="31971" hidden="1" xr:uid="{00000000-0005-0000-0000-000047A00000}"/>
    <cellStyle name="Hyperlink 12" xfId="31870" hidden="1" xr:uid="{00000000-0005-0000-0000-000048A00000}"/>
    <cellStyle name="Hyperlink 12" xfId="31845" hidden="1" xr:uid="{00000000-0005-0000-0000-000049A00000}"/>
    <cellStyle name="Hyperlink 12" xfId="31744" hidden="1" xr:uid="{00000000-0005-0000-0000-00004AA00000}"/>
    <cellStyle name="Hyperlink 12" xfId="31719" hidden="1" xr:uid="{00000000-0005-0000-0000-00004BA00000}"/>
    <cellStyle name="Hyperlink 12" xfId="31618" hidden="1" xr:uid="{00000000-0005-0000-0000-00004CA00000}"/>
    <cellStyle name="Hyperlink 12" xfId="31593" hidden="1" xr:uid="{00000000-0005-0000-0000-00004DA00000}"/>
    <cellStyle name="Hyperlink 12" xfId="31492" hidden="1" xr:uid="{00000000-0005-0000-0000-00004EA00000}"/>
    <cellStyle name="Hyperlink 12" xfId="31467" hidden="1" xr:uid="{00000000-0005-0000-0000-00004FA00000}"/>
    <cellStyle name="Hyperlink 12" xfId="31366" hidden="1" xr:uid="{00000000-0005-0000-0000-000050A00000}"/>
    <cellStyle name="Hyperlink 12" xfId="31341" hidden="1" xr:uid="{00000000-0005-0000-0000-000051A00000}"/>
    <cellStyle name="Hyperlink 12" xfId="31215" hidden="1" xr:uid="{00000000-0005-0000-0000-000052A00000}"/>
    <cellStyle name="Hyperlink 12" xfId="31114" hidden="1" xr:uid="{00000000-0005-0000-0000-000053A00000}"/>
    <cellStyle name="Hyperlink 12" xfId="31089" hidden="1" xr:uid="{00000000-0005-0000-0000-000054A00000}"/>
    <cellStyle name="Hyperlink 12" xfId="30988" hidden="1" xr:uid="{00000000-0005-0000-0000-000055A00000}"/>
    <cellStyle name="Hyperlink 12" xfId="30963" hidden="1" xr:uid="{00000000-0005-0000-0000-000056A00000}"/>
    <cellStyle name="Hyperlink 12" xfId="30862" hidden="1" xr:uid="{00000000-0005-0000-0000-000057A00000}"/>
    <cellStyle name="Hyperlink 12" xfId="30837" hidden="1" xr:uid="{00000000-0005-0000-0000-000058A00000}"/>
    <cellStyle name="Hyperlink 12" xfId="30736" hidden="1" xr:uid="{00000000-0005-0000-0000-000059A00000}"/>
    <cellStyle name="Hyperlink 12" xfId="30711" hidden="1" xr:uid="{00000000-0005-0000-0000-00005AA00000}"/>
    <cellStyle name="Hyperlink 12" xfId="30610" hidden="1" xr:uid="{00000000-0005-0000-0000-00005BA00000}"/>
    <cellStyle name="Hyperlink 12" xfId="30585" hidden="1" xr:uid="{00000000-0005-0000-0000-00005CA00000}"/>
    <cellStyle name="Hyperlink 12" xfId="30484" hidden="1" xr:uid="{00000000-0005-0000-0000-00005DA00000}"/>
    <cellStyle name="Hyperlink 12" xfId="30459" hidden="1" xr:uid="{00000000-0005-0000-0000-00005EA00000}"/>
    <cellStyle name="Hyperlink 12" xfId="30358" hidden="1" xr:uid="{00000000-0005-0000-0000-00005FA00000}"/>
    <cellStyle name="Hyperlink 12" xfId="30333" hidden="1" xr:uid="{00000000-0005-0000-0000-000060A00000}"/>
    <cellStyle name="Hyperlink 12" xfId="30232" hidden="1" xr:uid="{00000000-0005-0000-0000-000061A00000}"/>
    <cellStyle name="Hyperlink 12" xfId="30207" hidden="1" xr:uid="{00000000-0005-0000-0000-000062A00000}"/>
    <cellStyle name="Hyperlink 12" xfId="30106" hidden="1" xr:uid="{00000000-0005-0000-0000-000063A00000}"/>
    <cellStyle name="Hyperlink 12" xfId="30081" hidden="1" xr:uid="{00000000-0005-0000-0000-000064A00000}"/>
    <cellStyle name="Hyperlink 12" xfId="29980" hidden="1" xr:uid="{00000000-0005-0000-0000-000065A00000}"/>
    <cellStyle name="Hyperlink 12" xfId="29955" hidden="1" xr:uid="{00000000-0005-0000-0000-000066A00000}"/>
    <cellStyle name="Hyperlink 12" xfId="29854" hidden="1" xr:uid="{00000000-0005-0000-0000-000067A00000}"/>
    <cellStyle name="Hyperlink 12" xfId="29829" hidden="1" xr:uid="{00000000-0005-0000-0000-000068A00000}"/>
    <cellStyle name="Hyperlink 12" xfId="29728" hidden="1" xr:uid="{00000000-0005-0000-0000-000069A00000}"/>
    <cellStyle name="Hyperlink 12" xfId="29703" hidden="1" xr:uid="{00000000-0005-0000-0000-00006AA00000}"/>
    <cellStyle name="Hyperlink 12" xfId="29602" hidden="1" xr:uid="{00000000-0005-0000-0000-00006BA00000}"/>
    <cellStyle name="Hyperlink 12" xfId="29577" hidden="1" xr:uid="{00000000-0005-0000-0000-00006CA00000}"/>
    <cellStyle name="Hyperlink 12" xfId="29476" hidden="1" xr:uid="{00000000-0005-0000-0000-00006DA00000}"/>
    <cellStyle name="Hyperlink 12" xfId="29451" hidden="1" xr:uid="{00000000-0005-0000-0000-00006EA00000}"/>
    <cellStyle name="Hyperlink 12" xfId="29350" hidden="1" xr:uid="{00000000-0005-0000-0000-00006FA00000}"/>
    <cellStyle name="Hyperlink 12" xfId="29325" hidden="1" xr:uid="{00000000-0005-0000-0000-000070A00000}"/>
    <cellStyle name="Hyperlink 12" xfId="29224" hidden="1" xr:uid="{00000000-0005-0000-0000-000071A00000}"/>
    <cellStyle name="Hyperlink 12" xfId="29199" hidden="1" xr:uid="{00000000-0005-0000-0000-000072A00000}"/>
    <cellStyle name="Hyperlink 12" xfId="29098" hidden="1" xr:uid="{00000000-0005-0000-0000-000073A00000}"/>
    <cellStyle name="Hyperlink 12" xfId="29073" hidden="1" xr:uid="{00000000-0005-0000-0000-000074A00000}"/>
    <cellStyle name="Hyperlink 12" xfId="28972" hidden="1" xr:uid="{00000000-0005-0000-0000-000075A00000}"/>
    <cellStyle name="Hyperlink 12" xfId="28947" hidden="1" xr:uid="{00000000-0005-0000-0000-000076A00000}"/>
    <cellStyle name="Hyperlink 12" xfId="28846" hidden="1" xr:uid="{00000000-0005-0000-0000-000077A00000}"/>
    <cellStyle name="Hyperlink 12" xfId="28821" hidden="1" xr:uid="{00000000-0005-0000-0000-000078A00000}"/>
    <cellStyle name="Hyperlink 12" xfId="28720" hidden="1" xr:uid="{00000000-0005-0000-0000-000079A00000}"/>
    <cellStyle name="Hyperlink 12" xfId="28695" hidden="1" xr:uid="{00000000-0005-0000-0000-00007AA00000}"/>
    <cellStyle name="Hyperlink 12" xfId="28594" hidden="1" xr:uid="{00000000-0005-0000-0000-00007BA00000}"/>
    <cellStyle name="Hyperlink 12" xfId="28569" hidden="1" xr:uid="{00000000-0005-0000-0000-00007CA00000}"/>
    <cellStyle name="Hyperlink 12" xfId="28468" hidden="1" xr:uid="{00000000-0005-0000-0000-00007DA00000}"/>
    <cellStyle name="Hyperlink 12" xfId="28443" hidden="1" xr:uid="{00000000-0005-0000-0000-00007EA00000}"/>
    <cellStyle name="Hyperlink 12" xfId="28342" hidden="1" xr:uid="{00000000-0005-0000-0000-00007FA00000}"/>
    <cellStyle name="Hyperlink 12" xfId="28317" hidden="1" xr:uid="{00000000-0005-0000-0000-000080A00000}"/>
    <cellStyle name="Hyperlink 12" xfId="28216" hidden="1" xr:uid="{00000000-0005-0000-0000-000081A00000}"/>
    <cellStyle name="Hyperlink 12" xfId="28191" hidden="1" xr:uid="{00000000-0005-0000-0000-000082A00000}"/>
    <cellStyle name="Hyperlink 12" xfId="28090" hidden="1" xr:uid="{00000000-0005-0000-0000-000083A00000}"/>
    <cellStyle name="Hyperlink 12" xfId="28065" hidden="1" xr:uid="{00000000-0005-0000-0000-000084A00000}"/>
    <cellStyle name="Hyperlink 12" xfId="27964" hidden="1" xr:uid="{00000000-0005-0000-0000-000085A00000}"/>
    <cellStyle name="Hyperlink 12" xfId="27939" hidden="1" xr:uid="{00000000-0005-0000-0000-000086A00000}"/>
    <cellStyle name="Hyperlink 12" xfId="27838" hidden="1" xr:uid="{00000000-0005-0000-0000-000087A00000}"/>
    <cellStyle name="Hyperlink 12" xfId="27813" hidden="1" xr:uid="{00000000-0005-0000-0000-000088A00000}"/>
    <cellStyle name="Hyperlink 12" xfId="27712" hidden="1" xr:uid="{00000000-0005-0000-0000-000089A00000}"/>
    <cellStyle name="Hyperlink 12" xfId="27687" hidden="1" xr:uid="{00000000-0005-0000-0000-00008AA00000}"/>
    <cellStyle name="Hyperlink 12" xfId="27586" hidden="1" xr:uid="{00000000-0005-0000-0000-00008BA00000}"/>
    <cellStyle name="Hyperlink 12" xfId="27561" hidden="1" xr:uid="{00000000-0005-0000-0000-00008CA00000}"/>
    <cellStyle name="Hyperlink 12" xfId="27460" hidden="1" xr:uid="{00000000-0005-0000-0000-00008DA00000}"/>
    <cellStyle name="Hyperlink 12" xfId="27435" hidden="1" xr:uid="{00000000-0005-0000-0000-00008EA00000}"/>
    <cellStyle name="Hyperlink 12" xfId="27334" hidden="1" xr:uid="{00000000-0005-0000-0000-00008FA00000}"/>
    <cellStyle name="Hyperlink 12" xfId="27309" hidden="1" xr:uid="{00000000-0005-0000-0000-000090A00000}"/>
    <cellStyle name="Hyperlink 12" xfId="27208" hidden="1" xr:uid="{00000000-0005-0000-0000-000091A00000}"/>
    <cellStyle name="Hyperlink 12" xfId="27183" hidden="1" xr:uid="{00000000-0005-0000-0000-000092A00000}"/>
    <cellStyle name="Hyperlink 12" xfId="27082" hidden="1" xr:uid="{00000000-0005-0000-0000-000093A00000}"/>
    <cellStyle name="Hyperlink 12" xfId="27057" hidden="1" xr:uid="{00000000-0005-0000-0000-000094A00000}"/>
    <cellStyle name="Hyperlink 12" xfId="26956" hidden="1" xr:uid="{00000000-0005-0000-0000-000095A00000}"/>
    <cellStyle name="Hyperlink 12" xfId="26931" hidden="1" xr:uid="{00000000-0005-0000-0000-000096A00000}"/>
    <cellStyle name="Hyperlink 12" xfId="26830" hidden="1" xr:uid="{00000000-0005-0000-0000-000097A00000}"/>
    <cellStyle name="Hyperlink 12" xfId="26805" hidden="1" xr:uid="{00000000-0005-0000-0000-000098A00000}"/>
    <cellStyle name="Hyperlink 12" xfId="26704" hidden="1" xr:uid="{00000000-0005-0000-0000-000099A00000}"/>
    <cellStyle name="Hyperlink 12" xfId="26679" hidden="1" xr:uid="{00000000-0005-0000-0000-00009AA00000}"/>
    <cellStyle name="Hyperlink 12" xfId="26578" hidden="1" xr:uid="{00000000-0005-0000-0000-00009BA00000}"/>
    <cellStyle name="Hyperlink 12" xfId="26553" hidden="1" xr:uid="{00000000-0005-0000-0000-00009CA00000}"/>
    <cellStyle name="Hyperlink 12" xfId="26452" hidden="1" xr:uid="{00000000-0005-0000-0000-00009DA00000}"/>
    <cellStyle name="Hyperlink 12" xfId="26427" hidden="1" xr:uid="{00000000-0005-0000-0000-00009EA00000}"/>
    <cellStyle name="Hyperlink 12" xfId="26326" hidden="1" xr:uid="{00000000-0005-0000-0000-00009FA00000}"/>
    <cellStyle name="Hyperlink 12" xfId="26301" hidden="1" xr:uid="{00000000-0005-0000-0000-0000A0A00000}"/>
    <cellStyle name="Hyperlink 12" xfId="26200" hidden="1" xr:uid="{00000000-0005-0000-0000-0000A1A00000}"/>
    <cellStyle name="Hyperlink 12" xfId="26175" hidden="1" xr:uid="{00000000-0005-0000-0000-0000A2A00000}"/>
    <cellStyle name="Hyperlink 12" xfId="26074" hidden="1" xr:uid="{00000000-0005-0000-0000-0000A3A00000}"/>
    <cellStyle name="Hyperlink 12" xfId="26049" hidden="1" xr:uid="{00000000-0005-0000-0000-0000A4A00000}"/>
    <cellStyle name="Hyperlink 12" xfId="25948" hidden="1" xr:uid="{00000000-0005-0000-0000-0000A5A00000}"/>
    <cellStyle name="Hyperlink 12" xfId="25822" hidden="1" xr:uid="{00000000-0005-0000-0000-0000A6A00000}"/>
    <cellStyle name="Hyperlink 12" xfId="25797" hidden="1" xr:uid="{00000000-0005-0000-0000-0000A7A00000}"/>
    <cellStyle name="Hyperlink 12" xfId="25696" hidden="1" xr:uid="{00000000-0005-0000-0000-0000A8A00000}"/>
    <cellStyle name="Hyperlink 12" xfId="25671" hidden="1" xr:uid="{00000000-0005-0000-0000-0000A9A00000}"/>
    <cellStyle name="Hyperlink 12" xfId="25570" hidden="1" xr:uid="{00000000-0005-0000-0000-0000AAA00000}"/>
    <cellStyle name="Hyperlink 12" xfId="25545" hidden="1" xr:uid="{00000000-0005-0000-0000-0000ABA00000}"/>
    <cellStyle name="Hyperlink 12" xfId="25444" hidden="1" xr:uid="{00000000-0005-0000-0000-0000ACA00000}"/>
    <cellStyle name="Hyperlink 12" xfId="25419" hidden="1" xr:uid="{00000000-0005-0000-0000-0000ADA00000}"/>
    <cellStyle name="Hyperlink 12" xfId="25318" hidden="1" xr:uid="{00000000-0005-0000-0000-0000AEA00000}"/>
    <cellStyle name="Hyperlink 12" xfId="25293" hidden="1" xr:uid="{00000000-0005-0000-0000-0000AFA00000}"/>
    <cellStyle name="Hyperlink 12" xfId="25192" hidden="1" xr:uid="{00000000-0005-0000-0000-0000B0A00000}"/>
    <cellStyle name="Hyperlink 12" xfId="25167" hidden="1" xr:uid="{00000000-0005-0000-0000-0000B1A00000}"/>
    <cellStyle name="Hyperlink 12" xfId="25066" hidden="1" xr:uid="{00000000-0005-0000-0000-0000B2A00000}"/>
    <cellStyle name="Hyperlink 12" xfId="25041" hidden="1" xr:uid="{00000000-0005-0000-0000-0000B3A00000}"/>
    <cellStyle name="Hyperlink 12" xfId="24940" hidden="1" xr:uid="{00000000-0005-0000-0000-0000B4A00000}"/>
    <cellStyle name="Hyperlink 12" xfId="24915" hidden="1" xr:uid="{00000000-0005-0000-0000-0000B5A00000}"/>
    <cellStyle name="Hyperlink 12" xfId="24814" hidden="1" xr:uid="{00000000-0005-0000-0000-0000B6A00000}"/>
    <cellStyle name="Hyperlink 12" xfId="24789" hidden="1" xr:uid="{00000000-0005-0000-0000-0000B7A00000}"/>
    <cellStyle name="Hyperlink 12" xfId="24688" hidden="1" xr:uid="{00000000-0005-0000-0000-0000B8A00000}"/>
    <cellStyle name="Hyperlink 12" xfId="24663" hidden="1" xr:uid="{00000000-0005-0000-0000-0000B9A00000}"/>
    <cellStyle name="Hyperlink 12" xfId="24562" hidden="1" xr:uid="{00000000-0005-0000-0000-0000BAA00000}"/>
    <cellStyle name="Hyperlink 12" xfId="24537" hidden="1" xr:uid="{00000000-0005-0000-0000-0000BBA00000}"/>
    <cellStyle name="Hyperlink 12" xfId="24436" hidden="1" xr:uid="{00000000-0005-0000-0000-0000BCA00000}"/>
    <cellStyle name="Hyperlink 12" xfId="24411" hidden="1" xr:uid="{00000000-0005-0000-0000-0000BDA00000}"/>
    <cellStyle name="Hyperlink 12" xfId="24310" hidden="1" xr:uid="{00000000-0005-0000-0000-0000BEA00000}"/>
    <cellStyle name="Hyperlink 12" xfId="24285" hidden="1" xr:uid="{00000000-0005-0000-0000-0000BFA00000}"/>
    <cellStyle name="Hyperlink 12" xfId="24184" hidden="1" xr:uid="{00000000-0005-0000-0000-0000C0A00000}"/>
    <cellStyle name="Hyperlink 12" xfId="24159" hidden="1" xr:uid="{00000000-0005-0000-0000-0000C1A00000}"/>
    <cellStyle name="Hyperlink 12" xfId="24058" hidden="1" xr:uid="{00000000-0005-0000-0000-0000C2A00000}"/>
    <cellStyle name="Hyperlink 12" xfId="24033" hidden="1" xr:uid="{00000000-0005-0000-0000-0000C3A00000}"/>
    <cellStyle name="Hyperlink 12" xfId="23932" hidden="1" xr:uid="{00000000-0005-0000-0000-0000C4A00000}"/>
    <cellStyle name="Hyperlink 12" xfId="23907" hidden="1" xr:uid="{00000000-0005-0000-0000-0000C5A00000}"/>
    <cellStyle name="Hyperlink 12" xfId="23806" hidden="1" xr:uid="{00000000-0005-0000-0000-0000C6A00000}"/>
    <cellStyle name="Hyperlink 12" xfId="23781" hidden="1" xr:uid="{00000000-0005-0000-0000-0000C7A00000}"/>
    <cellStyle name="Hyperlink 12" xfId="23680" hidden="1" xr:uid="{00000000-0005-0000-0000-0000C8A00000}"/>
    <cellStyle name="Hyperlink 12" xfId="23655" hidden="1" xr:uid="{00000000-0005-0000-0000-0000C9A00000}"/>
    <cellStyle name="Hyperlink 12" xfId="23554" hidden="1" xr:uid="{00000000-0005-0000-0000-0000CAA00000}"/>
    <cellStyle name="Hyperlink 12" xfId="23529" hidden="1" xr:uid="{00000000-0005-0000-0000-0000CBA00000}"/>
    <cellStyle name="Hyperlink 12" xfId="23428" hidden="1" xr:uid="{00000000-0005-0000-0000-0000CCA00000}"/>
    <cellStyle name="Hyperlink 12" xfId="23403" hidden="1" xr:uid="{00000000-0005-0000-0000-0000CDA00000}"/>
    <cellStyle name="Hyperlink 12" xfId="23302" hidden="1" xr:uid="{00000000-0005-0000-0000-0000CEA00000}"/>
    <cellStyle name="Hyperlink 12" xfId="23277" hidden="1" xr:uid="{00000000-0005-0000-0000-0000CFA00000}"/>
    <cellStyle name="Hyperlink 12" xfId="23176" hidden="1" xr:uid="{00000000-0005-0000-0000-0000D0A00000}"/>
    <cellStyle name="Hyperlink 12" xfId="23050" hidden="1" xr:uid="{00000000-0005-0000-0000-0000D1A00000}"/>
    <cellStyle name="Hyperlink 12" xfId="23025" hidden="1" xr:uid="{00000000-0005-0000-0000-0000D2A00000}"/>
    <cellStyle name="Hyperlink 12" xfId="22924" hidden="1" xr:uid="{00000000-0005-0000-0000-0000D3A00000}"/>
    <cellStyle name="Hyperlink 12" xfId="22899" hidden="1" xr:uid="{00000000-0005-0000-0000-0000D4A00000}"/>
    <cellStyle name="Hyperlink 12" xfId="22798" hidden="1" xr:uid="{00000000-0005-0000-0000-0000D5A00000}"/>
    <cellStyle name="Hyperlink 12" xfId="22773" hidden="1" xr:uid="{00000000-0005-0000-0000-0000D6A00000}"/>
    <cellStyle name="Hyperlink 12" xfId="22672" hidden="1" xr:uid="{00000000-0005-0000-0000-0000D7A00000}"/>
    <cellStyle name="Hyperlink 12" xfId="22647" hidden="1" xr:uid="{00000000-0005-0000-0000-0000D8A00000}"/>
    <cellStyle name="Hyperlink 12" xfId="22546" hidden="1" xr:uid="{00000000-0005-0000-0000-0000D9A00000}"/>
    <cellStyle name="Hyperlink 12" xfId="22521" hidden="1" xr:uid="{00000000-0005-0000-0000-0000DAA00000}"/>
    <cellStyle name="Hyperlink 12" xfId="22420" hidden="1" xr:uid="{00000000-0005-0000-0000-0000DBA00000}"/>
    <cellStyle name="Hyperlink 12" xfId="22395" hidden="1" xr:uid="{00000000-0005-0000-0000-0000DCA00000}"/>
    <cellStyle name="Hyperlink 12" xfId="22294" hidden="1" xr:uid="{00000000-0005-0000-0000-0000DDA00000}"/>
    <cellStyle name="Hyperlink 12" xfId="22269" hidden="1" xr:uid="{00000000-0005-0000-0000-0000DEA00000}"/>
    <cellStyle name="Hyperlink 12" xfId="22168" hidden="1" xr:uid="{00000000-0005-0000-0000-0000DFA00000}"/>
    <cellStyle name="Hyperlink 12" xfId="22143" hidden="1" xr:uid="{00000000-0005-0000-0000-0000E0A00000}"/>
    <cellStyle name="Hyperlink 12" xfId="22042" hidden="1" xr:uid="{00000000-0005-0000-0000-0000E1A00000}"/>
    <cellStyle name="Hyperlink 12" xfId="22017" hidden="1" xr:uid="{00000000-0005-0000-0000-0000E2A00000}"/>
    <cellStyle name="Hyperlink 12" xfId="21916" hidden="1" xr:uid="{00000000-0005-0000-0000-0000E3A00000}"/>
    <cellStyle name="Hyperlink 12" xfId="21891" hidden="1" xr:uid="{00000000-0005-0000-0000-0000E4A00000}"/>
    <cellStyle name="Hyperlink 12" xfId="21790" hidden="1" xr:uid="{00000000-0005-0000-0000-0000E5A00000}"/>
    <cellStyle name="Hyperlink 12" xfId="21765" hidden="1" xr:uid="{00000000-0005-0000-0000-0000E6A00000}"/>
    <cellStyle name="Hyperlink 12" xfId="21664" hidden="1" xr:uid="{00000000-0005-0000-0000-0000E7A00000}"/>
    <cellStyle name="Hyperlink 12" xfId="21639" hidden="1" xr:uid="{00000000-0005-0000-0000-0000E8A00000}"/>
    <cellStyle name="Hyperlink 12" xfId="21538" hidden="1" xr:uid="{00000000-0005-0000-0000-0000E9A00000}"/>
    <cellStyle name="Hyperlink 12" xfId="21513" hidden="1" xr:uid="{00000000-0005-0000-0000-0000EAA00000}"/>
    <cellStyle name="Hyperlink 12" xfId="21412" hidden="1" xr:uid="{00000000-0005-0000-0000-0000EBA00000}"/>
    <cellStyle name="Hyperlink 12" xfId="21387" hidden="1" xr:uid="{00000000-0005-0000-0000-0000ECA00000}"/>
    <cellStyle name="Hyperlink 12" xfId="21286" hidden="1" xr:uid="{00000000-0005-0000-0000-0000EDA00000}"/>
    <cellStyle name="Hyperlink 12" xfId="21261" hidden="1" xr:uid="{00000000-0005-0000-0000-0000EEA00000}"/>
    <cellStyle name="Hyperlink 12" xfId="21160" hidden="1" xr:uid="{00000000-0005-0000-0000-0000EFA00000}"/>
    <cellStyle name="Hyperlink 12" xfId="21135" hidden="1" xr:uid="{00000000-0005-0000-0000-0000F0A00000}"/>
    <cellStyle name="Hyperlink 12" xfId="21034" hidden="1" xr:uid="{00000000-0005-0000-0000-0000F1A00000}"/>
    <cellStyle name="Hyperlink 12" xfId="21009" hidden="1" xr:uid="{00000000-0005-0000-0000-0000F2A00000}"/>
    <cellStyle name="Hyperlink 12" xfId="20908" hidden="1" xr:uid="{00000000-0005-0000-0000-0000F3A00000}"/>
    <cellStyle name="Hyperlink 12" xfId="20883" hidden="1" xr:uid="{00000000-0005-0000-0000-0000F4A00000}"/>
    <cellStyle name="Hyperlink 12" xfId="20782" hidden="1" xr:uid="{00000000-0005-0000-0000-0000F5A00000}"/>
    <cellStyle name="Hyperlink 12" xfId="20757" hidden="1" xr:uid="{00000000-0005-0000-0000-0000F6A00000}"/>
    <cellStyle name="Hyperlink 12" xfId="20656" hidden="1" xr:uid="{00000000-0005-0000-0000-0000F7A00000}"/>
    <cellStyle name="Hyperlink 12" xfId="20631" hidden="1" xr:uid="{00000000-0005-0000-0000-0000F8A00000}"/>
    <cellStyle name="Hyperlink 12" xfId="20530" hidden="1" xr:uid="{00000000-0005-0000-0000-0000F9A00000}"/>
    <cellStyle name="Hyperlink 12" xfId="20505" hidden="1" xr:uid="{00000000-0005-0000-0000-0000FAA00000}"/>
    <cellStyle name="Hyperlink 12" xfId="20404" hidden="1" xr:uid="{00000000-0005-0000-0000-0000FBA00000}"/>
    <cellStyle name="Hyperlink 12" xfId="20379" hidden="1" xr:uid="{00000000-0005-0000-0000-0000FCA00000}"/>
    <cellStyle name="Hyperlink 12" xfId="20278" hidden="1" xr:uid="{00000000-0005-0000-0000-0000FDA00000}"/>
    <cellStyle name="Hyperlink 12" xfId="20253" hidden="1" xr:uid="{00000000-0005-0000-0000-0000FEA00000}"/>
    <cellStyle name="Hyperlink 12" xfId="20152" hidden="1" xr:uid="{00000000-0005-0000-0000-0000FFA00000}"/>
    <cellStyle name="Hyperlink 12" xfId="20127" hidden="1" xr:uid="{00000000-0005-0000-0000-000000A10000}"/>
    <cellStyle name="Hyperlink 12" xfId="20026" hidden="1" xr:uid="{00000000-0005-0000-0000-000001A10000}"/>
    <cellStyle name="Hyperlink 12" xfId="20001" hidden="1" xr:uid="{00000000-0005-0000-0000-000002A10000}"/>
    <cellStyle name="Hyperlink 12" xfId="19900" hidden="1" xr:uid="{00000000-0005-0000-0000-000003A10000}"/>
    <cellStyle name="Hyperlink 12" xfId="19875" hidden="1" xr:uid="{00000000-0005-0000-0000-000004A10000}"/>
    <cellStyle name="Hyperlink 12" xfId="19774" hidden="1" xr:uid="{00000000-0005-0000-0000-000005A10000}"/>
    <cellStyle name="Hyperlink 12" xfId="19749" hidden="1" xr:uid="{00000000-0005-0000-0000-000006A10000}"/>
    <cellStyle name="Hyperlink 12" xfId="19648" hidden="1" xr:uid="{00000000-0005-0000-0000-000007A10000}"/>
    <cellStyle name="Hyperlink 12" xfId="19623" hidden="1" xr:uid="{00000000-0005-0000-0000-000008A10000}"/>
    <cellStyle name="Hyperlink 12" xfId="19522" hidden="1" xr:uid="{00000000-0005-0000-0000-000009A10000}"/>
    <cellStyle name="Hyperlink 12" xfId="19497" hidden="1" xr:uid="{00000000-0005-0000-0000-00000AA10000}"/>
    <cellStyle name="Hyperlink 12" xfId="19396" hidden="1" xr:uid="{00000000-0005-0000-0000-00000BA10000}"/>
    <cellStyle name="Hyperlink 12" xfId="19371" hidden="1" xr:uid="{00000000-0005-0000-0000-00000CA10000}"/>
    <cellStyle name="Hyperlink 12" xfId="19270" hidden="1" xr:uid="{00000000-0005-0000-0000-00000DA10000}"/>
    <cellStyle name="Hyperlink 12" xfId="19245" hidden="1" xr:uid="{00000000-0005-0000-0000-00000EA10000}"/>
    <cellStyle name="Hyperlink 12" xfId="19144" hidden="1" xr:uid="{00000000-0005-0000-0000-00000FA10000}"/>
    <cellStyle name="Hyperlink 12" xfId="19119" hidden="1" xr:uid="{00000000-0005-0000-0000-000010A10000}"/>
    <cellStyle name="Hyperlink 12" xfId="19018" hidden="1" xr:uid="{00000000-0005-0000-0000-000011A10000}"/>
    <cellStyle name="Hyperlink 12" xfId="18993" hidden="1" xr:uid="{00000000-0005-0000-0000-000012A10000}"/>
    <cellStyle name="Hyperlink 12" xfId="18892" hidden="1" xr:uid="{00000000-0005-0000-0000-000013A10000}"/>
    <cellStyle name="Hyperlink 12" xfId="18867" hidden="1" xr:uid="{00000000-0005-0000-0000-000014A10000}"/>
    <cellStyle name="Hyperlink 12" xfId="18766" hidden="1" xr:uid="{00000000-0005-0000-0000-000015A10000}"/>
    <cellStyle name="Hyperlink 12" xfId="18741" hidden="1" xr:uid="{00000000-0005-0000-0000-000016A10000}"/>
    <cellStyle name="Hyperlink 12" xfId="18640" hidden="1" xr:uid="{00000000-0005-0000-0000-000017A10000}"/>
    <cellStyle name="Hyperlink 12" xfId="18615" hidden="1" xr:uid="{00000000-0005-0000-0000-000018A10000}"/>
    <cellStyle name="Hyperlink 12" xfId="18514" hidden="1" xr:uid="{00000000-0005-0000-0000-000019A10000}"/>
    <cellStyle name="Hyperlink 12" xfId="18489" hidden="1" xr:uid="{00000000-0005-0000-0000-00001AA10000}"/>
    <cellStyle name="Hyperlink 12" xfId="18388" hidden="1" xr:uid="{00000000-0005-0000-0000-00001BA10000}"/>
    <cellStyle name="Hyperlink 12" xfId="18363" hidden="1" xr:uid="{00000000-0005-0000-0000-00001CA10000}"/>
    <cellStyle name="Hyperlink 12" xfId="18262" hidden="1" xr:uid="{00000000-0005-0000-0000-00001DA10000}"/>
    <cellStyle name="Hyperlink 12" xfId="18237" hidden="1" xr:uid="{00000000-0005-0000-0000-00001EA10000}"/>
    <cellStyle name="Hyperlink 12" xfId="18136" hidden="1" xr:uid="{00000000-0005-0000-0000-00001FA10000}"/>
    <cellStyle name="Hyperlink 12" xfId="18111" hidden="1" xr:uid="{00000000-0005-0000-0000-000020A10000}"/>
    <cellStyle name="Hyperlink 12" xfId="18010" hidden="1" xr:uid="{00000000-0005-0000-0000-000021A10000}"/>
    <cellStyle name="Hyperlink 12" xfId="17985" hidden="1" xr:uid="{00000000-0005-0000-0000-000022A10000}"/>
    <cellStyle name="Hyperlink 12" xfId="17884" hidden="1" xr:uid="{00000000-0005-0000-0000-000023A10000}"/>
    <cellStyle name="Hyperlink 12" xfId="17758" hidden="1" xr:uid="{00000000-0005-0000-0000-000024A10000}"/>
    <cellStyle name="Hyperlink 12" xfId="17733" hidden="1" xr:uid="{00000000-0005-0000-0000-000025A10000}"/>
    <cellStyle name="Hyperlink 12" xfId="17632" hidden="1" xr:uid="{00000000-0005-0000-0000-000026A10000}"/>
    <cellStyle name="Hyperlink 12" xfId="17607" hidden="1" xr:uid="{00000000-0005-0000-0000-000027A10000}"/>
    <cellStyle name="Hyperlink 12" xfId="17506" hidden="1" xr:uid="{00000000-0005-0000-0000-000028A10000}"/>
    <cellStyle name="Hyperlink 12" xfId="17481" hidden="1" xr:uid="{00000000-0005-0000-0000-000029A10000}"/>
    <cellStyle name="Hyperlink 12" xfId="17859" hidden="1" xr:uid="{00000000-0005-0000-0000-00002AA10000}"/>
    <cellStyle name="Hyperlink 12" xfId="25923" hidden="1" xr:uid="{00000000-0005-0000-0000-00002BA10000}"/>
    <cellStyle name="Hyperlink 12" xfId="33987" hidden="1" xr:uid="{00000000-0005-0000-0000-00002CA10000}"/>
    <cellStyle name="Hyperlink 12" xfId="48099" hidden="1" xr:uid="{00000000-0005-0000-0000-00002DA10000}"/>
    <cellStyle name="Hyperlink 12" xfId="47998" hidden="1" xr:uid="{00000000-0005-0000-0000-00002EA10000}"/>
    <cellStyle name="Hyperlink 12" xfId="47973" hidden="1" xr:uid="{00000000-0005-0000-0000-00002FA10000}"/>
    <cellStyle name="Hyperlink 12" xfId="47872" hidden="1" xr:uid="{00000000-0005-0000-0000-000030A10000}"/>
    <cellStyle name="Hyperlink 12" xfId="47847" hidden="1" xr:uid="{00000000-0005-0000-0000-000031A10000}"/>
    <cellStyle name="Hyperlink 12" xfId="47746" hidden="1" xr:uid="{00000000-0005-0000-0000-000032A10000}"/>
    <cellStyle name="Hyperlink 12" xfId="47721" hidden="1" xr:uid="{00000000-0005-0000-0000-000033A10000}"/>
    <cellStyle name="Hyperlink 12" xfId="47620" hidden="1" xr:uid="{00000000-0005-0000-0000-000034A10000}"/>
    <cellStyle name="Hyperlink 12" xfId="47595" hidden="1" xr:uid="{00000000-0005-0000-0000-000035A10000}"/>
    <cellStyle name="Hyperlink 12" xfId="47494" hidden="1" xr:uid="{00000000-0005-0000-0000-000036A10000}"/>
    <cellStyle name="Hyperlink 12" xfId="47469" hidden="1" xr:uid="{00000000-0005-0000-0000-000037A10000}"/>
    <cellStyle name="Hyperlink 12" xfId="47368" hidden="1" xr:uid="{00000000-0005-0000-0000-000038A10000}"/>
    <cellStyle name="Hyperlink 12" xfId="47343" hidden="1" xr:uid="{00000000-0005-0000-0000-000039A10000}"/>
    <cellStyle name="Hyperlink 12" xfId="47242" hidden="1" xr:uid="{00000000-0005-0000-0000-00003AA10000}"/>
    <cellStyle name="Hyperlink 12" xfId="47217" hidden="1" xr:uid="{00000000-0005-0000-0000-00003BA10000}"/>
    <cellStyle name="Hyperlink 12" xfId="47116" hidden="1" xr:uid="{00000000-0005-0000-0000-00003CA10000}"/>
    <cellStyle name="Hyperlink 12" xfId="47091" hidden="1" xr:uid="{00000000-0005-0000-0000-00003DA10000}"/>
    <cellStyle name="Hyperlink 12" xfId="46990" hidden="1" xr:uid="{00000000-0005-0000-0000-00003EA10000}"/>
    <cellStyle name="Hyperlink 12" xfId="46965" hidden="1" xr:uid="{00000000-0005-0000-0000-00003FA10000}"/>
    <cellStyle name="Hyperlink 12" xfId="46864" hidden="1" xr:uid="{00000000-0005-0000-0000-000040A10000}"/>
    <cellStyle name="Hyperlink 12" xfId="46839" hidden="1" xr:uid="{00000000-0005-0000-0000-000041A10000}"/>
    <cellStyle name="Hyperlink 12" xfId="46738" hidden="1" xr:uid="{00000000-0005-0000-0000-000042A10000}"/>
    <cellStyle name="Hyperlink 12" xfId="46713" hidden="1" xr:uid="{00000000-0005-0000-0000-000043A10000}"/>
    <cellStyle name="Hyperlink 12" xfId="46612" hidden="1" xr:uid="{00000000-0005-0000-0000-000044A10000}"/>
    <cellStyle name="Hyperlink 12" xfId="46587" hidden="1" xr:uid="{00000000-0005-0000-0000-000045A10000}"/>
    <cellStyle name="Hyperlink 12" xfId="46486" hidden="1" xr:uid="{00000000-0005-0000-0000-000046A10000}"/>
    <cellStyle name="Hyperlink 12" xfId="46461" hidden="1" xr:uid="{00000000-0005-0000-0000-000047A10000}"/>
    <cellStyle name="Hyperlink 12" xfId="46360" hidden="1" xr:uid="{00000000-0005-0000-0000-000048A10000}"/>
    <cellStyle name="Hyperlink 12" xfId="46335" hidden="1" xr:uid="{00000000-0005-0000-0000-000049A10000}"/>
    <cellStyle name="Hyperlink 12" xfId="46234" hidden="1" xr:uid="{00000000-0005-0000-0000-00004AA10000}"/>
    <cellStyle name="Hyperlink 12" xfId="46209" hidden="1" xr:uid="{00000000-0005-0000-0000-00004BA10000}"/>
    <cellStyle name="Hyperlink 12" xfId="46108" hidden="1" xr:uid="{00000000-0005-0000-0000-00004CA10000}"/>
    <cellStyle name="Hyperlink 12" xfId="46083" hidden="1" xr:uid="{00000000-0005-0000-0000-00004DA10000}"/>
    <cellStyle name="Hyperlink 12" xfId="45982" hidden="1" xr:uid="{00000000-0005-0000-0000-00004EA10000}"/>
    <cellStyle name="Hyperlink 12" xfId="45957" hidden="1" xr:uid="{00000000-0005-0000-0000-00004FA10000}"/>
    <cellStyle name="Hyperlink 12" xfId="45831" hidden="1" xr:uid="{00000000-0005-0000-0000-000050A10000}"/>
    <cellStyle name="Hyperlink 12" xfId="45730" hidden="1" xr:uid="{00000000-0005-0000-0000-000051A10000}"/>
    <cellStyle name="Hyperlink 12" xfId="45705" hidden="1" xr:uid="{00000000-0005-0000-0000-000052A10000}"/>
    <cellStyle name="Hyperlink 12" xfId="45604" hidden="1" xr:uid="{00000000-0005-0000-0000-000053A10000}"/>
    <cellStyle name="Hyperlink 12" xfId="45579" hidden="1" xr:uid="{00000000-0005-0000-0000-000054A10000}"/>
    <cellStyle name="Hyperlink 12" xfId="45478" hidden="1" xr:uid="{00000000-0005-0000-0000-000055A10000}"/>
    <cellStyle name="Hyperlink 12" xfId="45856" hidden="1" xr:uid="{00000000-0005-0000-0000-000056A10000}"/>
    <cellStyle name="Hyperlink 12" xfId="23151" hidden="1" xr:uid="{00000000-0005-0000-0000-000057A10000}"/>
    <cellStyle name="Hyperlink 12" xfId="31240" hidden="1" xr:uid="{00000000-0005-0000-0000-000058A10000}"/>
    <cellStyle name="Hyperlink 12" xfId="7275" hidden="1" xr:uid="{00000000-0005-0000-0000-000059A10000}"/>
    <cellStyle name="Hyperlink 12" xfId="7174" hidden="1" xr:uid="{00000000-0005-0000-0000-00005AA10000}"/>
    <cellStyle name="Hyperlink 12" xfId="7149" hidden="1" xr:uid="{00000000-0005-0000-0000-00005BA10000}"/>
    <cellStyle name="Hyperlink 12" xfId="7048" hidden="1" xr:uid="{00000000-0005-0000-0000-00005CA10000}"/>
    <cellStyle name="Hyperlink 12" xfId="7023" hidden="1" xr:uid="{00000000-0005-0000-0000-00005DA10000}"/>
    <cellStyle name="Hyperlink 12" xfId="6922" hidden="1" xr:uid="{00000000-0005-0000-0000-00005EA10000}"/>
    <cellStyle name="Hyperlink 12" xfId="6897" hidden="1" xr:uid="{00000000-0005-0000-0000-00005FA10000}"/>
    <cellStyle name="Hyperlink 12" xfId="6796" hidden="1" xr:uid="{00000000-0005-0000-0000-000060A10000}"/>
    <cellStyle name="Hyperlink 12" xfId="6771" hidden="1" xr:uid="{00000000-0005-0000-0000-000061A10000}"/>
    <cellStyle name="Hyperlink 12" xfId="6670" hidden="1" xr:uid="{00000000-0005-0000-0000-000062A10000}"/>
    <cellStyle name="Hyperlink 12" xfId="6645" hidden="1" xr:uid="{00000000-0005-0000-0000-000063A10000}"/>
    <cellStyle name="Hyperlink 12" xfId="6544" hidden="1" xr:uid="{00000000-0005-0000-0000-000064A10000}"/>
    <cellStyle name="Hyperlink 12" xfId="6519" hidden="1" xr:uid="{00000000-0005-0000-0000-000065A10000}"/>
    <cellStyle name="Hyperlink 12" xfId="6418" hidden="1" xr:uid="{00000000-0005-0000-0000-000066A10000}"/>
    <cellStyle name="Hyperlink 12" xfId="6393" hidden="1" xr:uid="{00000000-0005-0000-0000-000067A10000}"/>
    <cellStyle name="Hyperlink 12" xfId="6292" hidden="1" xr:uid="{00000000-0005-0000-0000-000068A10000}"/>
    <cellStyle name="Hyperlink 12" xfId="6267" hidden="1" xr:uid="{00000000-0005-0000-0000-000069A10000}"/>
    <cellStyle name="Hyperlink 12" xfId="6166" hidden="1" xr:uid="{00000000-0005-0000-0000-00006AA10000}"/>
    <cellStyle name="Hyperlink 12" xfId="6141" hidden="1" xr:uid="{00000000-0005-0000-0000-00006BA10000}"/>
    <cellStyle name="Hyperlink 12" xfId="6040" hidden="1" xr:uid="{00000000-0005-0000-0000-00006CA10000}"/>
    <cellStyle name="Hyperlink 12" xfId="6015" hidden="1" xr:uid="{00000000-0005-0000-0000-00006DA10000}"/>
    <cellStyle name="Hyperlink 12" xfId="5914" hidden="1" xr:uid="{00000000-0005-0000-0000-00006EA10000}"/>
    <cellStyle name="Hyperlink 12" xfId="5889" hidden="1" xr:uid="{00000000-0005-0000-0000-00006FA10000}"/>
    <cellStyle name="Hyperlink 12" xfId="5788" hidden="1" xr:uid="{00000000-0005-0000-0000-000070A10000}"/>
    <cellStyle name="Hyperlink 12" xfId="5662" hidden="1" xr:uid="{00000000-0005-0000-0000-000071A10000}"/>
    <cellStyle name="Hyperlink 12" xfId="5637" hidden="1" xr:uid="{00000000-0005-0000-0000-000072A10000}"/>
    <cellStyle name="Hyperlink 12" xfId="5536" hidden="1" xr:uid="{00000000-0005-0000-0000-000073A10000}"/>
    <cellStyle name="Hyperlink 12" xfId="5511" hidden="1" xr:uid="{00000000-0005-0000-0000-000074A10000}"/>
    <cellStyle name="Hyperlink 12" xfId="5410" hidden="1" xr:uid="{00000000-0005-0000-0000-000075A10000}"/>
    <cellStyle name="Hyperlink 12" xfId="5385" hidden="1" xr:uid="{00000000-0005-0000-0000-000076A10000}"/>
    <cellStyle name="Hyperlink 12" xfId="5284" hidden="1" xr:uid="{00000000-0005-0000-0000-000077A10000}"/>
    <cellStyle name="Hyperlink 12" xfId="5259" hidden="1" xr:uid="{00000000-0005-0000-0000-000078A10000}"/>
    <cellStyle name="Hyperlink 12" xfId="5158" hidden="1" xr:uid="{00000000-0005-0000-0000-000079A10000}"/>
    <cellStyle name="Hyperlink 12" xfId="5133" hidden="1" xr:uid="{00000000-0005-0000-0000-00007AA10000}"/>
    <cellStyle name="Hyperlink 12" xfId="5032" hidden="1" xr:uid="{00000000-0005-0000-0000-00007BA10000}"/>
    <cellStyle name="Hyperlink 12" xfId="5007" hidden="1" xr:uid="{00000000-0005-0000-0000-00007CA10000}"/>
    <cellStyle name="Hyperlink 12" xfId="4906" hidden="1" xr:uid="{00000000-0005-0000-0000-00007DA10000}"/>
    <cellStyle name="Hyperlink 12" xfId="4881" hidden="1" xr:uid="{00000000-0005-0000-0000-00007EA10000}"/>
    <cellStyle name="Hyperlink 12" xfId="4780" hidden="1" xr:uid="{00000000-0005-0000-0000-00007FA10000}"/>
    <cellStyle name="Hyperlink 12" xfId="4755" hidden="1" xr:uid="{00000000-0005-0000-0000-000080A10000}"/>
    <cellStyle name="Hyperlink 12" xfId="4654" hidden="1" xr:uid="{00000000-0005-0000-0000-000081A10000}"/>
    <cellStyle name="Hyperlink 12" xfId="4629" hidden="1" xr:uid="{00000000-0005-0000-0000-000082A10000}"/>
    <cellStyle name="Hyperlink 12" xfId="4528" hidden="1" xr:uid="{00000000-0005-0000-0000-000083A10000}"/>
    <cellStyle name="Hyperlink 12" xfId="4503" hidden="1" xr:uid="{00000000-0005-0000-0000-000084A10000}"/>
    <cellStyle name="Hyperlink 12" xfId="4402" hidden="1" xr:uid="{00000000-0005-0000-0000-000085A10000}"/>
    <cellStyle name="Hyperlink 12" xfId="4377" hidden="1" xr:uid="{00000000-0005-0000-0000-000086A10000}"/>
    <cellStyle name="Hyperlink 12" xfId="4276" hidden="1" xr:uid="{00000000-0005-0000-0000-000087A10000}"/>
    <cellStyle name="Hyperlink 12" xfId="4251" hidden="1" xr:uid="{00000000-0005-0000-0000-000088A10000}"/>
    <cellStyle name="Hyperlink 12" xfId="4150" hidden="1" xr:uid="{00000000-0005-0000-0000-000089A10000}"/>
    <cellStyle name="Hyperlink 12" xfId="4125" hidden="1" xr:uid="{00000000-0005-0000-0000-00008AA10000}"/>
    <cellStyle name="Hyperlink 12" xfId="4024" hidden="1" xr:uid="{00000000-0005-0000-0000-00008BA10000}"/>
    <cellStyle name="Hyperlink 12" xfId="3999" hidden="1" xr:uid="{00000000-0005-0000-0000-00008CA10000}"/>
    <cellStyle name="Hyperlink 12" xfId="3898" hidden="1" xr:uid="{00000000-0005-0000-0000-00008DA10000}"/>
    <cellStyle name="Hyperlink 12" xfId="3873" hidden="1" xr:uid="{00000000-0005-0000-0000-00008EA10000}"/>
    <cellStyle name="Hyperlink 12" xfId="3772" hidden="1" xr:uid="{00000000-0005-0000-0000-00008FA10000}"/>
    <cellStyle name="Hyperlink 12" xfId="3747" hidden="1" xr:uid="{00000000-0005-0000-0000-000090A10000}"/>
    <cellStyle name="Hyperlink 12" xfId="3646" hidden="1" xr:uid="{00000000-0005-0000-0000-000091A10000}"/>
    <cellStyle name="Hyperlink 12" xfId="3621" hidden="1" xr:uid="{00000000-0005-0000-0000-000092A10000}"/>
    <cellStyle name="Hyperlink 12" xfId="3520" hidden="1" xr:uid="{00000000-0005-0000-0000-000093A10000}"/>
    <cellStyle name="Hyperlink 12" xfId="3495" hidden="1" xr:uid="{00000000-0005-0000-0000-000094A10000}"/>
    <cellStyle name="Hyperlink 12" xfId="3394" hidden="1" xr:uid="{00000000-0005-0000-0000-000095A10000}"/>
    <cellStyle name="Hyperlink 12" xfId="3369" hidden="1" xr:uid="{00000000-0005-0000-0000-000096A10000}"/>
    <cellStyle name="Hyperlink 12" xfId="3268" hidden="1" xr:uid="{00000000-0005-0000-0000-000097A10000}"/>
    <cellStyle name="Hyperlink 12" xfId="3243" hidden="1" xr:uid="{00000000-0005-0000-0000-000098A10000}"/>
    <cellStyle name="Hyperlink 12" xfId="3142" hidden="1" xr:uid="{00000000-0005-0000-0000-000099A10000}"/>
    <cellStyle name="Hyperlink 12" xfId="3117" hidden="1" xr:uid="{00000000-0005-0000-0000-00009AA10000}"/>
    <cellStyle name="Hyperlink 12" xfId="3016" hidden="1" xr:uid="{00000000-0005-0000-0000-00009BA10000}"/>
    <cellStyle name="Hyperlink 12" xfId="2991" hidden="1" xr:uid="{00000000-0005-0000-0000-00009CA10000}"/>
    <cellStyle name="Hyperlink 12" xfId="2890" hidden="1" xr:uid="{00000000-0005-0000-0000-00009DA10000}"/>
    <cellStyle name="Hyperlink 12" xfId="2865" hidden="1" xr:uid="{00000000-0005-0000-0000-00009EA10000}"/>
    <cellStyle name="Hyperlink 12" xfId="2764" hidden="1" xr:uid="{00000000-0005-0000-0000-00009FA10000}"/>
    <cellStyle name="Hyperlink 12" xfId="2739" hidden="1" xr:uid="{00000000-0005-0000-0000-0000A0A10000}"/>
    <cellStyle name="Hyperlink 12" xfId="2638" hidden="1" xr:uid="{00000000-0005-0000-0000-0000A1A10000}"/>
    <cellStyle name="Hyperlink 12" xfId="2613" hidden="1" xr:uid="{00000000-0005-0000-0000-0000A2A10000}"/>
    <cellStyle name="Hyperlink 12" xfId="2512" hidden="1" xr:uid="{00000000-0005-0000-0000-0000A3A10000}"/>
    <cellStyle name="Hyperlink 12" xfId="2487" hidden="1" xr:uid="{00000000-0005-0000-0000-0000A4A10000}"/>
    <cellStyle name="Hyperlink 12" xfId="2386" hidden="1" xr:uid="{00000000-0005-0000-0000-0000A5A10000}"/>
    <cellStyle name="Hyperlink 12" xfId="2361" hidden="1" xr:uid="{00000000-0005-0000-0000-0000A6A10000}"/>
    <cellStyle name="Hyperlink 12" xfId="2260" hidden="1" xr:uid="{00000000-0005-0000-0000-0000A7A10000}"/>
    <cellStyle name="Hyperlink 12" xfId="2235" hidden="1" xr:uid="{00000000-0005-0000-0000-0000A8A10000}"/>
    <cellStyle name="Hyperlink 12" xfId="2134" hidden="1" xr:uid="{00000000-0005-0000-0000-0000A9A10000}"/>
    <cellStyle name="Hyperlink 12" xfId="2109" hidden="1" xr:uid="{00000000-0005-0000-0000-0000AAA10000}"/>
    <cellStyle name="Hyperlink 12" xfId="2008" hidden="1" xr:uid="{00000000-0005-0000-0000-0000ABA10000}"/>
    <cellStyle name="Hyperlink 12" xfId="1983" hidden="1" xr:uid="{00000000-0005-0000-0000-0000ACA10000}"/>
    <cellStyle name="Hyperlink 12" xfId="1882" hidden="1" xr:uid="{00000000-0005-0000-0000-0000ADA10000}"/>
    <cellStyle name="Hyperlink 12" xfId="1857" hidden="1" xr:uid="{00000000-0005-0000-0000-0000AEA10000}"/>
    <cellStyle name="Hyperlink 12" xfId="1756" hidden="1" xr:uid="{00000000-0005-0000-0000-0000AFA10000}"/>
    <cellStyle name="Hyperlink 12" xfId="1630" hidden="1" xr:uid="{00000000-0005-0000-0000-0000B0A10000}"/>
    <cellStyle name="Hyperlink 12" xfId="1605" hidden="1" xr:uid="{00000000-0005-0000-0000-0000B1A10000}"/>
    <cellStyle name="Hyperlink 12" xfId="1504" hidden="1" xr:uid="{00000000-0005-0000-0000-0000B2A10000}"/>
    <cellStyle name="Hyperlink 12" xfId="1479" hidden="1" xr:uid="{00000000-0005-0000-0000-0000B3A10000}"/>
    <cellStyle name="Hyperlink 12" xfId="1378" hidden="1" xr:uid="{00000000-0005-0000-0000-0000B4A10000}"/>
    <cellStyle name="Hyperlink 12" xfId="1353" hidden="1" xr:uid="{00000000-0005-0000-0000-0000B5A10000}"/>
    <cellStyle name="Hyperlink 12" xfId="1252" hidden="1" xr:uid="{00000000-0005-0000-0000-0000B6A10000}"/>
    <cellStyle name="Hyperlink 12" xfId="1227" hidden="1" xr:uid="{00000000-0005-0000-0000-0000B7A10000}"/>
    <cellStyle name="Hyperlink 12" xfId="1126" hidden="1" xr:uid="{00000000-0005-0000-0000-0000B8A10000}"/>
    <cellStyle name="Hyperlink 12" xfId="1000" hidden="1" xr:uid="{00000000-0005-0000-0000-0000B9A10000}"/>
    <cellStyle name="Hyperlink 12" xfId="975" hidden="1" xr:uid="{00000000-0005-0000-0000-0000BAA10000}"/>
    <cellStyle name="Hyperlink 12" xfId="874" hidden="1" xr:uid="{00000000-0005-0000-0000-0000BBA10000}"/>
    <cellStyle name="Hyperlink 12" xfId="849" hidden="1" xr:uid="{00000000-0005-0000-0000-0000BCA10000}"/>
    <cellStyle name="Hyperlink 12" xfId="748" hidden="1" xr:uid="{00000000-0005-0000-0000-0000BDA10000}"/>
    <cellStyle name="Hyperlink 12" xfId="723" hidden="1" xr:uid="{00000000-0005-0000-0000-0000BEA10000}"/>
    <cellStyle name="Hyperlink 12" xfId="622" hidden="1" xr:uid="{00000000-0005-0000-0000-0000BFA10000}"/>
    <cellStyle name="Hyperlink 12" xfId="597" hidden="1" xr:uid="{00000000-0005-0000-0000-0000C0A10000}"/>
    <cellStyle name="Hyperlink 12" xfId="496" hidden="1" xr:uid="{00000000-0005-0000-0000-0000C1A10000}"/>
    <cellStyle name="Hyperlink 12" xfId="471" hidden="1" xr:uid="{00000000-0005-0000-0000-0000C2A10000}"/>
    <cellStyle name="Hyperlink 12" xfId="370" hidden="1" xr:uid="{00000000-0005-0000-0000-0000C3A10000}"/>
    <cellStyle name="Hyperlink 12" xfId="345" hidden="1" xr:uid="{00000000-0005-0000-0000-0000C4A10000}"/>
    <cellStyle name="Hyperlink 12" xfId="244" hidden="1" xr:uid="{00000000-0005-0000-0000-0000C5A10000}"/>
    <cellStyle name="Hyperlink 12" xfId="219" hidden="1" xr:uid="{00000000-0005-0000-0000-0000C6A10000}"/>
    <cellStyle name="Hyperlink 12" xfId="118" hidden="1" xr:uid="{00000000-0005-0000-0000-0000C7A10000}"/>
    <cellStyle name="Hyperlink 12" xfId="93" hidden="1" xr:uid="{00000000-0005-0000-0000-0000C8A10000}"/>
    <cellStyle name="Hyperlink 12" xfId="58164" hidden="1" xr:uid="{00000000-0005-0000-0000-0000C9A10000}"/>
    <cellStyle name="Hyperlink 12" xfId="58189" hidden="1" xr:uid="{00000000-0005-0000-0000-0000CAA10000}"/>
    <cellStyle name="Hyperlink 12" xfId="1731" hidden="1" xr:uid="{00000000-0005-0000-0000-0000CBA10000}"/>
    <cellStyle name="Hyperlink 12" xfId="5763" hidden="1" xr:uid="{00000000-0005-0000-0000-0000CCA10000}"/>
    <cellStyle name="Hyperlink 12" xfId="9795" hidden="1" xr:uid="{00000000-0005-0000-0000-0000CDA10000}"/>
    <cellStyle name="Hyperlink 12" xfId="13827" hidden="1" xr:uid="{00000000-0005-0000-0000-0000CEA10000}"/>
    <cellStyle name="Hyperlink 12" xfId="37918" hidden="1" xr:uid="{00000000-0005-0000-0000-0000CFA10000}"/>
    <cellStyle name="Hyperlink 12" xfId="37893" hidden="1" xr:uid="{00000000-0005-0000-0000-0000D0A10000}"/>
    <cellStyle name="Hyperlink 12" xfId="37792" hidden="1" xr:uid="{00000000-0005-0000-0000-0000D1A10000}"/>
    <cellStyle name="Hyperlink 12" xfId="37767" hidden="1" xr:uid="{00000000-0005-0000-0000-0000D2A10000}"/>
    <cellStyle name="Hyperlink 12" xfId="37666" hidden="1" xr:uid="{00000000-0005-0000-0000-0000D3A10000}"/>
    <cellStyle name="Hyperlink 12" xfId="37641" hidden="1" xr:uid="{00000000-0005-0000-0000-0000D4A10000}"/>
    <cellStyle name="Hyperlink 12" xfId="37540" hidden="1" xr:uid="{00000000-0005-0000-0000-0000D5A10000}"/>
    <cellStyle name="Hyperlink 12" xfId="37515" hidden="1" xr:uid="{00000000-0005-0000-0000-0000D6A10000}"/>
    <cellStyle name="Hyperlink 12" xfId="37414" hidden="1" xr:uid="{00000000-0005-0000-0000-0000D7A10000}"/>
    <cellStyle name="Hyperlink 12" xfId="37389" hidden="1" xr:uid="{00000000-0005-0000-0000-0000D8A10000}"/>
    <cellStyle name="Hyperlink 12" xfId="37288" hidden="1" xr:uid="{00000000-0005-0000-0000-0000D9A10000}"/>
    <cellStyle name="Hyperlink 12" xfId="37263" hidden="1" xr:uid="{00000000-0005-0000-0000-0000DAA10000}"/>
    <cellStyle name="Hyperlink 12" xfId="37162" hidden="1" xr:uid="{00000000-0005-0000-0000-0000DBA10000}"/>
    <cellStyle name="Hyperlink 12" xfId="37137" hidden="1" xr:uid="{00000000-0005-0000-0000-0000DCA10000}"/>
    <cellStyle name="Hyperlink 12" xfId="37036" hidden="1" xr:uid="{00000000-0005-0000-0000-0000DDA10000}"/>
    <cellStyle name="Hyperlink 12" xfId="37011" hidden="1" xr:uid="{00000000-0005-0000-0000-0000DEA10000}"/>
    <cellStyle name="Hyperlink 12" xfId="36910" hidden="1" xr:uid="{00000000-0005-0000-0000-0000DFA10000}"/>
    <cellStyle name="Hyperlink 12" xfId="36885" hidden="1" xr:uid="{00000000-0005-0000-0000-0000E0A10000}"/>
    <cellStyle name="Hyperlink 12" xfId="36784" hidden="1" xr:uid="{00000000-0005-0000-0000-0000E1A10000}"/>
    <cellStyle name="Hyperlink 12" xfId="36759" hidden="1" xr:uid="{00000000-0005-0000-0000-0000E2A10000}"/>
    <cellStyle name="Hyperlink 12" xfId="36658" hidden="1" xr:uid="{00000000-0005-0000-0000-0000E3A10000}"/>
    <cellStyle name="Hyperlink 12" xfId="36633" hidden="1" xr:uid="{00000000-0005-0000-0000-0000E4A10000}"/>
    <cellStyle name="Hyperlink 12" xfId="36532" hidden="1" xr:uid="{00000000-0005-0000-0000-0000E5A10000}"/>
    <cellStyle name="Hyperlink 12" xfId="36507" hidden="1" xr:uid="{00000000-0005-0000-0000-0000E6A10000}"/>
    <cellStyle name="Hyperlink 12" xfId="36406" hidden="1" xr:uid="{00000000-0005-0000-0000-0000E7A10000}"/>
    <cellStyle name="Hyperlink 12" xfId="36381" hidden="1" xr:uid="{00000000-0005-0000-0000-0000E8A10000}"/>
    <cellStyle name="Hyperlink 12" xfId="36280" hidden="1" xr:uid="{00000000-0005-0000-0000-0000E9A10000}"/>
    <cellStyle name="Hyperlink 12" xfId="36255" hidden="1" xr:uid="{00000000-0005-0000-0000-0000EAA10000}"/>
    <cellStyle name="Hyperlink 12" xfId="36154" hidden="1" xr:uid="{00000000-0005-0000-0000-0000EBA10000}"/>
    <cellStyle name="Hyperlink 12" xfId="36129" hidden="1" xr:uid="{00000000-0005-0000-0000-0000ECA10000}"/>
    <cellStyle name="Hyperlink 12" xfId="36028" hidden="1" xr:uid="{00000000-0005-0000-0000-0000EDA10000}"/>
    <cellStyle name="Hyperlink 12" xfId="36003" hidden="1" xr:uid="{00000000-0005-0000-0000-0000EEA10000}"/>
    <cellStyle name="Hyperlink 12" xfId="35902" hidden="1" xr:uid="{00000000-0005-0000-0000-0000EFA10000}"/>
    <cellStyle name="Hyperlink 12" xfId="35877" hidden="1" xr:uid="{00000000-0005-0000-0000-0000F0A10000}"/>
    <cellStyle name="Hyperlink 12" xfId="35776" hidden="1" xr:uid="{00000000-0005-0000-0000-0000F1A10000}"/>
    <cellStyle name="Hyperlink 12" xfId="35751" hidden="1" xr:uid="{00000000-0005-0000-0000-0000F2A10000}"/>
    <cellStyle name="Hyperlink 12" xfId="35650" hidden="1" xr:uid="{00000000-0005-0000-0000-0000F3A10000}"/>
    <cellStyle name="Hyperlink 12" xfId="35625" hidden="1" xr:uid="{00000000-0005-0000-0000-0000F4A10000}"/>
    <cellStyle name="Hyperlink 12" xfId="35524" hidden="1" xr:uid="{00000000-0005-0000-0000-0000F5A10000}"/>
    <cellStyle name="Hyperlink 12" xfId="35499" hidden="1" xr:uid="{00000000-0005-0000-0000-0000F6A10000}"/>
    <cellStyle name="Hyperlink 12" xfId="35398" hidden="1" xr:uid="{00000000-0005-0000-0000-0000F7A10000}"/>
    <cellStyle name="Hyperlink 12" xfId="35373" hidden="1" xr:uid="{00000000-0005-0000-0000-0000F8A10000}"/>
    <cellStyle name="Hyperlink 12" xfId="1101" hidden="1" xr:uid="{00000000-0005-0000-0000-0000F9A10000}"/>
    <cellStyle name="Hyperlink 12" xfId="12340" hidden="1" xr:uid="{00000000-0005-0000-0000-0000FAA10000}"/>
    <cellStyle name="Hyperlink 12" xfId="12315" hidden="1" xr:uid="{00000000-0005-0000-0000-0000FBA10000}"/>
    <cellStyle name="Hyperlink 12" xfId="12214" hidden="1" xr:uid="{00000000-0005-0000-0000-0000FCA10000}"/>
    <cellStyle name="Hyperlink 12" xfId="12189" hidden="1" xr:uid="{00000000-0005-0000-0000-0000FDA10000}"/>
    <cellStyle name="Hyperlink 12" xfId="12088" hidden="1" xr:uid="{00000000-0005-0000-0000-0000FEA10000}"/>
    <cellStyle name="Hyperlink 12" xfId="12063" hidden="1" xr:uid="{00000000-0005-0000-0000-0000FFA10000}"/>
    <cellStyle name="Hyperlink 12" xfId="11962" hidden="1" xr:uid="{00000000-0005-0000-0000-000000A20000}"/>
    <cellStyle name="Hyperlink 12" xfId="11937" hidden="1" xr:uid="{00000000-0005-0000-0000-000001A20000}"/>
    <cellStyle name="Hyperlink 12" xfId="11836" hidden="1" xr:uid="{00000000-0005-0000-0000-000002A20000}"/>
    <cellStyle name="Hyperlink 12" xfId="11811" hidden="1" xr:uid="{00000000-0005-0000-0000-000003A20000}"/>
    <cellStyle name="Hyperlink 12" xfId="11710" hidden="1" xr:uid="{00000000-0005-0000-0000-000004A20000}"/>
    <cellStyle name="Hyperlink 12" xfId="11685" hidden="1" xr:uid="{00000000-0005-0000-0000-000005A20000}"/>
    <cellStyle name="Hyperlink 12" xfId="11584" hidden="1" xr:uid="{00000000-0005-0000-0000-000006A20000}"/>
    <cellStyle name="Hyperlink 12" xfId="11559" hidden="1" xr:uid="{00000000-0005-0000-0000-000007A20000}"/>
    <cellStyle name="Hyperlink 12" xfId="11458" hidden="1" xr:uid="{00000000-0005-0000-0000-000008A20000}"/>
    <cellStyle name="Hyperlink 12" xfId="11433" hidden="1" xr:uid="{00000000-0005-0000-0000-000009A20000}"/>
    <cellStyle name="Hyperlink 12" xfId="11332" hidden="1" xr:uid="{00000000-0005-0000-0000-00000AA20000}"/>
    <cellStyle name="Hyperlink 12" xfId="11307" hidden="1" xr:uid="{00000000-0005-0000-0000-00000BA20000}"/>
    <cellStyle name="Hyperlink 12" xfId="11206" hidden="1" xr:uid="{00000000-0005-0000-0000-00000CA20000}"/>
    <cellStyle name="Hyperlink 12" xfId="11181" hidden="1" xr:uid="{00000000-0005-0000-0000-00000DA20000}"/>
    <cellStyle name="Hyperlink 12" xfId="11080" hidden="1" xr:uid="{00000000-0005-0000-0000-00000EA20000}"/>
    <cellStyle name="Hyperlink 12" xfId="11055" hidden="1" xr:uid="{00000000-0005-0000-0000-00000FA20000}"/>
    <cellStyle name="Hyperlink 12" xfId="10954" hidden="1" xr:uid="{00000000-0005-0000-0000-000010A20000}"/>
    <cellStyle name="Hyperlink 12" xfId="10929" hidden="1" xr:uid="{00000000-0005-0000-0000-000011A20000}"/>
    <cellStyle name="Hyperlink 12" xfId="10828" hidden="1" xr:uid="{00000000-0005-0000-0000-000012A20000}"/>
    <cellStyle name="Hyperlink 12" xfId="10803" hidden="1" xr:uid="{00000000-0005-0000-0000-000013A20000}"/>
    <cellStyle name="Hyperlink 12" xfId="10702" hidden="1" xr:uid="{00000000-0005-0000-0000-000014A20000}"/>
    <cellStyle name="Hyperlink 12" xfId="10677" hidden="1" xr:uid="{00000000-0005-0000-0000-000015A20000}"/>
    <cellStyle name="Hyperlink 12" xfId="10576" hidden="1" xr:uid="{00000000-0005-0000-0000-000016A20000}"/>
    <cellStyle name="Hyperlink 12" xfId="10551" hidden="1" xr:uid="{00000000-0005-0000-0000-000017A20000}"/>
    <cellStyle name="Hyperlink 12" xfId="10450" hidden="1" xr:uid="{00000000-0005-0000-0000-000018A20000}"/>
    <cellStyle name="Hyperlink 12" xfId="10425" hidden="1" xr:uid="{00000000-0005-0000-0000-000019A20000}"/>
    <cellStyle name="Hyperlink 12" xfId="10324" hidden="1" xr:uid="{00000000-0005-0000-0000-00001AA20000}"/>
    <cellStyle name="Hyperlink 12" xfId="10299" hidden="1" xr:uid="{00000000-0005-0000-0000-00001BA20000}"/>
    <cellStyle name="Hyperlink 12" xfId="10198" hidden="1" xr:uid="{00000000-0005-0000-0000-00001CA20000}"/>
    <cellStyle name="Hyperlink 12" xfId="10173" hidden="1" xr:uid="{00000000-0005-0000-0000-00001DA20000}"/>
    <cellStyle name="Hyperlink 12" xfId="10072" hidden="1" xr:uid="{00000000-0005-0000-0000-00001EA20000}"/>
    <cellStyle name="Hyperlink 12" xfId="10047" hidden="1" xr:uid="{00000000-0005-0000-0000-00001FA20000}"/>
    <cellStyle name="Hyperlink 12" xfId="9946" hidden="1" xr:uid="{00000000-0005-0000-0000-000020A20000}"/>
    <cellStyle name="Hyperlink 12" xfId="9921" hidden="1" xr:uid="{00000000-0005-0000-0000-000021A20000}"/>
    <cellStyle name="Hyperlink 12" xfId="9820" hidden="1" xr:uid="{00000000-0005-0000-0000-000022A20000}"/>
    <cellStyle name="Hyperlink 12" xfId="9694" hidden="1" xr:uid="{00000000-0005-0000-0000-000023A20000}"/>
    <cellStyle name="Hyperlink 12" xfId="9669" hidden="1" xr:uid="{00000000-0005-0000-0000-000024A20000}"/>
    <cellStyle name="Hyperlink 12" xfId="9568" hidden="1" xr:uid="{00000000-0005-0000-0000-000025A20000}"/>
    <cellStyle name="Hyperlink 12" xfId="9543" hidden="1" xr:uid="{00000000-0005-0000-0000-000026A20000}"/>
    <cellStyle name="Hyperlink 12" xfId="9442" hidden="1" xr:uid="{00000000-0005-0000-0000-000027A20000}"/>
    <cellStyle name="Hyperlink 12" xfId="9417" hidden="1" xr:uid="{00000000-0005-0000-0000-000028A20000}"/>
    <cellStyle name="Hyperlink 12" xfId="9316" hidden="1" xr:uid="{00000000-0005-0000-0000-000029A20000}"/>
    <cellStyle name="Hyperlink 12" xfId="9291" hidden="1" xr:uid="{00000000-0005-0000-0000-00002AA20000}"/>
    <cellStyle name="Hyperlink 12" xfId="9190" hidden="1" xr:uid="{00000000-0005-0000-0000-00002BA20000}"/>
    <cellStyle name="Hyperlink 12" xfId="9165" hidden="1" xr:uid="{00000000-0005-0000-0000-00002CA20000}"/>
    <cellStyle name="Hyperlink 12" xfId="9064" hidden="1" xr:uid="{00000000-0005-0000-0000-00002DA20000}"/>
    <cellStyle name="Hyperlink 12" xfId="9039" hidden="1" xr:uid="{00000000-0005-0000-0000-00002EA20000}"/>
    <cellStyle name="Hyperlink 12" xfId="8938" hidden="1" xr:uid="{00000000-0005-0000-0000-00002FA20000}"/>
    <cellStyle name="Hyperlink 12" xfId="8913" hidden="1" xr:uid="{00000000-0005-0000-0000-000030A20000}"/>
    <cellStyle name="Hyperlink 12" xfId="8812" hidden="1" xr:uid="{00000000-0005-0000-0000-000031A20000}"/>
    <cellStyle name="Hyperlink 12" xfId="8787" hidden="1" xr:uid="{00000000-0005-0000-0000-000032A20000}"/>
    <cellStyle name="Hyperlink 12" xfId="8686" hidden="1" xr:uid="{00000000-0005-0000-0000-000033A20000}"/>
    <cellStyle name="Hyperlink 12" xfId="8661" hidden="1" xr:uid="{00000000-0005-0000-0000-000034A20000}"/>
    <cellStyle name="Hyperlink 12" xfId="8560" hidden="1" xr:uid="{00000000-0005-0000-0000-000035A20000}"/>
    <cellStyle name="Hyperlink 12" xfId="8535" hidden="1" xr:uid="{00000000-0005-0000-0000-000036A20000}"/>
    <cellStyle name="Hyperlink 12" xfId="8434" hidden="1" xr:uid="{00000000-0005-0000-0000-000037A20000}"/>
    <cellStyle name="Hyperlink 12" xfId="8409" hidden="1" xr:uid="{00000000-0005-0000-0000-000038A20000}"/>
    <cellStyle name="Hyperlink 12" xfId="8308" hidden="1" xr:uid="{00000000-0005-0000-0000-000039A20000}"/>
    <cellStyle name="Hyperlink 12" xfId="8283" hidden="1" xr:uid="{00000000-0005-0000-0000-00003AA20000}"/>
    <cellStyle name="Hyperlink 12" xfId="8182" hidden="1" xr:uid="{00000000-0005-0000-0000-00003BA20000}"/>
    <cellStyle name="Hyperlink 12" xfId="8157" hidden="1" xr:uid="{00000000-0005-0000-0000-00003CA20000}"/>
    <cellStyle name="Hyperlink 12" xfId="8056" hidden="1" xr:uid="{00000000-0005-0000-0000-00003DA20000}"/>
    <cellStyle name="Hyperlink 12" xfId="8031" hidden="1" xr:uid="{00000000-0005-0000-0000-00003EA20000}"/>
    <cellStyle name="Hyperlink 12" xfId="7930" hidden="1" xr:uid="{00000000-0005-0000-0000-00003FA20000}"/>
    <cellStyle name="Hyperlink 12" xfId="7905" hidden="1" xr:uid="{00000000-0005-0000-0000-000040A20000}"/>
    <cellStyle name="Hyperlink 12" xfId="7804" hidden="1" xr:uid="{00000000-0005-0000-0000-000041A20000}"/>
    <cellStyle name="Hyperlink 12" xfId="7779" hidden="1" xr:uid="{00000000-0005-0000-0000-000042A20000}"/>
    <cellStyle name="Hyperlink 12" xfId="7678" hidden="1" xr:uid="{00000000-0005-0000-0000-000043A20000}"/>
    <cellStyle name="Hyperlink 12" xfId="7653" hidden="1" xr:uid="{00000000-0005-0000-0000-000044A20000}"/>
    <cellStyle name="Hyperlink 12" xfId="7552" hidden="1" xr:uid="{00000000-0005-0000-0000-000045A20000}"/>
    <cellStyle name="Hyperlink 12" xfId="7527" hidden="1" xr:uid="{00000000-0005-0000-0000-000046A20000}"/>
    <cellStyle name="Hyperlink 12" xfId="7426" hidden="1" xr:uid="{00000000-0005-0000-0000-000047A20000}"/>
    <cellStyle name="Hyperlink 12" xfId="7401" hidden="1" xr:uid="{00000000-0005-0000-0000-000048A20000}"/>
    <cellStyle name="Hyperlink 12" xfId="7300" hidden="1" xr:uid="{00000000-0005-0000-0000-000049A20000}"/>
    <cellStyle name="Hyperlink 12" xfId="14961" hidden="1" xr:uid="{00000000-0005-0000-0000-00004AA20000}"/>
    <cellStyle name="Hyperlink 12" xfId="14860" hidden="1" xr:uid="{00000000-0005-0000-0000-00004BA20000}"/>
    <cellStyle name="Hyperlink 12" xfId="14835" hidden="1" xr:uid="{00000000-0005-0000-0000-00004CA20000}"/>
    <cellStyle name="Hyperlink 12" xfId="14734" hidden="1" xr:uid="{00000000-0005-0000-0000-00004DA20000}"/>
    <cellStyle name="Hyperlink 12" xfId="14709" hidden="1" xr:uid="{00000000-0005-0000-0000-00004EA20000}"/>
    <cellStyle name="Hyperlink 12" xfId="14608" hidden="1" xr:uid="{00000000-0005-0000-0000-00004FA20000}"/>
    <cellStyle name="Hyperlink 12" xfId="14583" hidden="1" xr:uid="{00000000-0005-0000-0000-000050A20000}"/>
    <cellStyle name="Hyperlink 12" xfId="14482" hidden="1" xr:uid="{00000000-0005-0000-0000-000051A20000}"/>
    <cellStyle name="Hyperlink 12" xfId="14457" hidden="1" xr:uid="{00000000-0005-0000-0000-000052A20000}"/>
    <cellStyle name="Hyperlink 12" xfId="14356" hidden="1" xr:uid="{00000000-0005-0000-0000-000053A20000}"/>
    <cellStyle name="Hyperlink 12" xfId="14331" hidden="1" xr:uid="{00000000-0005-0000-0000-000054A20000}"/>
    <cellStyle name="Hyperlink 12" xfId="14230" hidden="1" xr:uid="{00000000-0005-0000-0000-000055A20000}"/>
    <cellStyle name="Hyperlink 12" xfId="14205" hidden="1" xr:uid="{00000000-0005-0000-0000-000056A20000}"/>
    <cellStyle name="Hyperlink 12" xfId="14104" hidden="1" xr:uid="{00000000-0005-0000-0000-000057A20000}"/>
    <cellStyle name="Hyperlink 12" xfId="14079" hidden="1" xr:uid="{00000000-0005-0000-0000-000058A20000}"/>
    <cellStyle name="Hyperlink 12" xfId="13978" hidden="1" xr:uid="{00000000-0005-0000-0000-000059A20000}"/>
    <cellStyle name="Hyperlink 12" xfId="13953" hidden="1" xr:uid="{00000000-0005-0000-0000-00005AA20000}"/>
    <cellStyle name="Hyperlink 12" xfId="13852" hidden="1" xr:uid="{00000000-0005-0000-0000-00005BA20000}"/>
    <cellStyle name="Hyperlink 12" xfId="13726" hidden="1" xr:uid="{00000000-0005-0000-0000-00005CA20000}"/>
    <cellStyle name="Hyperlink 12" xfId="13701" hidden="1" xr:uid="{00000000-0005-0000-0000-00005DA20000}"/>
    <cellStyle name="Hyperlink 12" xfId="13600" hidden="1" xr:uid="{00000000-0005-0000-0000-00005EA20000}"/>
    <cellStyle name="Hyperlink 12" xfId="13575" hidden="1" xr:uid="{00000000-0005-0000-0000-00005FA20000}"/>
    <cellStyle name="Hyperlink 12" xfId="13474" hidden="1" xr:uid="{00000000-0005-0000-0000-000060A20000}"/>
    <cellStyle name="Hyperlink 12" xfId="13449" hidden="1" xr:uid="{00000000-0005-0000-0000-000061A20000}"/>
    <cellStyle name="Hyperlink 12" xfId="13348" hidden="1" xr:uid="{00000000-0005-0000-0000-000062A20000}"/>
    <cellStyle name="Hyperlink 12" xfId="13323" hidden="1" xr:uid="{00000000-0005-0000-0000-000063A20000}"/>
    <cellStyle name="Hyperlink 12" xfId="13222" hidden="1" xr:uid="{00000000-0005-0000-0000-000064A20000}"/>
    <cellStyle name="Hyperlink 12" xfId="13197" hidden="1" xr:uid="{00000000-0005-0000-0000-000065A20000}"/>
    <cellStyle name="Hyperlink 12" xfId="13096" hidden="1" xr:uid="{00000000-0005-0000-0000-000066A20000}"/>
    <cellStyle name="Hyperlink 12" xfId="13071" hidden="1" xr:uid="{00000000-0005-0000-0000-000067A20000}"/>
    <cellStyle name="Hyperlink 12" xfId="12970" hidden="1" xr:uid="{00000000-0005-0000-0000-000068A20000}"/>
    <cellStyle name="Hyperlink 12" xfId="12945" hidden="1" xr:uid="{00000000-0005-0000-0000-000069A20000}"/>
    <cellStyle name="Hyperlink 12" xfId="12844" hidden="1" xr:uid="{00000000-0005-0000-0000-00006AA20000}"/>
    <cellStyle name="Hyperlink 12" xfId="12819" hidden="1" xr:uid="{00000000-0005-0000-0000-00006BA20000}"/>
    <cellStyle name="Hyperlink 12" xfId="12718" hidden="1" xr:uid="{00000000-0005-0000-0000-00006CA20000}"/>
    <cellStyle name="Hyperlink 12" xfId="12693" hidden="1" xr:uid="{00000000-0005-0000-0000-00006DA20000}"/>
    <cellStyle name="Hyperlink 12" xfId="12592" hidden="1" xr:uid="{00000000-0005-0000-0000-00006EA20000}"/>
    <cellStyle name="Hyperlink 12" xfId="12567" hidden="1" xr:uid="{00000000-0005-0000-0000-00006FA20000}"/>
    <cellStyle name="Hyperlink 12" xfId="12466" hidden="1" xr:uid="{00000000-0005-0000-0000-000070A20000}"/>
    <cellStyle name="Hyperlink 12" xfId="12441" hidden="1" xr:uid="{00000000-0005-0000-0000-000071A20000}"/>
    <cellStyle name="Hyperlink 12" xfId="16221" hidden="1" xr:uid="{00000000-0005-0000-0000-000072A20000}"/>
    <cellStyle name="Hyperlink 12" xfId="16120" hidden="1" xr:uid="{00000000-0005-0000-0000-000073A20000}"/>
    <cellStyle name="Hyperlink 12" xfId="16095" hidden="1" xr:uid="{00000000-0005-0000-0000-000074A20000}"/>
    <cellStyle name="Hyperlink 12" xfId="15994" hidden="1" xr:uid="{00000000-0005-0000-0000-000075A20000}"/>
    <cellStyle name="Hyperlink 12" xfId="15969" hidden="1" xr:uid="{00000000-0005-0000-0000-000076A20000}"/>
    <cellStyle name="Hyperlink 12" xfId="15868" hidden="1" xr:uid="{00000000-0005-0000-0000-000077A20000}"/>
    <cellStyle name="Hyperlink 12" xfId="15843" hidden="1" xr:uid="{00000000-0005-0000-0000-000078A20000}"/>
    <cellStyle name="Hyperlink 12" xfId="15742" hidden="1" xr:uid="{00000000-0005-0000-0000-000079A20000}"/>
    <cellStyle name="Hyperlink 12" xfId="15717" hidden="1" xr:uid="{00000000-0005-0000-0000-00007AA20000}"/>
    <cellStyle name="Hyperlink 12" xfId="15616" hidden="1" xr:uid="{00000000-0005-0000-0000-00007BA20000}"/>
    <cellStyle name="Hyperlink 12" xfId="15591" hidden="1" xr:uid="{00000000-0005-0000-0000-00007CA20000}"/>
    <cellStyle name="Hyperlink 12" xfId="15490" hidden="1" xr:uid="{00000000-0005-0000-0000-00007DA20000}"/>
    <cellStyle name="Hyperlink 12" xfId="15465" hidden="1" xr:uid="{00000000-0005-0000-0000-00007EA20000}"/>
    <cellStyle name="Hyperlink 12" xfId="15364" hidden="1" xr:uid="{00000000-0005-0000-0000-00007FA20000}"/>
    <cellStyle name="Hyperlink 12" xfId="15339" hidden="1" xr:uid="{00000000-0005-0000-0000-000080A20000}"/>
    <cellStyle name="Hyperlink 12" xfId="15238" hidden="1" xr:uid="{00000000-0005-0000-0000-000081A20000}"/>
    <cellStyle name="Hyperlink 12" xfId="15213" hidden="1" xr:uid="{00000000-0005-0000-0000-000082A20000}"/>
    <cellStyle name="Hyperlink 12" xfId="15112" hidden="1" xr:uid="{00000000-0005-0000-0000-000083A20000}"/>
    <cellStyle name="Hyperlink 12" xfId="15087" hidden="1" xr:uid="{00000000-0005-0000-0000-000084A20000}"/>
    <cellStyle name="Hyperlink 12" xfId="14986" hidden="1" xr:uid="{00000000-0005-0000-0000-000085A20000}"/>
    <cellStyle name="Hyperlink 12" xfId="16851" hidden="1" xr:uid="{00000000-0005-0000-0000-000086A20000}"/>
    <cellStyle name="Hyperlink 12" xfId="16750" hidden="1" xr:uid="{00000000-0005-0000-0000-000087A20000}"/>
    <cellStyle name="Hyperlink 12" xfId="16725" hidden="1" xr:uid="{00000000-0005-0000-0000-000088A20000}"/>
    <cellStyle name="Hyperlink 12" xfId="16624" hidden="1" xr:uid="{00000000-0005-0000-0000-000089A20000}"/>
    <cellStyle name="Hyperlink 12" xfId="16599" hidden="1" xr:uid="{00000000-0005-0000-0000-00008AA20000}"/>
    <cellStyle name="Hyperlink 12" xfId="16498" hidden="1" xr:uid="{00000000-0005-0000-0000-00008BA20000}"/>
    <cellStyle name="Hyperlink 12" xfId="16473" hidden="1" xr:uid="{00000000-0005-0000-0000-00008CA20000}"/>
    <cellStyle name="Hyperlink 12" xfId="16372" hidden="1" xr:uid="{00000000-0005-0000-0000-00008DA20000}"/>
    <cellStyle name="Hyperlink 12" xfId="16347" hidden="1" xr:uid="{00000000-0005-0000-0000-00008EA20000}"/>
    <cellStyle name="Hyperlink 12" xfId="16246" hidden="1" xr:uid="{00000000-0005-0000-0000-00008FA20000}"/>
    <cellStyle name="Hyperlink 12" xfId="17128" hidden="1" xr:uid="{00000000-0005-0000-0000-000090A20000}"/>
    <cellStyle name="Hyperlink 12" xfId="17103" hidden="1" xr:uid="{00000000-0005-0000-0000-000091A20000}"/>
    <cellStyle name="Hyperlink 12" xfId="17002" hidden="1" xr:uid="{00000000-0005-0000-0000-000092A20000}"/>
    <cellStyle name="Hyperlink 12" xfId="16977" hidden="1" xr:uid="{00000000-0005-0000-0000-000093A20000}"/>
    <cellStyle name="Hyperlink 12" xfId="16876" hidden="1" xr:uid="{00000000-0005-0000-0000-000094A20000}"/>
    <cellStyle name="Hyperlink 12" xfId="17254" hidden="1" xr:uid="{00000000-0005-0000-0000-000095A20000}"/>
    <cellStyle name="Hyperlink 12" xfId="17229" hidden="1" xr:uid="{00000000-0005-0000-0000-000096A20000}"/>
    <cellStyle name="Hyperlink 12" xfId="17355" hidden="1" xr:uid="{00000000-0005-0000-0000-000097A20000}"/>
    <cellStyle name="Hyperlink 12" xfId="17380" hidden="1" xr:uid="{00000000-0005-0000-0000-000098A20000}"/>
    <cellStyle name="Hyperlink 13" xfId="43838" hidden="1" xr:uid="{00000000-0005-0000-0000-000099A20000}"/>
    <cellStyle name="Hyperlink 13" xfId="43775" hidden="1" xr:uid="{00000000-0005-0000-0000-00009AA20000}"/>
    <cellStyle name="Hyperlink 13" xfId="43712" hidden="1" xr:uid="{00000000-0005-0000-0000-00009BA20000}"/>
    <cellStyle name="Hyperlink 13" xfId="43649" hidden="1" xr:uid="{00000000-0005-0000-0000-00009CA20000}"/>
    <cellStyle name="Hyperlink 13" xfId="43586" hidden="1" xr:uid="{00000000-0005-0000-0000-00009DA20000}"/>
    <cellStyle name="Hyperlink 13" xfId="43523" hidden="1" xr:uid="{00000000-0005-0000-0000-00009EA20000}"/>
    <cellStyle name="Hyperlink 13" xfId="43460" hidden="1" xr:uid="{00000000-0005-0000-0000-00009FA20000}"/>
    <cellStyle name="Hyperlink 13" xfId="43397" hidden="1" xr:uid="{00000000-0005-0000-0000-0000A0A20000}"/>
    <cellStyle name="Hyperlink 13" xfId="43334" hidden="1" xr:uid="{00000000-0005-0000-0000-0000A1A20000}"/>
    <cellStyle name="Hyperlink 13" xfId="43271" hidden="1" xr:uid="{00000000-0005-0000-0000-0000A2A20000}"/>
    <cellStyle name="Hyperlink 13" xfId="43208" hidden="1" xr:uid="{00000000-0005-0000-0000-0000A3A20000}"/>
    <cellStyle name="Hyperlink 13" xfId="43145" hidden="1" xr:uid="{00000000-0005-0000-0000-0000A4A20000}"/>
    <cellStyle name="Hyperlink 13" xfId="43082" hidden="1" xr:uid="{00000000-0005-0000-0000-0000A5A20000}"/>
    <cellStyle name="Hyperlink 13" xfId="43019" hidden="1" xr:uid="{00000000-0005-0000-0000-0000A6A20000}"/>
    <cellStyle name="Hyperlink 13" xfId="42956" hidden="1" xr:uid="{00000000-0005-0000-0000-0000A7A20000}"/>
    <cellStyle name="Hyperlink 13" xfId="42830" hidden="1" xr:uid="{00000000-0005-0000-0000-0000A8A20000}"/>
    <cellStyle name="Hyperlink 13" xfId="42767" hidden="1" xr:uid="{00000000-0005-0000-0000-0000A9A20000}"/>
    <cellStyle name="Hyperlink 13" xfId="42704" hidden="1" xr:uid="{00000000-0005-0000-0000-0000AAA20000}"/>
    <cellStyle name="Hyperlink 13" xfId="42641" hidden="1" xr:uid="{00000000-0005-0000-0000-0000ABA20000}"/>
    <cellStyle name="Hyperlink 13" xfId="42578" hidden="1" xr:uid="{00000000-0005-0000-0000-0000ACA20000}"/>
    <cellStyle name="Hyperlink 13" xfId="42515" hidden="1" xr:uid="{00000000-0005-0000-0000-0000ADA20000}"/>
    <cellStyle name="Hyperlink 13" xfId="42452" hidden="1" xr:uid="{00000000-0005-0000-0000-0000AEA20000}"/>
    <cellStyle name="Hyperlink 13" xfId="42389" hidden="1" xr:uid="{00000000-0005-0000-0000-0000AFA20000}"/>
    <cellStyle name="Hyperlink 13" xfId="42326" hidden="1" xr:uid="{00000000-0005-0000-0000-0000B0A20000}"/>
    <cellStyle name="Hyperlink 13" xfId="42263" hidden="1" xr:uid="{00000000-0005-0000-0000-0000B1A20000}"/>
    <cellStyle name="Hyperlink 13" xfId="42200" hidden="1" xr:uid="{00000000-0005-0000-0000-0000B2A20000}"/>
    <cellStyle name="Hyperlink 13" xfId="42137" hidden="1" xr:uid="{00000000-0005-0000-0000-0000B3A20000}"/>
    <cellStyle name="Hyperlink 13" xfId="42074" hidden="1" xr:uid="{00000000-0005-0000-0000-0000B4A20000}"/>
    <cellStyle name="Hyperlink 13" xfId="42011" hidden="1" xr:uid="{00000000-0005-0000-0000-0000B5A20000}"/>
    <cellStyle name="Hyperlink 13" xfId="41948" hidden="1" xr:uid="{00000000-0005-0000-0000-0000B6A20000}"/>
    <cellStyle name="Hyperlink 13" xfId="41885" hidden="1" xr:uid="{00000000-0005-0000-0000-0000B7A20000}"/>
    <cellStyle name="Hyperlink 13" xfId="41822" hidden="1" xr:uid="{00000000-0005-0000-0000-0000B8A20000}"/>
    <cellStyle name="Hyperlink 13" xfId="41759" hidden="1" xr:uid="{00000000-0005-0000-0000-0000B9A20000}"/>
    <cellStyle name="Hyperlink 13" xfId="41696" hidden="1" xr:uid="{00000000-0005-0000-0000-0000BAA20000}"/>
    <cellStyle name="Hyperlink 13" xfId="41633" hidden="1" xr:uid="{00000000-0005-0000-0000-0000BBA20000}"/>
    <cellStyle name="Hyperlink 13" xfId="41570" hidden="1" xr:uid="{00000000-0005-0000-0000-0000BCA20000}"/>
    <cellStyle name="Hyperlink 13" xfId="41507" hidden="1" xr:uid="{00000000-0005-0000-0000-0000BDA20000}"/>
    <cellStyle name="Hyperlink 13" xfId="41444" hidden="1" xr:uid="{00000000-0005-0000-0000-0000BEA20000}"/>
    <cellStyle name="Hyperlink 13" xfId="41381" hidden="1" xr:uid="{00000000-0005-0000-0000-0000BFA20000}"/>
    <cellStyle name="Hyperlink 13" xfId="41318" hidden="1" xr:uid="{00000000-0005-0000-0000-0000C0A20000}"/>
    <cellStyle name="Hyperlink 13" xfId="41255" hidden="1" xr:uid="{00000000-0005-0000-0000-0000C1A20000}"/>
    <cellStyle name="Hyperlink 13" xfId="41192" hidden="1" xr:uid="{00000000-0005-0000-0000-0000C2A20000}"/>
    <cellStyle name="Hyperlink 13" xfId="41129" hidden="1" xr:uid="{00000000-0005-0000-0000-0000C3A20000}"/>
    <cellStyle name="Hyperlink 13" xfId="41066" hidden="1" xr:uid="{00000000-0005-0000-0000-0000C4A20000}"/>
    <cellStyle name="Hyperlink 13" xfId="41003" hidden="1" xr:uid="{00000000-0005-0000-0000-0000C5A20000}"/>
    <cellStyle name="Hyperlink 13" xfId="40940" hidden="1" xr:uid="{00000000-0005-0000-0000-0000C6A20000}"/>
    <cellStyle name="Hyperlink 13" xfId="40877" hidden="1" xr:uid="{00000000-0005-0000-0000-0000C7A20000}"/>
    <cellStyle name="Hyperlink 13" xfId="40814" hidden="1" xr:uid="{00000000-0005-0000-0000-0000C8A20000}"/>
    <cellStyle name="Hyperlink 13" xfId="40751" hidden="1" xr:uid="{00000000-0005-0000-0000-0000C9A20000}"/>
    <cellStyle name="Hyperlink 13" xfId="40688" hidden="1" xr:uid="{00000000-0005-0000-0000-0000CAA20000}"/>
    <cellStyle name="Hyperlink 13" xfId="40625" hidden="1" xr:uid="{00000000-0005-0000-0000-0000CBA20000}"/>
    <cellStyle name="Hyperlink 13" xfId="40562" hidden="1" xr:uid="{00000000-0005-0000-0000-0000CCA20000}"/>
    <cellStyle name="Hyperlink 13" xfId="40499" hidden="1" xr:uid="{00000000-0005-0000-0000-0000CDA20000}"/>
    <cellStyle name="Hyperlink 13" xfId="40436" hidden="1" xr:uid="{00000000-0005-0000-0000-0000CEA20000}"/>
    <cellStyle name="Hyperlink 13" xfId="40373" hidden="1" xr:uid="{00000000-0005-0000-0000-0000CFA20000}"/>
    <cellStyle name="Hyperlink 13" xfId="40310" hidden="1" xr:uid="{00000000-0005-0000-0000-0000D0A20000}"/>
    <cellStyle name="Hyperlink 13" xfId="40247" hidden="1" xr:uid="{00000000-0005-0000-0000-0000D1A20000}"/>
    <cellStyle name="Hyperlink 13" xfId="40184" hidden="1" xr:uid="{00000000-0005-0000-0000-0000D2A20000}"/>
    <cellStyle name="Hyperlink 13" xfId="40121" hidden="1" xr:uid="{00000000-0005-0000-0000-0000D3A20000}"/>
    <cellStyle name="Hyperlink 13" xfId="40058" hidden="1" xr:uid="{00000000-0005-0000-0000-0000D4A20000}"/>
    <cellStyle name="Hyperlink 13" xfId="39995" hidden="1" xr:uid="{00000000-0005-0000-0000-0000D5A20000}"/>
    <cellStyle name="Hyperlink 13" xfId="39932" hidden="1" xr:uid="{00000000-0005-0000-0000-0000D6A20000}"/>
    <cellStyle name="Hyperlink 13" xfId="39869" hidden="1" xr:uid="{00000000-0005-0000-0000-0000D7A20000}"/>
    <cellStyle name="Hyperlink 13" xfId="39806" hidden="1" xr:uid="{00000000-0005-0000-0000-0000D8A20000}"/>
    <cellStyle name="Hyperlink 13" xfId="39743" hidden="1" xr:uid="{00000000-0005-0000-0000-0000D9A20000}"/>
    <cellStyle name="Hyperlink 13" xfId="39680" hidden="1" xr:uid="{00000000-0005-0000-0000-0000DAA20000}"/>
    <cellStyle name="Hyperlink 13" xfId="39617" hidden="1" xr:uid="{00000000-0005-0000-0000-0000DBA20000}"/>
    <cellStyle name="Hyperlink 13" xfId="39554" hidden="1" xr:uid="{00000000-0005-0000-0000-0000DCA20000}"/>
    <cellStyle name="Hyperlink 13" xfId="39491" hidden="1" xr:uid="{00000000-0005-0000-0000-0000DDA20000}"/>
    <cellStyle name="Hyperlink 13" xfId="39428" hidden="1" xr:uid="{00000000-0005-0000-0000-0000DEA20000}"/>
    <cellStyle name="Hyperlink 13" xfId="39365" hidden="1" xr:uid="{00000000-0005-0000-0000-0000DFA20000}"/>
    <cellStyle name="Hyperlink 13" xfId="39302" hidden="1" xr:uid="{00000000-0005-0000-0000-0000E0A20000}"/>
    <cellStyle name="Hyperlink 13" xfId="39239" hidden="1" xr:uid="{00000000-0005-0000-0000-0000E1A20000}"/>
    <cellStyle name="Hyperlink 13" xfId="39176" hidden="1" xr:uid="{00000000-0005-0000-0000-0000E2A20000}"/>
    <cellStyle name="Hyperlink 13" xfId="39113" hidden="1" xr:uid="{00000000-0005-0000-0000-0000E3A20000}"/>
    <cellStyle name="Hyperlink 13" xfId="39050" hidden="1" xr:uid="{00000000-0005-0000-0000-0000E4A20000}"/>
    <cellStyle name="Hyperlink 13" xfId="38987" hidden="1" xr:uid="{00000000-0005-0000-0000-0000E5A20000}"/>
    <cellStyle name="Hyperlink 13" xfId="38924" hidden="1" xr:uid="{00000000-0005-0000-0000-0000E6A20000}"/>
    <cellStyle name="Hyperlink 13" xfId="38798" hidden="1" xr:uid="{00000000-0005-0000-0000-0000E7A20000}"/>
    <cellStyle name="Hyperlink 13" xfId="38735" hidden="1" xr:uid="{00000000-0005-0000-0000-0000E8A20000}"/>
    <cellStyle name="Hyperlink 13" xfId="38672" hidden="1" xr:uid="{00000000-0005-0000-0000-0000E9A20000}"/>
    <cellStyle name="Hyperlink 13" xfId="38609" hidden="1" xr:uid="{00000000-0005-0000-0000-0000EAA20000}"/>
    <cellStyle name="Hyperlink 13" xfId="38546" hidden="1" xr:uid="{00000000-0005-0000-0000-0000EBA20000}"/>
    <cellStyle name="Hyperlink 13" xfId="38483" hidden="1" xr:uid="{00000000-0005-0000-0000-0000ECA20000}"/>
    <cellStyle name="Hyperlink 13" xfId="38420" hidden="1" xr:uid="{00000000-0005-0000-0000-0000EDA20000}"/>
    <cellStyle name="Hyperlink 13" xfId="38357" hidden="1" xr:uid="{00000000-0005-0000-0000-0000EEA20000}"/>
    <cellStyle name="Hyperlink 13" xfId="38294" hidden="1" xr:uid="{00000000-0005-0000-0000-0000EFA20000}"/>
    <cellStyle name="Hyperlink 13" xfId="38231" hidden="1" xr:uid="{00000000-0005-0000-0000-0000F0A20000}"/>
    <cellStyle name="Hyperlink 13" xfId="38168" hidden="1" xr:uid="{00000000-0005-0000-0000-0000F1A20000}"/>
    <cellStyle name="Hyperlink 13" xfId="38105" hidden="1" xr:uid="{00000000-0005-0000-0000-0000F2A20000}"/>
    <cellStyle name="Hyperlink 13" xfId="38042" hidden="1" xr:uid="{00000000-0005-0000-0000-0000F3A20000}"/>
    <cellStyle name="Hyperlink 13" xfId="37979" hidden="1" xr:uid="{00000000-0005-0000-0000-0000F4A20000}"/>
    <cellStyle name="Hyperlink 13" xfId="37916" hidden="1" xr:uid="{00000000-0005-0000-0000-0000F5A20000}"/>
    <cellStyle name="Hyperlink 13" xfId="37853" hidden="1" xr:uid="{00000000-0005-0000-0000-0000F6A20000}"/>
    <cellStyle name="Hyperlink 13" xfId="37790" hidden="1" xr:uid="{00000000-0005-0000-0000-0000F7A20000}"/>
    <cellStyle name="Hyperlink 13" xfId="37727" hidden="1" xr:uid="{00000000-0005-0000-0000-0000F8A20000}"/>
    <cellStyle name="Hyperlink 13" xfId="37664" hidden="1" xr:uid="{00000000-0005-0000-0000-0000F9A20000}"/>
    <cellStyle name="Hyperlink 13" xfId="37601" hidden="1" xr:uid="{00000000-0005-0000-0000-0000FAA20000}"/>
    <cellStyle name="Hyperlink 13" xfId="37538" hidden="1" xr:uid="{00000000-0005-0000-0000-0000FBA20000}"/>
    <cellStyle name="Hyperlink 13" xfId="52973" hidden="1" xr:uid="{00000000-0005-0000-0000-0000FCA20000}"/>
    <cellStyle name="Hyperlink 13" xfId="52910" hidden="1" xr:uid="{00000000-0005-0000-0000-0000FDA20000}"/>
    <cellStyle name="Hyperlink 13" xfId="52847" hidden="1" xr:uid="{00000000-0005-0000-0000-0000FEA20000}"/>
    <cellStyle name="Hyperlink 13" xfId="52784" hidden="1" xr:uid="{00000000-0005-0000-0000-0000FFA20000}"/>
    <cellStyle name="Hyperlink 13" xfId="52721" hidden="1" xr:uid="{00000000-0005-0000-0000-000000A30000}"/>
    <cellStyle name="Hyperlink 13" xfId="52658" hidden="1" xr:uid="{00000000-0005-0000-0000-000001A30000}"/>
    <cellStyle name="Hyperlink 13" xfId="52595" hidden="1" xr:uid="{00000000-0005-0000-0000-000002A30000}"/>
    <cellStyle name="Hyperlink 13" xfId="52532" hidden="1" xr:uid="{00000000-0005-0000-0000-000003A30000}"/>
    <cellStyle name="Hyperlink 13" xfId="52469" hidden="1" xr:uid="{00000000-0005-0000-0000-000004A30000}"/>
    <cellStyle name="Hyperlink 13" xfId="52406" hidden="1" xr:uid="{00000000-0005-0000-0000-000005A30000}"/>
    <cellStyle name="Hyperlink 13" xfId="52343" hidden="1" xr:uid="{00000000-0005-0000-0000-000006A30000}"/>
    <cellStyle name="Hyperlink 13" xfId="52280" hidden="1" xr:uid="{00000000-0005-0000-0000-000007A30000}"/>
    <cellStyle name="Hyperlink 13" xfId="52217" hidden="1" xr:uid="{00000000-0005-0000-0000-000008A30000}"/>
    <cellStyle name="Hyperlink 13" xfId="52154" hidden="1" xr:uid="{00000000-0005-0000-0000-000009A30000}"/>
    <cellStyle name="Hyperlink 13" xfId="52091" hidden="1" xr:uid="{00000000-0005-0000-0000-00000AA30000}"/>
    <cellStyle name="Hyperlink 13" xfId="52028" hidden="1" xr:uid="{00000000-0005-0000-0000-00000BA30000}"/>
    <cellStyle name="Hyperlink 13" xfId="51965" hidden="1" xr:uid="{00000000-0005-0000-0000-00000CA30000}"/>
    <cellStyle name="Hyperlink 13" xfId="51902" hidden="1" xr:uid="{00000000-0005-0000-0000-00000DA30000}"/>
    <cellStyle name="Hyperlink 13" xfId="51839" hidden="1" xr:uid="{00000000-0005-0000-0000-00000EA30000}"/>
    <cellStyle name="Hyperlink 13" xfId="51776" hidden="1" xr:uid="{00000000-0005-0000-0000-00000FA30000}"/>
    <cellStyle name="Hyperlink 13" xfId="51713" hidden="1" xr:uid="{00000000-0005-0000-0000-000010A30000}"/>
    <cellStyle name="Hyperlink 13" xfId="51650" hidden="1" xr:uid="{00000000-0005-0000-0000-000011A30000}"/>
    <cellStyle name="Hyperlink 13" xfId="51587" hidden="1" xr:uid="{00000000-0005-0000-0000-000012A30000}"/>
    <cellStyle name="Hyperlink 13" xfId="51524" hidden="1" xr:uid="{00000000-0005-0000-0000-000013A30000}"/>
    <cellStyle name="Hyperlink 13" xfId="51461" hidden="1" xr:uid="{00000000-0005-0000-0000-000014A30000}"/>
    <cellStyle name="Hyperlink 13" xfId="51398" hidden="1" xr:uid="{00000000-0005-0000-0000-000015A30000}"/>
    <cellStyle name="Hyperlink 13" xfId="51335" hidden="1" xr:uid="{00000000-0005-0000-0000-000016A30000}"/>
    <cellStyle name="Hyperlink 13" xfId="51272" hidden="1" xr:uid="{00000000-0005-0000-0000-000017A30000}"/>
    <cellStyle name="Hyperlink 13" xfId="51209" hidden="1" xr:uid="{00000000-0005-0000-0000-000018A30000}"/>
    <cellStyle name="Hyperlink 13" xfId="51146" hidden="1" xr:uid="{00000000-0005-0000-0000-000019A30000}"/>
    <cellStyle name="Hyperlink 13" xfId="51083" hidden="1" xr:uid="{00000000-0005-0000-0000-00001AA30000}"/>
    <cellStyle name="Hyperlink 13" xfId="51020" hidden="1" xr:uid="{00000000-0005-0000-0000-00001BA30000}"/>
    <cellStyle name="Hyperlink 13" xfId="50957" hidden="1" xr:uid="{00000000-0005-0000-0000-00001CA30000}"/>
    <cellStyle name="Hyperlink 13" xfId="50894" hidden="1" xr:uid="{00000000-0005-0000-0000-00001DA30000}"/>
    <cellStyle name="Hyperlink 13" xfId="50831" hidden="1" xr:uid="{00000000-0005-0000-0000-00001EA30000}"/>
    <cellStyle name="Hyperlink 13" xfId="50768" hidden="1" xr:uid="{00000000-0005-0000-0000-00001FA30000}"/>
    <cellStyle name="Hyperlink 13" xfId="50705" hidden="1" xr:uid="{00000000-0005-0000-0000-000020A30000}"/>
    <cellStyle name="Hyperlink 13" xfId="50642" hidden="1" xr:uid="{00000000-0005-0000-0000-000021A30000}"/>
    <cellStyle name="Hyperlink 13" xfId="50579" hidden="1" xr:uid="{00000000-0005-0000-0000-000022A30000}"/>
    <cellStyle name="Hyperlink 13" xfId="50516" hidden="1" xr:uid="{00000000-0005-0000-0000-000023A30000}"/>
    <cellStyle name="Hyperlink 13" xfId="50453" hidden="1" xr:uid="{00000000-0005-0000-0000-000024A30000}"/>
    <cellStyle name="Hyperlink 13" xfId="50390" hidden="1" xr:uid="{00000000-0005-0000-0000-000025A30000}"/>
    <cellStyle name="Hyperlink 13" xfId="50264" hidden="1" xr:uid="{00000000-0005-0000-0000-000026A30000}"/>
    <cellStyle name="Hyperlink 13" xfId="50201" hidden="1" xr:uid="{00000000-0005-0000-0000-000027A30000}"/>
    <cellStyle name="Hyperlink 13" xfId="50138" hidden="1" xr:uid="{00000000-0005-0000-0000-000028A30000}"/>
    <cellStyle name="Hyperlink 13" xfId="50075" hidden="1" xr:uid="{00000000-0005-0000-0000-000029A30000}"/>
    <cellStyle name="Hyperlink 13" xfId="50012" hidden="1" xr:uid="{00000000-0005-0000-0000-00002AA30000}"/>
    <cellStyle name="Hyperlink 13" xfId="49949" hidden="1" xr:uid="{00000000-0005-0000-0000-00002BA30000}"/>
    <cellStyle name="Hyperlink 13" xfId="49886" hidden="1" xr:uid="{00000000-0005-0000-0000-00002CA30000}"/>
    <cellStyle name="Hyperlink 13" xfId="49823" hidden="1" xr:uid="{00000000-0005-0000-0000-00002DA30000}"/>
    <cellStyle name="Hyperlink 13" xfId="49760" hidden="1" xr:uid="{00000000-0005-0000-0000-00002EA30000}"/>
    <cellStyle name="Hyperlink 13" xfId="49697" hidden="1" xr:uid="{00000000-0005-0000-0000-00002FA30000}"/>
    <cellStyle name="Hyperlink 13" xfId="49634" hidden="1" xr:uid="{00000000-0005-0000-0000-000030A30000}"/>
    <cellStyle name="Hyperlink 13" xfId="49571" hidden="1" xr:uid="{00000000-0005-0000-0000-000031A30000}"/>
    <cellStyle name="Hyperlink 13" xfId="49508" hidden="1" xr:uid="{00000000-0005-0000-0000-000032A30000}"/>
    <cellStyle name="Hyperlink 13" xfId="49445" hidden="1" xr:uid="{00000000-0005-0000-0000-000033A30000}"/>
    <cellStyle name="Hyperlink 13" xfId="49382" hidden="1" xr:uid="{00000000-0005-0000-0000-000034A30000}"/>
    <cellStyle name="Hyperlink 13" xfId="49319" hidden="1" xr:uid="{00000000-0005-0000-0000-000035A30000}"/>
    <cellStyle name="Hyperlink 13" xfId="49256" hidden="1" xr:uid="{00000000-0005-0000-0000-000036A30000}"/>
    <cellStyle name="Hyperlink 13" xfId="49193" hidden="1" xr:uid="{00000000-0005-0000-0000-000037A30000}"/>
    <cellStyle name="Hyperlink 13" xfId="49130" hidden="1" xr:uid="{00000000-0005-0000-0000-000038A30000}"/>
    <cellStyle name="Hyperlink 13" xfId="49067" hidden="1" xr:uid="{00000000-0005-0000-0000-000039A30000}"/>
    <cellStyle name="Hyperlink 13" xfId="49004" hidden="1" xr:uid="{00000000-0005-0000-0000-00003AA30000}"/>
    <cellStyle name="Hyperlink 13" xfId="48941" hidden="1" xr:uid="{00000000-0005-0000-0000-00003BA30000}"/>
    <cellStyle name="Hyperlink 13" xfId="48878" hidden="1" xr:uid="{00000000-0005-0000-0000-00003CA30000}"/>
    <cellStyle name="Hyperlink 13" xfId="48815" hidden="1" xr:uid="{00000000-0005-0000-0000-00003DA30000}"/>
    <cellStyle name="Hyperlink 13" xfId="48752" hidden="1" xr:uid="{00000000-0005-0000-0000-00003EA30000}"/>
    <cellStyle name="Hyperlink 13" xfId="48689" hidden="1" xr:uid="{00000000-0005-0000-0000-00003FA30000}"/>
    <cellStyle name="Hyperlink 13" xfId="48626" hidden="1" xr:uid="{00000000-0005-0000-0000-000040A30000}"/>
    <cellStyle name="Hyperlink 13" xfId="48563" hidden="1" xr:uid="{00000000-0005-0000-0000-000041A30000}"/>
    <cellStyle name="Hyperlink 13" xfId="48500" hidden="1" xr:uid="{00000000-0005-0000-0000-000042A30000}"/>
    <cellStyle name="Hyperlink 13" xfId="48437" hidden="1" xr:uid="{00000000-0005-0000-0000-000043A30000}"/>
    <cellStyle name="Hyperlink 13" xfId="48374" hidden="1" xr:uid="{00000000-0005-0000-0000-000044A30000}"/>
    <cellStyle name="Hyperlink 13" xfId="48311" hidden="1" xr:uid="{00000000-0005-0000-0000-000045A30000}"/>
    <cellStyle name="Hyperlink 13" xfId="48248" hidden="1" xr:uid="{00000000-0005-0000-0000-000046A30000}"/>
    <cellStyle name="Hyperlink 13" xfId="48185" hidden="1" xr:uid="{00000000-0005-0000-0000-000047A30000}"/>
    <cellStyle name="Hyperlink 13" xfId="48122" hidden="1" xr:uid="{00000000-0005-0000-0000-000048A30000}"/>
    <cellStyle name="Hyperlink 13" xfId="48059" hidden="1" xr:uid="{00000000-0005-0000-0000-000049A30000}"/>
    <cellStyle name="Hyperlink 13" xfId="47996" hidden="1" xr:uid="{00000000-0005-0000-0000-00004AA30000}"/>
    <cellStyle name="Hyperlink 13" xfId="47933" hidden="1" xr:uid="{00000000-0005-0000-0000-00004BA30000}"/>
    <cellStyle name="Hyperlink 13" xfId="47870" hidden="1" xr:uid="{00000000-0005-0000-0000-00004CA30000}"/>
    <cellStyle name="Hyperlink 13" xfId="55556" hidden="1" xr:uid="{00000000-0005-0000-0000-00004DA30000}"/>
    <cellStyle name="Hyperlink 13" xfId="55493" hidden="1" xr:uid="{00000000-0005-0000-0000-00004EA30000}"/>
    <cellStyle name="Hyperlink 13" xfId="55430" hidden="1" xr:uid="{00000000-0005-0000-0000-00004FA30000}"/>
    <cellStyle name="Hyperlink 13" xfId="55367" hidden="1" xr:uid="{00000000-0005-0000-0000-000050A30000}"/>
    <cellStyle name="Hyperlink 13" xfId="55304" hidden="1" xr:uid="{00000000-0005-0000-0000-000051A30000}"/>
    <cellStyle name="Hyperlink 13" xfId="55241" hidden="1" xr:uid="{00000000-0005-0000-0000-000052A30000}"/>
    <cellStyle name="Hyperlink 13" xfId="55178" hidden="1" xr:uid="{00000000-0005-0000-0000-000053A30000}"/>
    <cellStyle name="Hyperlink 13" xfId="55115" hidden="1" xr:uid="{00000000-0005-0000-0000-000054A30000}"/>
    <cellStyle name="Hyperlink 13" xfId="55052" hidden="1" xr:uid="{00000000-0005-0000-0000-000055A30000}"/>
    <cellStyle name="Hyperlink 13" xfId="54989" hidden="1" xr:uid="{00000000-0005-0000-0000-000056A30000}"/>
    <cellStyle name="Hyperlink 13" xfId="54926" hidden="1" xr:uid="{00000000-0005-0000-0000-000057A30000}"/>
    <cellStyle name="Hyperlink 13" xfId="54863" hidden="1" xr:uid="{00000000-0005-0000-0000-000058A30000}"/>
    <cellStyle name="Hyperlink 13" xfId="54800" hidden="1" xr:uid="{00000000-0005-0000-0000-000059A30000}"/>
    <cellStyle name="Hyperlink 13" xfId="54737" hidden="1" xr:uid="{00000000-0005-0000-0000-00005AA30000}"/>
    <cellStyle name="Hyperlink 13" xfId="54674" hidden="1" xr:uid="{00000000-0005-0000-0000-00005BA30000}"/>
    <cellStyle name="Hyperlink 13" xfId="54611" hidden="1" xr:uid="{00000000-0005-0000-0000-00005CA30000}"/>
    <cellStyle name="Hyperlink 13" xfId="54548" hidden="1" xr:uid="{00000000-0005-0000-0000-00005DA30000}"/>
    <cellStyle name="Hyperlink 13" xfId="54485" hidden="1" xr:uid="{00000000-0005-0000-0000-00005EA30000}"/>
    <cellStyle name="Hyperlink 13" xfId="54422" hidden="1" xr:uid="{00000000-0005-0000-0000-00005FA30000}"/>
    <cellStyle name="Hyperlink 13" xfId="54359" hidden="1" xr:uid="{00000000-0005-0000-0000-000060A30000}"/>
    <cellStyle name="Hyperlink 13" xfId="54296" hidden="1" xr:uid="{00000000-0005-0000-0000-000061A30000}"/>
    <cellStyle name="Hyperlink 13" xfId="54233" hidden="1" xr:uid="{00000000-0005-0000-0000-000062A30000}"/>
    <cellStyle name="Hyperlink 13" xfId="54170" hidden="1" xr:uid="{00000000-0005-0000-0000-000063A30000}"/>
    <cellStyle name="Hyperlink 13" xfId="54107" hidden="1" xr:uid="{00000000-0005-0000-0000-000064A30000}"/>
    <cellStyle name="Hyperlink 13" xfId="53981" hidden="1" xr:uid="{00000000-0005-0000-0000-000065A30000}"/>
    <cellStyle name="Hyperlink 13" xfId="53918" hidden="1" xr:uid="{00000000-0005-0000-0000-000066A30000}"/>
    <cellStyle name="Hyperlink 13" xfId="53855" hidden="1" xr:uid="{00000000-0005-0000-0000-000067A30000}"/>
    <cellStyle name="Hyperlink 13" xfId="53792" hidden="1" xr:uid="{00000000-0005-0000-0000-000068A30000}"/>
    <cellStyle name="Hyperlink 13" xfId="53729" hidden="1" xr:uid="{00000000-0005-0000-0000-000069A30000}"/>
    <cellStyle name="Hyperlink 13" xfId="53666" hidden="1" xr:uid="{00000000-0005-0000-0000-00006AA30000}"/>
    <cellStyle name="Hyperlink 13" xfId="53603" hidden="1" xr:uid="{00000000-0005-0000-0000-00006BA30000}"/>
    <cellStyle name="Hyperlink 13" xfId="53540" hidden="1" xr:uid="{00000000-0005-0000-0000-00006CA30000}"/>
    <cellStyle name="Hyperlink 13" xfId="53477" hidden="1" xr:uid="{00000000-0005-0000-0000-00006DA30000}"/>
    <cellStyle name="Hyperlink 13" xfId="53414" hidden="1" xr:uid="{00000000-0005-0000-0000-00006EA30000}"/>
    <cellStyle name="Hyperlink 13" xfId="53351" hidden="1" xr:uid="{00000000-0005-0000-0000-00006FA30000}"/>
    <cellStyle name="Hyperlink 13" xfId="53288" hidden="1" xr:uid="{00000000-0005-0000-0000-000070A30000}"/>
    <cellStyle name="Hyperlink 13" xfId="53225" hidden="1" xr:uid="{00000000-0005-0000-0000-000071A30000}"/>
    <cellStyle name="Hyperlink 13" xfId="53162" hidden="1" xr:uid="{00000000-0005-0000-0000-000072A30000}"/>
    <cellStyle name="Hyperlink 13" xfId="53099" hidden="1" xr:uid="{00000000-0005-0000-0000-000073A30000}"/>
    <cellStyle name="Hyperlink 13" xfId="53036" hidden="1" xr:uid="{00000000-0005-0000-0000-000074A30000}"/>
    <cellStyle name="Hyperlink 13" xfId="56816" hidden="1" xr:uid="{00000000-0005-0000-0000-000075A30000}"/>
    <cellStyle name="Hyperlink 13" xfId="56753" hidden="1" xr:uid="{00000000-0005-0000-0000-000076A30000}"/>
    <cellStyle name="Hyperlink 13" xfId="56690" hidden="1" xr:uid="{00000000-0005-0000-0000-000077A30000}"/>
    <cellStyle name="Hyperlink 13" xfId="56627" hidden="1" xr:uid="{00000000-0005-0000-0000-000078A30000}"/>
    <cellStyle name="Hyperlink 13" xfId="56564" hidden="1" xr:uid="{00000000-0005-0000-0000-000079A30000}"/>
    <cellStyle name="Hyperlink 13" xfId="56501" hidden="1" xr:uid="{00000000-0005-0000-0000-00007AA30000}"/>
    <cellStyle name="Hyperlink 13" xfId="56438" hidden="1" xr:uid="{00000000-0005-0000-0000-00007BA30000}"/>
    <cellStyle name="Hyperlink 13" xfId="56375" hidden="1" xr:uid="{00000000-0005-0000-0000-00007CA30000}"/>
    <cellStyle name="Hyperlink 13" xfId="56312" hidden="1" xr:uid="{00000000-0005-0000-0000-00007DA30000}"/>
    <cellStyle name="Hyperlink 13" xfId="56249" hidden="1" xr:uid="{00000000-0005-0000-0000-00007EA30000}"/>
    <cellStyle name="Hyperlink 13" xfId="56186" hidden="1" xr:uid="{00000000-0005-0000-0000-00007FA30000}"/>
    <cellStyle name="Hyperlink 13" xfId="56123" hidden="1" xr:uid="{00000000-0005-0000-0000-000080A30000}"/>
    <cellStyle name="Hyperlink 13" xfId="56060" hidden="1" xr:uid="{00000000-0005-0000-0000-000081A30000}"/>
    <cellStyle name="Hyperlink 13" xfId="55997" hidden="1" xr:uid="{00000000-0005-0000-0000-000082A30000}"/>
    <cellStyle name="Hyperlink 13" xfId="55934" hidden="1" xr:uid="{00000000-0005-0000-0000-000083A30000}"/>
    <cellStyle name="Hyperlink 13" xfId="55871" hidden="1" xr:uid="{00000000-0005-0000-0000-000084A30000}"/>
    <cellStyle name="Hyperlink 13" xfId="55808" hidden="1" xr:uid="{00000000-0005-0000-0000-000085A30000}"/>
    <cellStyle name="Hyperlink 13" xfId="55745" hidden="1" xr:uid="{00000000-0005-0000-0000-000086A30000}"/>
    <cellStyle name="Hyperlink 13" xfId="55682" hidden="1" xr:uid="{00000000-0005-0000-0000-000087A30000}"/>
    <cellStyle name="Hyperlink 13" xfId="55619" hidden="1" xr:uid="{00000000-0005-0000-0000-000088A30000}"/>
    <cellStyle name="Hyperlink 13" xfId="57446" hidden="1" xr:uid="{00000000-0005-0000-0000-000089A30000}"/>
    <cellStyle name="Hyperlink 13" xfId="57383" hidden="1" xr:uid="{00000000-0005-0000-0000-00008AA30000}"/>
    <cellStyle name="Hyperlink 13" xfId="57320" hidden="1" xr:uid="{00000000-0005-0000-0000-00008BA30000}"/>
    <cellStyle name="Hyperlink 13" xfId="57257" hidden="1" xr:uid="{00000000-0005-0000-0000-00008CA30000}"/>
    <cellStyle name="Hyperlink 13" xfId="57194" hidden="1" xr:uid="{00000000-0005-0000-0000-00008DA30000}"/>
    <cellStyle name="Hyperlink 13" xfId="57131" hidden="1" xr:uid="{00000000-0005-0000-0000-00008EA30000}"/>
    <cellStyle name="Hyperlink 13" xfId="57068" hidden="1" xr:uid="{00000000-0005-0000-0000-00008FA30000}"/>
    <cellStyle name="Hyperlink 13" xfId="57005" hidden="1" xr:uid="{00000000-0005-0000-0000-000090A30000}"/>
    <cellStyle name="Hyperlink 13" xfId="56942" hidden="1" xr:uid="{00000000-0005-0000-0000-000091A30000}"/>
    <cellStyle name="Hyperlink 13" xfId="56879" hidden="1" xr:uid="{00000000-0005-0000-0000-000092A30000}"/>
    <cellStyle name="Hyperlink 13" xfId="57761" hidden="1" xr:uid="{00000000-0005-0000-0000-000093A30000}"/>
    <cellStyle name="Hyperlink 13" xfId="57698" hidden="1" xr:uid="{00000000-0005-0000-0000-000094A30000}"/>
    <cellStyle name="Hyperlink 13" xfId="57635" hidden="1" xr:uid="{00000000-0005-0000-0000-000095A30000}"/>
    <cellStyle name="Hyperlink 13" xfId="57572" hidden="1" xr:uid="{00000000-0005-0000-0000-000096A30000}"/>
    <cellStyle name="Hyperlink 13" xfId="57509" hidden="1" xr:uid="{00000000-0005-0000-0000-000097A30000}"/>
    <cellStyle name="Hyperlink 13" xfId="57950" hidden="1" xr:uid="{00000000-0005-0000-0000-000098A30000}"/>
    <cellStyle name="Hyperlink 13" xfId="57887" hidden="1" xr:uid="{00000000-0005-0000-0000-000099A30000}"/>
    <cellStyle name="Hyperlink 13" xfId="57824" hidden="1" xr:uid="{00000000-0005-0000-0000-00009AA30000}"/>
    <cellStyle name="Hyperlink 13" xfId="58013" hidden="1" xr:uid="{00000000-0005-0000-0000-00009BA30000}"/>
    <cellStyle name="Hyperlink 13" xfId="58076" hidden="1" xr:uid="{00000000-0005-0000-0000-00009CA30000}"/>
    <cellStyle name="Hyperlink 13" xfId="54044" hidden="1" xr:uid="{00000000-0005-0000-0000-00009DA30000}"/>
    <cellStyle name="Hyperlink 13" xfId="50327" hidden="1" xr:uid="{00000000-0005-0000-0000-00009EA30000}"/>
    <cellStyle name="Hyperlink 13" xfId="38861" hidden="1" xr:uid="{00000000-0005-0000-0000-00009FA30000}"/>
    <cellStyle name="Hyperlink 13" xfId="42893" hidden="1" xr:uid="{00000000-0005-0000-0000-0000A0A30000}"/>
    <cellStyle name="Hyperlink 13" xfId="33443" hidden="1" xr:uid="{00000000-0005-0000-0000-0000A1A30000}"/>
    <cellStyle name="Hyperlink 13" xfId="33380" hidden="1" xr:uid="{00000000-0005-0000-0000-0000A2A30000}"/>
    <cellStyle name="Hyperlink 13" xfId="33317" hidden="1" xr:uid="{00000000-0005-0000-0000-0000A3A30000}"/>
    <cellStyle name="Hyperlink 13" xfId="33254" hidden="1" xr:uid="{00000000-0005-0000-0000-0000A4A30000}"/>
    <cellStyle name="Hyperlink 13" xfId="33191" hidden="1" xr:uid="{00000000-0005-0000-0000-0000A5A30000}"/>
    <cellStyle name="Hyperlink 13" xfId="33128" hidden="1" xr:uid="{00000000-0005-0000-0000-0000A6A30000}"/>
    <cellStyle name="Hyperlink 13" xfId="33065" hidden="1" xr:uid="{00000000-0005-0000-0000-0000A7A30000}"/>
    <cellStyle name="Hyperlink 13" xfId="33002" hidden="1" xr:uid="{00000000-0005-0000-0000-0000A8A30000}"/>
    <cellStyle name="Hyperlink 13" xfId="32939" hidden="1" xr:uid="{00000000-0005-0000-0000-0000A9A30000}"/>
    <cellStyle name="Hyperlink 13" xfId="32876" hidden="1" xr:uid="{00000000-0005-0000-0000-0000AAA30000}"/>
    <cellStyle name="Hyperlink 13" xfId="32813" hidden="1" xr:uid="{00000000-0005-0000-0000-0000ABA30000}"/>
    <cellStyle name="Hyperlink 13" xfId="32750" hidden="1" xr:uid="{00000000-0005-0000-0000-0000ACA30000}"/>
    <cellStyle name="Hyperlink 13" xfId="32687" hidden="1" xr:uid="{00000000-0005-0000-0000-0000ADA30000}"/>
    <cellStyle name="Hyperlink 13" xfId="32624" hidden="1" xr:uid="{00000000-0005-0000-0000-0000AEA30000}"/>
    <cellStyle name="Hyperlink 13" xfId="32561" hidden="1" xr:uid="{00000000-0005-0000-0000-0000AFA30000}"/>
    <cellStyle name="Hyperlink 13" xfId="32498" hidden="1" xr:uid="{00000000-0005-0000-0000-0000B0A30000}"/>
    <cellStyle name="Hyperlink 13" xfId="32435" hidden="1" xr:uid="{00000000-0005-0000-0000-0000B1A30000}"/>
    <cellStyle name="Hyperlink 13" xfId="32372" hidden="1" xr:uid="{00000000-0005-0000-0000-0000B2A30000}"/>
    <cellStyle name="Hyperlink 13" xfId="32309" hidden="1" xr:uid="{00000000-0005-0000-0000-0000B3A30000}"/>
    <cellStyle name="Hyperlink 13" xfId="32246" hidden="1" xr:uid="{00000000-0005-0000-0000-0000B4A30000}"/>
    <cellStyle name="Hyperlink 13" xfId="32183" hidden="1" xr:uid="{00000000-0005-0000-0000-0000B5A30000}"/>
    <cellStyle name="Hyperlink 13" xfId="32120" hidden="1" xr:uid="{00000000-0005-0000-0000-0000B6A30000}"/>
    <cellStyle name="Hyperlink 13" xfId="32057" hidden="1" xr:uid="{00000000-0005-0000-0000-0000B7A30000}"/>
    <cellStyle name="Hyperlink 13" xfId="31994" hidden="1" xr:uid="{00000000-0005-0000-0000-0000B8A30000}"/>
    <cellStyle name="Hyperlink 13" xfId="31931" hidden="1" xr:uid="{00000000-0005-0000-0000-0000B9A30000}"/>
    <cellStyle name="Hyperlink 13" xfId="31868" hidden="1" xr:uid="{00000000-0005-0000-0000-0000BAA30000}"/>
    <cellStyle name="Hyperlink 13" xfId="31805" hidden="1" xr:uid="{00000000-0005-0000-0000-0000BBA30000}"/>
    <cellStyle name="Hyperlink 13" xfId="31742" hidden="1" xr:uid="{00000000-0005-0000-0000-0000BCA30000}"/>
    <cellStyle name="Hyperlink 13" xfId="31616" hidden="1" xr:uid="{00000000-0005-0000-0000-0000BDA30000}"/>
    <cellStyle name="Hyperlink 13" xfId="31553" hidden="1" xr:uid="{00000000-0005-0000-0000-0000BEA30000}"/>
    <cellStyle name="Hyperlink 13" xfId="31490" hidden="1" xr:uid="{00000000-0005-0000-0000-0000BFA30000}"/>
    <cellStyle name="Hyperlink 13" xfId="31427" hidden="1" xr:uid="{00000000-0005-0000-0000-0000C0A30000}"/>
    <cellStyle name="Hyperlink 13" xfId="31364" hidden="1" xr:uid="{00000000-0005-0000-0000-0000C1A30000}"/>
    <cellStyle name="Hyperlink 13" xfId="31301" hidden="1" xr:uid="{00000000-0005-0000-0000-0000C2A30000}"/>
    <cellStyle name="Hyperlink 13" xfId="31238" hidden="1" xr:uid="{00000000-0005-0000-0000-0000C3A30000}"/>
    <cellStyle name="Hyperlink 13" xfId="31175" hidden="1" xr:uid="{00000000-0005-0000-0000-0000C4A30000}"/>
    <cellStyle name="Hyperlink 13" xfId="31112" hidden="1" xr:uid="{00000000-0005-0000-0000-0000C5A30000}"/>
    <cellStyle name="Hyperlink 13" xfId="31049" hidden="1" xr:uid="{00000000-0005-0000-0000-0000C6A30000}"/>
    <cellStyle name="Hyperlink 13" xfId="30986" hidden="1" xr:uid="{00000000-0005-0000-0000-0000C7A30000}"/>
    <cellStyle name="Hyperlink 13" xfId="30923" hidden="1" xr:uid="{00000000-0005-0000-0000-0000C8A30000}"/>
    <cellStyle name="Hyperlink 13" xfId="30860" hidden="1" xr:uid="{00000000-0005-0000-0000-0000C9A30000}"/>
    <cellStyle name="Hyperlink 13" xfId="30797" hidden="1" xr:uid="{00000000-0005-0000-0000-0000CAA30000}"/>
    <cellStyle name="Hyperlink 13" xfId="30734" hidden="1" xr:uid="{00000000-0005-0000-0000-0000CBA30000}"/>
    <cellStyle name="Hyperlink 13" xfId="30671" hidden="1" xr:uid="{00000000-0005-0000-0000-0000CCA30000}"/>
    <cellStyle name="Hyperlink 13" xfId="30608" hidden="1" xr:uid="{00000000-0005-0000-0000-0000CDA30000}"/>
    <cellStyle name="Hyperlink 13" xfId="30545" hidden="1" xr:uid="{00000000-0005-0000-0000-0000CEA30000}"/>
    <cellStyle name="Hyperlink 13" xfId="30482" hidden="1" xr:uid="{00000000-0005-0000-0000-0000CFA30000}"/>
    <cellStyle name="Hyperlink 13" xfId="30419" hidden="1" xr:uid="{00000000-0005-0000-0000-0000D0A30000}"/>
    <cellStyle name="Hyperlink 13" xfId="30356" hidden="1" xr:uid="{00000000-0005-0000-0000-0000D1A30000}"/>
    <cellStyle name="Hyperlink 13" xfId="30293" hidden="1" xr:uid="{00000000-0005-0000-0000-0000D2A30000}"/>
    <cellStyle name="Hyperlink 13" xfId="30230" hidden="1" xr:uid="{00000000-0005-0000-0000-0000D3A30000}"/>
    <cellStyle name="Hyperlink 13" xfId="30167" hidden="1" xr:uid="{00000000-0005-0000-0000-0000D4A30000}"/>
    <cellStyle name="Hyperlink 13" xfId="30104" hidden="1" xr:uid="{00000000-0005-0000-0000-0000D5A30000}"/>
    <cellStyle name="Hyperlink 13" xfId="30041" hidden="1" xr:uid="{00000000-0005-0000-0000-0000D6A30000}"/>
    <cellStyle name="Hyperlink 13" xfId="29978" hidden="1" xr:uid="{00000000-0005-0000-0000-0000D7A30000}"/>
    <cellStyle name="Hyperlink 13" xfId="29915" hidden="1" xr:uid="{00000000-0005-0000-0000-0000D8A30000}"/>
    <cellStyle name="Hyperlink 13" xfId="29852" hidden="1" xr:uid="{00000000-0005-0000-0000-0000D9A30000}"/>
    <cellStyle name="Hyperlink 13" xfId="29789" hidden="1" xr:uid="{00000000-0005-0000-0000-0000DAA30000}"/>
    <cellStyle name="Hyperlink 13" xfId="29726" hidden="1" xr:uid="{00000000-0005-0000-0000-0000DBA30000}"/>
    <cellStyle name="Hyperlink 13" xfId="29663" hidden="1" xr:uid="{00000000-0005-0000-0000-0000DCA30000}"/>
    <cellStyle name="Hyperlink 13" xfId="29600" hidden="1" xr:uid="{00000000-0005-0000-0000-0000DDA30000}"/>
    <cellStyle name="Hyperlink 13" xfId="29537" hidden="1" xr:uid="{00000000-0005-0000-0000-0000DEA30000}"/>
    <cellStyle name="Hyperlink 13" xfId="29474" hidden="1" xr:uid="{00000000-0005-0000-0000-0000DFA30000}"/>
    <cellStyle name="Hyperlink 13" xfId="29411" hidden="1" xr:uid="{00000000-0005-0000-0000-0000E0A30000}"/>
    <cellStyle name="Hyperlink 13" xfId="29348" hidden="1" xr:uid="{00000000-0005-0000-0000-0000E1A30000}"/>
    <cellStyle name="Hyperlink 13" xfId="29285" hidden="1" xr:uid="{00000000-0005-0000-0000-0000E2A30000}"/>
    <cellStyle name="Hyperlink 13" xfId="29222" hidden="1" xr:uid="{00000000-0005-0000-0000-0000E3A30000}"/>
    <cellStyle name="Hyperlink 13" xfId="29159" hidden="1" xr:uid="{00000000-0005-0000-0000-0000E4A30000}"/>
    <cellStyle name="Hyperlink 13" xfId="29096" hidden="1" xr:uid="{00000000-0005-0000-0000-0000E5A30000}"/>
    <cellStyle name="Hyperlink 13" xfId="29033" hidden="1" xr:uid="{00000000-0005-0000-0000-0000E6A30000}"/>
    <cellStyle name="Hyperlink 13" xfId="28970" hidden="1" xr:uid="{00000000-0005-0000-0000-0000E7A30000}"/>
    <cellStyle name="Hyperlink 13" xfId="28907" hidden="1" xr:uid="{00000000-0005-0000-0000-0000E8A30000}"/>
    <cellStyle name="Hyperlink 13" xfId="28844" hidden="1" xr:uid="{00000000-0005-0000-0000-0000E9A30000}"/>
    <cellStyle name="Hyperlink 13" xfId="28781" hidden="1" xr:uid="{00000000-0005-0000-0000-0000EAA30000}"/>
    <cellStyle name="Hyperlink 13" xfId="28718" hidden="1" xr:uid="{00000000-0005-0000-0000-0000EBA30000}"/>
    <cellStyle name="Hyperlink 13" xfId="28655" hidden="1" xr:uid="{00000000-0005-0000-0000-0000ECA30000}"/>
    <cellStyle name="Hyperlink 13" xfId="28592" hidden="1" xr:uid="{00000000-0005-0000-0000-0000EDA30000}"/>
    <cellStyle name="Hyperlink 13" xfId="28529" hidden="1" xr:uid="{00000000-0005-0000-0000-0000EEA30000}"/>
    <cellStyle name="Hyperlink 13" xfId="28466" hidden="1" xr:uid="{00000000-0005-0000-0000-0000EFA30000}"/>
    <cellStyle name="Hyperlink 13" xfId="28403" hidden="1" xr:uid="{00000000-0005-0000-0000-0000F0A30000}"/>
    <cellStyle name="Hyperlink 13" xfId="28340" hidden="1" xr:uid="{00000000-0005-0000-0000-0000F1A30000}"/>
    <cellStyle name="Hyperlink 13" xfId="28277" hidden="1" xr:uid="{00000000-0005-0000-0000-0000F2A30000}"/>
    <cellStyle name="Hyperlink 13" xfId="28214" hidden="1" xr:uid="{00000000-0005-0000-0000-0000F3A30000}"/>
    <cellStyle name="Hyperlink 13" xfId="28151" hidden="1" xr:uid="{00000000-0005-0000-0000-0000F4A30000}"/>
    <cellStyle name="Hyperlink 13" xfId="28088" hidden="1" xr:uid="{00000000-0005-0000-0000-0000F5A30000}"/>
    <cellStyle name="Hyperlink 13" xfId="28025" hidden="1" xr:uid="{00000000-0005-0000-0000-0000F6A30000}"/>
    <cellStyle name="Hyperlink 13" xfId="27962" hidden="1" xr:uid="{00000000-0005-0000-0000-0000F7A30000}"/>
    <cellStyle name="Hyperlink 13" xfId="27899" hidden="1" xr:uid="{00000000-0005-0000-0000-0000F8A30000}"/>
    <cellStyle name="Hyperlink 13" xfId="27836" hidden="1" xr:uid="{00000000-0005-0000-0000-0000F9A30000}"/>
    <cellStyle name="Hyperlink 13" xfId="27773" hidden="1" xr:uid="{00000000-0005-0000-0000-0000FAA30000}"/>
    <cellStyle name="Hyperlink 13" xfId="27710" hidden="1" xr:uid="{00000000-0005-0000-0000-0000FBA30000}"/>
    <cellStyle name="Hyperlink 13" xfId="27584" hidden="1" xr:uid="{00000000-0005-0000-0000-0000FCA30000}"/>
    <cellStyle name="Hyperlink 13" xfId="27521" hidden="1" xr:uid="{00000000-0005-0000-0000-0000FDA30000}"/>
    <cellStyle name="Hyperlink 13" xfId="27458" hidden="1" xr:uid="{00000000-0005-0000-0000-0000FEA30000}"/>
    <cellStyle name="Hyperlink 13" xfId="27395" hidden="1" xr:uid="{00000000-0005-0000-0000-0000FFA30000}"/>
    <cellStyle name="Hyperlink 13" xfId="27332" hidden="1" xr:uid="{00000000-0005-0000-0000-000000A40000}"/>
    <cellStyle name="Hyperlink 13" xfId="27269" hidden="1" xr:uid="{00000000-0005-0000-0000-000001A40000}"/>
    <cellStyle name="Hyperlink 13" xfId="27206" hidden="1" xr:uid="{00000000-0005-0000-0000-000002A40000}"/>
    <cellStyle name="Hyperlink 13" xfId="27143" hidden="1" xr:uid="{00000000-0005-0000-0000-000003A40000}"/>
    <cellStyle name="Hyperlink 13" xfId="27080" hidden="1" xr:uid="{00000000-0005-0000-0000-000004A40000}"/>
    <cellStyle name="Hyperlink 13" xfId="27017" hidden="1" xr:uid="{00000000-0005-0000-0000-000005A40000}"/>
    <cellStyle name="Hyperlink 13" xfId="26954" hidden="1" xr:uid="{00000000-0005-0000-0000-000006A40000}"/>
    <cellStyle name="Hyperlink 13" xfId="26891" hidden="1" xr:uid="{00000000-0005-0000-0000-000007A40000}"/>
    <cellStyle name="Hyperlink 13" xfId="26828" hidden="1" xr:uid="{00000000-0005-0000-0000-000008A40000}"/>
    <cellStyle name="Hyperlink 13" xfId="26765" hidden="1" xr:uid="{00000000-0005-0000-0000-000009A40000}"/>
    <cellStyle name="Hyperlink 13" xfId="26702" hidden="1" xr:uid="{00000000-0005-0000-0000-00000AA40000}"/>
    <cellStyle name="Hyperlink 13" xfId="26639" hidden="1" xr:uid="{00000000-0005-0000-0000-00000BA40000}"/>
    <cellStyle name="Hyperlink 13" xfId="26576" hidden="1" xr:uid="{00000000-0005-0000-0000-00000CA40000}"/>
    <cellStyle name="Hyperlink 13" xfId="26513" hidden="1" xr:uid="{00000000-0005-0000-0000-00000DA40000}"/>
    <cellStyle name="Hyperlink 13" xfId="26450" hidden="1" xr:uid="{00000000-0005-0000-0000-00000EA40000}"/>
    <cellStyle name="Hyperlink 13" xfId="26387" hidden="1" xr:uid="{00000000-0005-0000-0000-00000FA40000}"/>
    <cellStyle name="Hyperlink 13" xfId="26324" hidden="1" xr:uid="{00000000-0005-0000-0000-000010A40000}"/>
    <cellStyle name="Hyperlink 13" xfId="26261" hidden="1" xr:uid="{00000000-0005-0000-0000-000011A40000}"/>
    <cellStyle name="Hyperlink 13" xfId="26198" hidden="1" xr:uid="{00000000-0005-0000-0000-000012A40000}"/>
    <cellStyle name="Hyperlink 13" xfId="26135" hidden="1" xr:uid="{00000000-0005-0000-0000-000013A40000}"/>
    <cellStyle name="Hyperlink 13" xfId="26072" hidden="1" xr:uid="{00000000-0005-0000-0000-000014A40000}"/>
    <cellStyle name="Hyperlink 13" xfId="26009" hidden="1" xr:uid="{00000000-0005-0000-0000-000015A40000}"/>
    <cellStyle name="Hyperlink 13" xfId="25946" hidden="1" xr:uid="{00000000-0005-0000-0000-000016A40000}"/>
    <cellStyle name="Hyperlink 13" xfId="25883" hidden="1" xr:uid="{00000000-0005-0000-0000-000017A40000}"/>
    <cellStyle name="Hyperlink 13" xfId="25820" hidden="1" xr:uid="{00000000-0005-0000-0000-000018A40000}"/>
    <cellStyle name="Hyperlink 13" xfId="25757" hidden="1" xr:uid="{00000000-0005-0000-0000-000019A40000}"/>
    <cellStyle name="Hyperlink 13" xfId="25694" hidden="1" xr:uid="{00000000-0005-0000-0000-00001AA40000}"/>
    <cellStyle name="Hyperlink 13" xfId="25631" hidden="1" xr:uid="{00000000-0005-0000-0000-00001BA40000}"/>
    <cellStyle name="Hyperlink 13" xfId="25568" hidden="1" xr:uid="{00000000-0005-0000-0000-00001CA40000}"/>
    <cellStyle name="Hyperlink 13" xfId="25505" hidden="1" xr:uid="{00000000-0005-0000-0000-00001DA40000}"/>
    <cellStyle name="Hyperlink 13" xfId="25442" hidden="1" xr:uid="{00000000-0005-0000-0000-00001EA40000}"/>
    <cellStyle name="Hyperlink 13" xfId="25379" hidden="1" xr:uid="{00000000-0005-0000-0000-00001FA40000}"/>
    <cellStyle name="Hyperlink 13" xfId="25316" hidden="1" xr:uid="{00000000-0005-0000-0000-000020A40000}"/>
    <cellStyle name="Hyperlink 13" xfId="25253" hidden="1" xr:uid="{00000000-0005-0000-0000-000021A40000}"/>
    <cellStyle name="Hyperlink 13" xfId="25190" hidden="1" xr:uid="{00000000-0005-0000-0000-000022A40000}"/>
    <cellStyle name="Hyperlink 13" xfId="25127" hidden="1" xr:uid="{00000000-0005-0000-0000-000023A40000}"/>
    <cellStyle name="Hyperlink 13" xfId="25064" hidden="1" xr:uid="{00000000-0005-0000-0000-000024A40000}"/>
    <cellStyle name="Hyperlink 13" xfId="25001" hidden="1" xr:uid="{00000000-0005-0000-0000-000025A40000}"/>
    <cellStyle name="Hyperlink 13" xfId="24938" hidden="1" xr:uid="{00000000-0005-0000-0000-000026A40000}"/>
    <cellStyle name="Hyperlink 13" xfId="24875" hidden="1" xr:uid="{00000000-0005-0000-0000-000027A40000}"/>
    <cellStyle name="Hyperlink 13" xfId="24812" hidden="1" xr:uid="{00000000-0005-0000-0000-000028A40000}"/>
    <cellStyle name="Hyperlink 13" xfId="24749" hidden="1" xr:uid="{00000000-0005-0000-0000-000029A40000}"/>
    <cellStyle name="Hyperlink 13" xfId="24686" hidden="1" xr:uid="{00000000-0005-0000-0000-00002AA40000}"/>
    <cellStyle name="Hyperlink 13" xfId="24623" hidden="1" xr:uid="{00000000-0005-0000-0000-00002BA40000}"/>
    <cellStyle name="Hyperlink 13" xfId="24560" hidden="1" xr:uid="{00000000-0005-0000-0000-00002CA40000}"/>
    <cellStyle name="Hyperlink 13" xfId="24497" hidden="1" xr:uid="{00000000-0005-0000-0000-00002DA40000}"/>
    <cellStyle name="Hyperlink 13" xfId="24434" hidden="1" xr:uid="{00000000-0005-0000-0000-00002EA40000}"/>
    <cellStyle name="Hyperlink 13" xfId="24371" hidden="1" xr:uid="{00000000-0005-0000-0000-00002FA40000}"/>
    <cellStyle name="Hyperlink 13" xfId="24308" hidden="1" xr:uid="{00000000-0005-0000-0000-000030A40000}"/>
    <cellStyle name="Hyperlink 13" xfId="24245" hidden="1" xr:uid="{00000000-0005-0000-0000-000031A40000}"/>
    <cellStyle name="Hyperlink 13" xfId="24182" hidden="1" xr:uid="{00000000-0005-0000-0000-000032A40000}"/>
    <cellStyle name="Hyperlink 13" xfId="24119" hidden="1" xr:uid="{00000000-0005-0000-0000-000033A40000}"/>
    <cellStyle name="Hyperlink 13" xfId="24056" hidden="1" xr:uid="{00000000-0005-0000-0000-000034A40000}"/>
    <cellStyle name="Hyperlink 13" xfId="23993" hidden="1" xr:uid="{00000000-0005-0000-0000-000035A40000}"/>
    <cellStyle name="Hyperlink 13" xfId="23930" hidden="1" xr:uid="{00000000-0005-0000-0000-000036A40000}"/>
    <cellStyle name="Hyperlink 13" xfId="23867" hidden="1" xr:uid="{00000000-0005-0000-0000-000037A40000}"/>
    <cellStyle name="Hyperlink 13" xfId="23804" hidden="1" xr:uid="{00000000-0005-0000-0000-000038A40000}"/>
    <cellStyle name="Hyperlink 13" xfId="23741" hidden="1" xr:uid="{00000000-0005-0000-0000-000039A40000}"/>
    <cellStyle name="Hyperlink 13" xfId="23678" hidden="1" xr:uid="{00000000-0005-0000-0000-00003AA40000}"/>
    <cellStyle name="Hyperlink 13" xfId="23615" hidden="1" xr:uid="{00000000-0005-0000-0000-00003BA40000}"/>
    <cellStyle name="Hyperlink 13" xfId="23489" hidden="1" xr:uid="{00000000-0005-0000-0000-00003CA40000}"/>
    <cellStyle name="Hyperlink 13" xfId="23426" hidden="1" xr:uid="{00000000-0005-0000-0000-00003DA40000}"/>
    <cellStyle name="Hyperlink 13" xfId="23363" hidden="1" xr:uid="{00000000-0005-0000-0000-00003EA40000}"/>
    <cellStyle name="Hyperlink 13" xfId="23300" hidden="1" xr:uid="{00000000-0005-0000-0000-00003FA40000}"/>
    <cellStyle name="Hyperlink 13" xfId="23237" hidden="1" xr:uid="{00000000-0005-0000-0000-000040A40000}"/>
    <cellStyle name="Hyperlink 13" xfId="23174" hidden="1" xr:uid="{00000000-0005-0000-0000-000041A40000}"/>
    <cellStyle name="Hyperlink 13" xfId="23111" hidden="1" xr:uid="{00000000-0005-0000-0000-000042A40000}"/>
    <cellStyle name="Hyperlink 13" xfId="23048" hidden="1" xr:uid="{00000000-0005-0000-0000-000043A40000}"/>
    <cellStyle name="Hyperlink 13" xfId="22985" hidden="1" xr:uid="{00000000-0005-0000-0000-000044A40000}"/>
    <cellStyle name="Hyperlink 13" xfId="22922" hidden="1" xr:uid="{00000000-0005-0000-0000-000045A40000}"/>
    <cellStyle name="Hyperlink 13" xfId="22859" hidden="1" xr:uid="{00000000-0005-0000-0000-000046A40000}"/>
    <cellStyle name="Hyperlink 13" xfId="22796" hidden="1" xr:uid="{00000000-0005-0000-0000-000047A40000}"/>
    <cellStyle name="Hyperlink 13" xfId="22733" hidden="1" xr:uid="{00000000-0005-0000-0000-000048A40000}"/>
    <cellStyle name="Hyperlink 13" xfId="22670" hidden="1" xr:uid="{00000000-0005-0000-0000-000049A40000}"/>
    <cellStyle name="Hyperlink 13" xfId="22607" hidden="1" xr:uid="{00000000-0005-0000-0000-00004AA40000}"/>
    <cellStyle name="Hyperlink 13" xfId="22544" hidden="1" xr:uid="{00000000-0005-0000-0000-00004BA40000}"/>
    <cellStyle name="Hyperlink 13" xfId="22481" hidden="1" xr:uid="{00000000-0005-0000-0000-00004CA40000}"/>
    <cellStyle name="Hyperlink 13" xfId="22418" hidden="1" xr:uid="{00000000-0005-0000-0000-00004DA40000}"/>
    <cellStyle name="Hyperlink 13" xfId="22355" hidden="1" xr:uid="{00000000-0005-0000-0000-00004EA40000}"/>
    <cellStyle name="Hyperlink 13" xfId="22292" hidden="1" xr:uid="{00000000-0005-0000-0000-00004FA40000}"/>
    <cellStyle name="Hyperlink 13" xfId="22229" hidden="1" xr:uid="{00000000-0005-0000-0000-000050A40000}"/>
    <cellStyle name="Hyperlink 13" xfId="22166" hidden="1" xr:uid="{00000000-0005-0000-0000-000051A40000}"/>
    <cellStyle name="Hyperlink 13" xfId="22103" hidden="1" xr:uid="{00000000-0005-0000-0000-000052A40000}"/>
    <cellStyle name="Hyperlink 13" xfId="22040" hidden="1" xr:uid="{00000000-0005-0000-0000-000053A40000}"/>
    <cellStyle name="Hyperlink 13" xfId="21977" hidden="1" xr:uid="{00000000-0005-0000-0000-000054A40000}"/>
    <cellStyle name="Hyperlink 13" xfId="21914" hidden="1" xr:uid="{00000000-0005-0000-0000-000055A40000}"/>
    <cellStyle name="Hyperlink 13" xfId="21851" hidden="1" xr:uid="{00000000-0005-0000-0000-000056A40000}"/>
    <cellStyle name="Hyperlink 13" xfId="21788" hidden="1" xr:uid="{00000000-0005-0000-0000-000057A40000}"/>
    <cellStyle name="Hyperlink 13" xfId="21725" hidden="1" xr:uid="{00000000-0005-0000-0000-000058A40000}"/>
    <cellStyle name="Hyperlink 13" xfId="21662" hidden="1" xr:uid="{00000000-0005-0000-0000-000059A40000}"/>
    <cellStyle name="Hyperlink 13" xfId="21599" hidden="1" xr:uid="{00000000-0005-0000-0000-00005AA40000}"/>
    <cellStyle name="Hyperlink 13" xfId="21536" hidden="1" xr:uid="{00000000-0005-0000-0000-00005BA40000}"/>
    <cellStyle name="Hyperlink 13" xfId="21473" hidden="1" xr:uid="{00000000-0005-0000-0000-00005CA40000}"/>
    <cellStyle name="Hyperlink 13" xfId="21410" hidden="1" xr:uid="{00000000-0005-0000-0000-00005DA40000}"/>
    <cellStyle name="Hyperlink 13" xfId="21347" hidden="1" xr:uid="{00000000-0005-0000-0000-00005EA40000}"/>
    <cellStyle name="Hyperlink 13" xfId="21284" hidden="1" xr:uid="{00000000-0005-0000-0000-00005FA40000}"/>
    <cellStyle name="Hyperlink 13" xfId="21221" hidden="1" xr:uid="{00000000-0005-0000-0000-000060A40000}"/>
    <cellStyle name="Hyperlink 13" xfId="21158" hidden="1" xr:uid="{00000000-0005-0000-0000-000061A40000}"/>
    <cellStyle name="Hyperlink 13" xfId="21095" hidden="1" xr:uid="{00000000-0005-0000-0000-000062A40000}"/>
    <cellStyle name="Hyperlink 13" xfId="21032" hidden="1" xr:uid="{00000000-0005-0000-0000-000063A40000}"/>
    <cellStyle name="Hyperlink 13" xfId="20969" hidden="1" xr:uid="{00000000-0005-0000-0000-000064A40000}"/>
    <cellStyle name="Hyperlink 13" xfId="20906" hidden="1" xr:uid="{00000000-0005-0000-0000-000065A40000}"/>
    <cellStyle name="Hyperlink 13" xfId="20843" hidden="1" xr:uid="{00000000-0005-0000-0000-000066A40000}"/>
    <cellStyle name="Hyperlink 13" xfId="20780" hidden="1" xr:uid="{00000000-0005-0000-0000-000067A40000}"/>
    <cellStyle name="Hyperlink 13" xfId="20717" hidden="1" xr:uid="{00000000-0005-0000-0000-000068A40000}"/>
    <cellStyle name="Hyperlink 13" xfId="20654" hidden="1" xr:uid="{00000000-0005-0000-0000-000069A40000}"/>
    <cellStyle name="Hyperlink 13" xfId="20591" hidden="1" xr:uid="{00000000-0005-0000-0000-00006AA40000}"/>
    <cellStyle name="Hyperlink 13" xfId="20528" hidden="1" xr:uid="{00000000-0005-0000-0000-00006BA40000}"/>
    <cellStyle name="Hyperlink 13" xfId="20465" hidden="1" xr:uid="{00000000-0005-0000-0000-00006CA40000}"/>
    <cellStyle name="Hyperlink 13" xfId="20402" hidden="1" xr:uid="{00000000-0005-0000-0000-00006DA40000}"/>
    <cellStyle name="Hyperlink 13" xfId="20339" hidden="1" xr:uid="{00000000-0005-0000-0000-00006EA40000}"/>
    <cellStyle name="Hyperlink 13" xfId="20276" hidden="1" xr:uid="{00000000-0005-0000-0000-00006FA40000}"/>
    <cellStyle name="Hyperlink 13" xfId="20213" hidden="1" xr:uid="{00000000-0005-0000-0000-000070A40000}"/>
    <cellStyle name="Hyperlink 13" xfId="20150" hidden="1" xr:uid="{00000000-0005-0000-0000-000071A40000}"/>
    <cellStyle name="Hyperlink 13" xfId="20087" hidden="1" xr:uid="{00000000-0005-0000-0000-000072A40000}"/>
    <cellStyle name="Hyperlink 13" xfId="20024" hidden="1" xr:uid="{00000000-0005-0000-0000-000073A40000}"/>
    <cellStyle name="Hyperlink 13" xfId="19961" hidden="1" xr:uid="{00000000-0005-0000-0000-000074A40000}"/>
    <cellStyle name="Hyperlink 13" xfId="19898" hidden="1" xr:uid="{00000000-0005-0000-0000-000075A40000}"/>
    <cellStyle name="Hyperlink 13" xfId="19835" hidden="1" xr:uid="{00000000-0005-0000-0000-000076A40000}"/>
    <cellStyle name="Hyperlink 13" xfId="19772" hidden="1" xr:uid="{00000000-0005-0000-0000-000077A40000}"/>
    <cellStyle name="Hyperlink 13" xfId="19709" hidden="1" xr:uid="{00000000-0005-0000-0000-000078A40000}"/>
    <cellStyle name="Hyperlink 13" xfId="19646" hidden="1" xr:uid="{00000000-0005-0000-0000-000079A40000}"/>
    <cellStyle name="Hyperlink 13" xfId="19520" hidden="1" xr:uid="{00000000-0005-0000-0000-00007AA40000}"/>
    <cellStyle name="Hyperlink 13" xfId="19457" hidden="1" xr:uid="{00000000-0005-0000-0000-00007BA40000}"/>
    <cellStyle name="Hyperlink 13" xfId="19394" hidden="1" xr:uid="{00000000-0005-0000-0000-00007CA40000}"/>
    <cellStyle name="Hyperlink 13" xfId="19331" hidden="1" xr:uid="{00000000-0005-0000-0000-00007DA40000}"/>
    <cellStyle name="Hyperlink 13" xfId="19268" hidden="1" xr:uid="{00000000-0005-0000-0000-00007EA40000}"/>
    <cellStyle name="Hyperlink 13" xfId="19205" hidden="1" xr:uid="{00000000-0005-0000-0000-00007FA40000}"/>
    <cellStyle name="Hyperlink 13" xfId="19142" hidden="1" xr:uid="{00000000-0005-0000-0000-000080A40000}"/>
    <cellStyle name="Hyperlink 13" xfId="19079" hidden="1" xr:uid="{00000000-0005-0000-0000-000081A40000}"/>
    <cellStyle name="Hyperlink 13" xfId="19016" hidden="1" xr:uid="{00000000-0005-0000-0000-000082A40000}"/>
    <cellStyle name="Hyperlink 13" xfId="18953" hidden="1" xr:uid="{00000000-0005-0000-0000-000083A40000}"/>
    <cellStyle name="Hyperlink 13" xfId="18890" hidden="1" xr:uid="{00000000-0005-0000-0000-000084A40000}"/>
    <cellStyle name="Hyperlink 13" xfId="18827" hidden="1" xr:uid="{00000000-0005-0000-0000-000085A40000}"/>
    <cellStyle name="Hyperlink 13" xfId="18764" hidden="1" xr:uid="{00000000-0005-0000-0000-000086A40000}"/>
    <cellStyle name="Hyperlink 13" xfId="18701" hidden="1" xr:uid="{00000000-0005-0000-0000-000087A40000}"/>
    <cellStyle name="Hyperlink 13" xfId="18638" hidden="1" xr:uid="{00000000-0005-0000-0000-000088A40000}"/>
    <cellStyle name="Hyperlink 13" xfId="18575" hidden="1" xr:uid="{00000000-0005-0000-0000-000089A40000}"/>
    <cellStyle name="Hyperlink 13" xfId="18512" hidden="1" xr:uid="{00000000-0005-0000-0000-00008AA40000}"/>
    <cellStyle name="Hyperlink 13" xfId="18449" hidden="1" xr:uid="{00000000-0005-0000-0000-00008BA40000}"/>
    <cellStyle name="Hyperlink 13" xfId="18386" hidden="1" xr:uid="{00000000-0005-0000-0000-00008CA40000}"/>
    <cellStyle name="Hyperlink 13" xfId="18323" hidden="1" xr:uid="{00000000-0005-0000-0000-00008DA40000}"/>
    <cellStyle name="Hyperlink 13" xfId="18260" hidden="1" xr:uid="{00000000-0005-0000-0000-00008EA40000}"/>
    <cellStyle name="Hyperlink 13" xfId="18197" hidden="1" xr:uid="{00000000-0005-0000-0000-00008FA40000}"/>
    <cellStyle name="Hyperlink 13" xfId="18134" hidden="1" xr:uid="{00000000-0005-0000-0000-000090A40000}"/>
    <cellStyle name="Hyperlink 13" xfId="18071" hidden="1" xr:uid="{00000000-0005-0000-0000-000091A40000}"/>
    <cellStyle name="Hyperlink 13" xfId="18008" hidden="1" xr:uid="{00000000-0005-0000-0000-000092A40000}"/>
    <cellStyle name="Hyperlink 13" xfId="17945" hidden="1" xr:uid="{00000000-0005-0000-0000-000093A40000}"/>
    <cellStyle name="Hyperlink 13" xfId="17882" hidden="1" xr:uid="{00000000-0005-0000-0000-000094A40000}"/>
    <cellStyle name="Hyperlink 13" xfId="17819" hidden="1" xr:uid="{00000000-0005-0000-0000-000095A40000}"/>
    <cellStyle name="Hyperlink 13" xfId="17756" hidden="1" xr:uid="{00000000-0005-0000-0000-000096A40000}"/>
    <cellStyle name="Hyperlink 13" xfId="17693" hidden="1" xr:uid="{00000000-0005-0000-0000-000097A40000}"/>
    <cellStyle name="Hyperlink 13" xfId="17630" hidden="1" xr:uid="{00000000-0005-0000-0000-000098A40000}"/>
    <cellStyle name="Hyperlink 13" xfId="17567" hidden="1" xr:uid="{00000000-0005-0000-0000-000099A40000}"/>
    <cellStyle name="Hyperlink 13" xfId="17504" hidden="1" xr:uid="{00000000-0005-0000-0000-00009AA40000}"/>
    <cellStyle name="Hyperlink 13" xfId="17441" hidden="1" xr:uid="{00000000-0005-0000-0000-00009BA40000}"/>
    <cellStyle name="Hyperlink 13" xfId="17378" hidden="1" xr:uid="{00000000-0005-0000-0000-00009CA40000}"/>
    <cellStyle name="Hyperlink 13" xfId="17315" hidden="1" xr:uid="{00000000-0005-0000-0000-00009DA40000}"/>
    <cellStyle name="Hyperlink 13" xfId="17252" hidden="1" xr:uid="{00000000-0005-0000-0000-00009EA40000}"/>
    <cellStyle name="Hyperlink 13" xfId="17189" hidden="1" xr:uid="{00000000-0005-0000-0000-00009FA40000}"/>
    <cellStyle name="Hyperlink 13" xfId="17126" hidden="1" xr:uid="{00000000-0005-0000-0000-0000A0A40000}"/>
    <cellStyle name="Hyperlink 13" xfId="17063" hidden="1" xr:uid="{00000000-0005-0000-0000-0000A1A40000}"/>
    <cellStyle name="Hyperlink 13" xfId="17000" hidden="1" xr:uid="{00000000-0005-0000-0000-0000A2A40000}"/>
    <cellStyle name="Hyperlink 13" xfId="16937" hidden="1" xr:uid="{00000000-0005-0000-0000-0000A3A40000}"/>
    <cellStyle name="Hyperlink 13" xfId="16874" hidden="1" xr:uid="{00000000-0005-0000-0000-0000A4A40000}"/>
    <cellStyle name="Hyperlink 13" xfId="16811" hidden="1" xr:uid="{00000000-0005-0000-0000-0000A5A40000}"/>
    <cellStyle name="Hyperlink 13" xfId="16748" hidden="1" xr:uid="{00000000-0005-0000-0000-0000A6A40000}"/>
    <cellStyle name="Hyperlink 13" xfId="16685" hidden="1" xr:uid="{00000000-0005-0000-0000-0000A7A40000}"/>
    <cellStyle name="Hyperlink 13" xfId="16622" hidden="1" xr:uid="{00000000-0005-0000-0000-0000A8A40000}"/>
    <cellStyle name="Hyperlink 13" xfId="16559" hidden="1" xr:uid="{00000000-0005-0000-0000-0000A9A40000}"/>
    <cellStyle name="Hyperlink 13" xfId="19583" hidden="1" xr:uid="{00000000-0005-0000-0000-0000AAA40000}"/>
    <cellStyle name="Hyperlink 13" xfId="27647" hidden="1" xr:uid="{00000000-0005-0000-0000-0000ABA40000}"/>
    <cellStyle name="Hyperlink 13" xfId="35711" hidden="1" xr:uid="{00000000-0005-0000-0000-0000ACA40000}"/>
    <cellStyle name="Hyperlink 13" xfId="47807" hidden="1" xr:uid="{00000000-0005-0000-0000-0000ADA40000}"/>
    <cellStyle name="Hyperlink 13" xfId="47744" hidden="1" xr:uid="{00000000-0005-0000-0000-0000AEA40000}"/>
    <cellStyle name="Hyperlink 13" xfId="47681" hidden="1" xr:uid="{00000000-0005-0000-0000-0000AFA40000}"/>
    <cellStyle name="Hyperlink 13" xfId="47618" hidden="1" xr:uid="{00000000-0005-0000-0000-0000B0A40000}"/>
    <cellStyle name="Hyperlink 13" xfId="47555" hidden="1" xr:uid="{00000000-0005-0000-0000-0000B1A40000}"/>
    <cellStyle name="Hyperlink 13" xfId="47492" hidden="1" xr:uid="{00000000-0005-0000-0000-0000B2A40000}"/>
    <cellStyle name="Hyperlink 13" xfId="47429" hidden="1" xr:uid="{00000000-0005-0000-0000-0000B3A40000}"/>
    <cellStyle name="Hyperlink 13" xfId="47366" hidden="1" xr:uid="{00000000-0005-0000-0000-0000B4A40000}"/>
    <cellStyle name="Hyperlink 13" xfId="47303" hidden="1" xr:uid="{00000000-0005-0000-0000-0000B5A40000}"/>
    <cellStyle name="Hyperlink 13" xfId="47240" hidden="1" xr:uid="{00000000-0005-0000-0000-0000B6A40000}"/>
    <cellStyle name="Hyperlink 13" xfId="47177" hidden="1" xr:uid="{00000000-0005-0000-0000-0000B7A40000}"/>
    <cellStyle name="Hyperlink 13" xfId="47114" hidden="1" xr:uid="{00000000-0005-0000-0000-0000B8A40000}"/>
    <cellStyle name="Hyperlink 13" xfId="47051" hidden="1" xr:uid="{00000000-0005-0000-0000-0000B9A40000}"/>
    <cellStyle name="Hyperlink 13" xfId="46988" hidden="1" xr:uid="{00000000-0005-0000-0000-0000BAA40000}"/>
    <cellStyle name="Hyperlink 13" xfId="46862" hidden="1" xr:uid="{00000000-0005-0000-0000-0000BBA40000}"/>
    <cellStyle name="Hyperlink 13" xfId="46799" hidden="1" xr:uid="{00000000-0005-0000-0000-0000BCA40000}"/>
    <cellStyle name="Hyperlink 13" xfId="46736" hidden="1" xr:uid="{00000000-0005-0000-0000-0000BDA40000}"/>
    <cellStyle name="Hyperlink 13" xfId="46673" hidden="1" xr:uid="{00000000-0005-0000-0000-0000BEA40000}"/>
    <cellStyle name="Hyperlink 13" xfId="46610" hidden="1" xr:uid="{00000000-0005-0000-0000-0000BFA40000}"/>
    <cellStyle name="Hyperlink 13" xfId="46547" hidden="1" xr:uid="{00000000-0005-0000-0000-0000C0A40000}"/>
    <cellStyle name="Hyperlink 13" xfId="46484" hidden="1" xr:uid="{00000000-0005-0000-0000-0000C1A40000}"/>
    <cellStyle name="Hyperlink 13" xfId="46421" hidden="1" xr:uid="{00000000-0005-0000-0000-0000C2A40000}"/>
    <cellStyle name="Hyperlink 13" xfId="46358" hidden="1" xr:uid="{00000000-0005-0000-0000-0000C3A40000}"/>
    <cellStyle name="Hyperlink 13" xfId="46295" hidden="1" xr:uid="{00000000-0005-0000-0000-0000C4A40000}"/>
    <cellStyle name="Hyperlink 13" xfId="46232" hidden="1" xr:uid="{00000000-0005-0000-0000-0000C5A40000}"/>
    <cellStyle name="Hyperlink 13" xfId="46169" hidden="1" xr:uid="{00000000-0005-0000-0000-0000C6A40000}"/>
    <cellStyle name="Hyperlink 13" xfId="46106" hidden="1" xr:uid="{00000000-0005-0000-0000-0000C7A40000}"/>
    <cellStyle name="Hyperlink 13" xfId="46043" hidden="1" xr:uid="{00000000-0005-0000-0000-0000C8A40000}"/>
    <cellStyle name="Hyperlink 13" xfId="45980" hidden="1" xr:uid="{00000000-0005-0000-0000-0000C9A40000}"/>
    <cellStyle name="Hyperlink 13" xfId="45917" hidden="1" xr:uid="{00000000-0005-0000-0000-0000CAA40000}"/>
    <cellStyle name="Hyperlink 13" xfId="45854" hidden="1" xr:uid="{00000000-0005-0000-0000-0000CBA40000}"/>
    <cellStyle name="Hyperlink 13" xfId="45791" hidden="1" xr:uid="{00000000-0005-0000-0000-0000CCA40000}"/>
    <cellStyle name="Hyperlink 13" xfId="45728" hidden="1" xr:uid="{00000000-0005-0000-0000-0000CDA40000}"/>
    <cellStyle name="Hyperlink 13" xfId="45665" hidden="1" xr:uid="{00000000-0005-0000-0000-0000CEA40000}"/>
    <cellStyle name="Hyperlink 13" xfId="45602" hidden="1" xr:uid="{00000000-0005-0000-0000-0000CFA40000}"/>
    <cellStyle name="Hyperlink 13" xfId="45539" hidden="1" xr:uid="{00000000-0005-0000-0000-0000D0A40000}"/>
    <cellStyle name="Hyperlink 13" xfId="45476" hidden="1" xr:uid="{00000000-0005-0000-0000-0000D1A40000}"/>
    <cellStyle name="Hyperlink 13" xfId="45413" hidden="1" xr:uid="{00000000-0005-0000-0000-0000D2A40000}"/>
    <cellStyle name="Hyperlink 13" xfId="45350" hidden="1" xr:uid="{00000000-0005-0000-0000-0000D3A40000}"/>
    <cellStyle name="Hyperlink 13" xfId="45287" hidden="1" xr:uid="{00000000-0005-0000-0000-0000D4A40000}"/>
    <cellStyle name="Hyperlink 13" xfId="45224" hidden="1" xr:uid="{00000000-0005-0000-0000-0000D5A40000}"/>
    <cellStyle name="Hyperlink 13" xfId="45161" hidden="1" xr:uid="{00000000-0005-0000-0000-0000D6A40000}"/>
    <cellStyle name="Hyperlink 13" xfId="45098" hidden="1" xr:uid="{00000000-0005-0000-0000-0000D7A40000}"/>
    <cellStyle name="Hyperlink 13" xfId="45035" hidden="1" xr:uid="{00000000-0005-0000-0000-0000D8A40000}"/>
    <cellStyle name="Hyperlink 13" xfId="44972" hidden="1" xr:uid="{00000000-0005-0000-0000-0000D9A40000}"/>
    <cellStyle name="Hyperlink 13" xfId="44909" hidden="1" xr:uid="{00000000-0005-0000-0000-0000DAA40000}"/>
    <cellStyle name="Hyperlink 13" xfId="44846" hidden="1" xr:uid="{00000000-0005-0000-0000-0000DBA40000}"/>
    <cellStyle name="Hyperlink 13" xfId="44783" hidden="1" xr:uid="{00000000-0005-0000-0000-0000DCA40000}"/>
    <cellStyle name="Hyperlink 13" xfId="44720" hidden="1" xr:uid="{00000000-0005-0000-0000-0000DDA40000}"/>
    <cellStyle name="Hyperlink 13" xfId="44657" hidden="1" xr:uid="{00000000-0005-0000-0000-0000DEA40000}"/>
    <cellStyle name="Hyperlink 13" xfId="44594" hidden="1" xr:uid="{00000000-0005-0000-0000-0000DFA40000}"/>
    <cellStyle name="Hyperlink 13" xfId="44531" hidden="1" xr:uid="{00000000-0005-0000-0000-0000E0A40000}"/>
    <cellStyle name="Hyperlink 13" xfId="44468" hidden="1" xr:uid="{00000000-0005-0000-0000-0000E1A40000}"/>
    <cellStyle name="Hyperlink 13" xfId="44405" hidden="1" xr:uid="{00000000-0005-0000-0000-0000E2A40000}"/>
    <cellStyle name="Hyperlink 13" xfId="44342" hidden="1" xr:uid="{00000000-0005-0000-0000-0000E3A40000}"/>
    <cellStyle name="Hyperlink 13" xfId="44279" hidden="1" xr:uid="{00000000-0005-0000-0000-0000E4A40000}"/>
    <cellStyle name="Hyperlink 13" xfId="44216" hidden="1" xr:uid="{00000000-0005-0000-0000-0000E5A40000}"/>
    <cellStyle name="Hyperlink 13" xfId="44153" hidden="1" xr:uid="{00000000-0005-0000-0000-0000E6A40000}"/>
    <cellStyle name="Hyperlink 13" xfId="44090" hidden="1" xr:uid="{00000000-0005-0000-0000-0000E7A40000}"/>
    <cellStyle name="Hyperlink 13" xfId="44027" hidden="1" xr:uid="{00000000-0005-0000-0000-0000E8A40000}"/>
    <cellStyle name="Hyperlink 13" xfId="43964" hidden="1" xr:uid="{00000000-0005-0000-0000-0000E9A40000}"/>
    <cellStyle name="Hyperlink 13" xfId="43901" hidden="1" xr:uid="{00000000-0005-0000-0000-0000EAA40000}"/>
    <cellStyle name="Hyperlink 13" xfId="46925" hidden="1" xr:uid="{00000000-0005-0000-0000-0000EBA40000}"/>
    <cellStyle name="Hyperlink 13" xfId="23552" hidden="1" xr:uid="{00000000-0005-0000-0000-0000ECA40000}"/>
    <cellStyle name="Hyperlink 13" xfId="31679" hidden="1" xr:uid="{00000000-0005-0000-0000-0000EDA40000}"/>
    <cellStyle name="Hyperlink 13" xfId="6038" hidden="1" xr:uid="{00000000-0005-0000-0000-0000EEA40000}"/>
    <cellStyle name="Hyperlink 13" xfId="5975" hidden="1" xr:uid="{00000000-0005-0000-0000-0000EFA40000}"/>
    <cellStyle name="Hyperlink 13" xfId="5912" hidden="1" xr:uid="{00000000-0005-0000-0000-0000F0A40000}"/>
    <cellStyle name="Hyperlink 13" xfId="5849" hidden="1" xr:uid="{00000000-0005-0000-0000-0000F1A40000}"/>
    <cellStyle name="Hyperlink 13" xfId="5786" hidden="1" xr:uid="{00000000-0005-0000-0000-0000F2A40000}"/>
    <cellStyle name="Hyperlink 13" xfId="5723" hidden="1" xr:uid="{00000000-0005-0000-0000-0000F3A40000}"/>
    <cellStyle name="Hyperlink 13" xfId="5660" hidden="1" xr:uid="{00000000-0005-0000-0000-0000F4A40000}"/>
    <cellStyle name="Hyperlink 13" xfId="5597" hidden="1" xr:uid="{00000000-0005-0000-0000-0000F5A40000}"/>
    <cellStyle name="Hyperlink 13" xfId="5534" hidden="1" xr:uid="{00000000-0005-0000-0000-0000F6A40000}"/>
    <cellStyle name="Hyperlink 13" xfId="5471" hidden="1" xr:uid="{00000000-0005-0000-0000-0000F7A40000}"/>
    <cellStyle name="Hyperlink 13" xfId="5408" hidden="1" xr:uid="{00000000-0005-0000-0000-0000F8A40000}"/>
    <cellStyle name="Hyperlink 13" xfId="5345" hidden="1" xr:uid="{00000000-0005-0000-0000-0000F9A40000}"/>
    <cellStyle name="Hyperlink 13" xfId="5282" hidden="1" xr:uid="{00000000-0005-0000-0000-0000FAA40000}"/>
    <cellStyle name="Hyperlink 13" xfId="5219" hidden="1" xr:uid="{00000000-0005-0000-0000-0000FBA40000}"/>
    <cellStyle name="Hyperlink 13" xfId="5156" hidden="1" xr:uid="{00000000-0005-0000-0000-0000FCA40000}"/>
    <cellStyle name="Hyperlink 13" xfId="5093" hidden="1" xr:uid="{00000000-0005-0000-0000-0000FDA40000}"/>
    <cellStyle name="Hyperlink 13" xfId="5030" hidden="1" xr:uid="{00000000-0005-0000-0000-0000FEA40000}"/>
    <cellStyle name="Hyperlink 13" xfId="4967" hidden="1" xr:uid="{00000000-0005-0000-0000-0000FFA40000}"/>
    <cellStyle name="Hyperlink 13" xfId="4904" hidden="1" xr:uid="{00000000-0005-0000-0000-000000A50000}"/>
    <cellStyle name="Hyperlink 13" xfId="4841" hidden="1" xr:uid="{00000000-0005-0000-0000-000001A50000}"/>
    <cellStyle name="Hyperlink 13" xfId="4778" hidden="1" xr:uid="{00000000-0005-0000-0000-000002A50000}"/>
    <cellStyle name="Hyperlink 13" xfId="4715" hidden="1" xr:uid="{00000000-0005-0000-0000-000003A50000}"/>
    <cellStyle name="Hyperlink 13" xfId="4652" hidden="1" xr:uid="{00000000-0005-0000-0000-000004A50000}"/>
    <cellStyle name="Hyperlink 13" xfId="4589" hidden="1" xr:uid="{00000000-0005-0000-0000-000005A50000}"/>
    <cellStyle name="Hyperlink 13" xfId="4526" hidden="1" xr:uid="{00000000-0005-0000-0000-000006A50000}"/>
    <cellStyle name="Hyperlink 13" xfId="4463" hidden="1" xr:uid="{00000000-0005-0000-0000-000007A50000}"/>
    <cellStyle name="Hyperlink 13" xfId="4400" hidden="1" xr:uid="{00000000-0005-0000-0000-000008A50000}"/>
    <cellStyle name="Hyperlink 13" xfId="4337" hidden="1" xr:uid="{00000000-0005-0000-0000-000009A50000}"/>
    <cellStyle name="Hyperlink 13" xfId="4274" hidden="1" xr:uid="{00000000-0005-0000-0000-00000AA50000}"/>
    <cellStyle name="Hyperlink 13" xfId="4211" hidden="1" xr:uid="{00000000-0005-0000-0000-00000BA50000}"/>
    <cellStyle name="Hyperlink 13" xfId="4148" hidden="1" xr:uid="{00000000-0005-0000-0000-00000CA50000}"/>
    <cellStyle name="Hyperlink 13" xfId="4085" hidden="1" xr:uid="{00000000-0005-0000-0000-00000DA50000}"/>
    <cellStyle name="Hyperlink 13" xfId="4022" hidden="1" xr:uid="{00000000-0005-0000-0000-00000EA50000}"/>
    <cellStyle name="Hyperlink 13" xfId="3959" hidden="1" xr:uid="{00000000-0005-0000-0000-00000FA50000}"/>
    <cellStyle name="Hyperlink 13" xfId="3896" hidden="1" xr:uid="{00000000-0005-0000-0000-000010A50000}"/>
    <cellStyle name="Hyperlink 13" xfId="3833" hidden="1" xr:uid="{00000000-0005-0000-0000-000011A50000}"/>
    <cellStyle name="Hyperlink 13" xfId="3770" hidden="1" xr:uid="{00000000-0005-0000-0000-000012A50000}"/>
    <cellStyle name="Hyperlink 13" xfId="3707" hidden="1" xr:uid="{00000000-0005-0000-0000-000013A50000}"/>
    <cellStyle name="Hyperlink 13" xfId="3644" hidden="1" xr:uid="{00000000-0005-0000-0000-000014A50000}"/>
    <cellStyle name="Hyperlink 13" xfId="3581" hidden="1" xr:uid="{00000000-0005-0000-0000-000015A50000}"/>
    <cellStyle name="Hyperlink 13" xfId="3518" hidden="1" xr:uid="{00000000-0005-0000-0000-000016A50000}"/>
    <cellStyle name="Hyperlink 13" xfId="3392" hidden="1" xr:uid="{00000000-0005-0000-0000-000017A50000}"/>
    <cellStyle name="Hyperlink 13" xfId="3329" hidden="1" xr:uid="{00000000-0005-0000-0000-000018A50000}"/>
    <cellStyle name="Hyperlink 13" xfId="3266" hidden="1" xr:uid="{00000000-0005-0000-0000-000019A50000}"/>
    <cellStyle name="Hyperlink 13" xfId="3203" hidden="1" xr:uid="{00000000-0005-0000-0000-00001AA50000}"/>
    <cellStyle name="Hyperlink 13" xfId="3140" hidden="1" xr:uid="{00000000-0005-0000-0000-00001BA50000}"/>
    <cellStyle name="Hyperlink 13" xfId="3077" hidden="1" xr:uid="{00000000-0005-0000-0000-00001CA50000}"/>
    <cellStyle name="Hyperlink 13" xfId="3014" hidden="1" xr:uid="{00000000-0005-0000-0000-00001DA50000}"/>
    <cellStyle name="Hyperlink 13" xfId="2951" hidden="1" xr:uid="{00000000-0005-0000-0000-00001EA50000}"/>
    <cellStyle name="Hyperlink 13" xfId="2888" hidden="1" xr:uid="{00000000-0005-0000-0000-00001FA50000}"/>
    <cellStyle name="Hyperlink 13" xfId="2825" hidden="1" xr:uid="{00000000-0005-0000-0000-000020A50000}"/>
    <cellStyle name="Hyperlink 13" xfId="2762" hidden="1" xr:uid="{00000000-0005-0000-0000-000021A50000}"/>
    <cellStyle name="Hyperlink 13" xfId="2699" hidden="1" xr:uid="{00000000-0005-0000-0000-000022A50000}"/>
    <cellStyle name="Hyperlink 13" xfId="2636" hidden="1" xr:uid="{00000000-0005-0000-0000-000023A50000}"/>
    <cellStyle name="Hyperlink 13" xfId="2573" hidden="1" xr:uid="{00000000-0005-0000-0000-000024A50000}"/>
    <cellStyle name="Hyperlink 13" xfId="2510" hidden="1" xr:uid="{00000000-0005-0000-0000-000025A50000}"/>
    <cellStyle name="Hyperlink 13" xfId="2447" hidden="1" xr:uid="{00000000-0005-0000-0000-000026A50000}"/>
    <cellStyle name="Hyperlink 13" xfId="2384" hidden="1" xr:uid="{00000000-0005-0000-0000-000027A50000}"/>
    <cellStyle name="Hyperlink 13" xfId="2321" hidden="1" xr:uid="{00000000-0005-0000-0000-000028A50000}"/>
    <cellStyle name="Hyperlink 13" xfId="2258" hidden="1" xr:uid="{00000000-0005-0000-0000-000029A50000}"/>
    <cellStyle name="Hyperlink 13" xfId="2195" hidden="1" xr:uid="{00000000-0005-0000-0000-00002AA50000}"/>
    <cellStyle name="Hyperlink 13" xfId="2132" hidden="1" xr:uid="{00000000-0005-0000-0000-00002BA50000}"/>
    <cellStyle name="Hyperlink 13" xfId="2069" hidden="1" xr:uid="{00000000-0005-0000-0000-00002CA50000}"/>
    <cellStyle name="Hyperlink 13" xfId="2006" hidden="1" xr:uid="{00000000-0005-0000-0000-00002DA50000}"/>
    <cellStyle name="Hyperlink 13" xfId="1943" hidden="1" xr:uid="{00000000-0005-0000-0000-00002EA50000}"/>
    <cellStyle name="Hyperlink 13" xfId="1880" hidden="1" xr:uid="{00000000-0005-0000-0000-00002FA50000}"/>
    <cellStyle name="Hyperlink 13" xfId="1817" hidden="1" xr:uid="{00000000-0005-0000-0000-000030A50000}"/>
    <cellStyle name="Hyperlink 13" xfId="1754" hidden="1" xr:uid="{00000000-0005-0000-0000-000031A50000}"/>
    <cellStyle name="Hyperlink 13" xfId="1691" hidden="1" xr:uid="{00000000-0005-0000-0000-000032A50000}"/>
    <cellStyle name="Hyperlink 13" xfId="1628" hidden="1" xr:uid="{00000000-0005-0000-0000-000033A50000}"/>
    <cellStyle name="Hyperlink 13" xfId="1565" hidden="1" xr:uid="{00000000-0005-0000-0000-000034A50000}"/>
    <cellStyle name="Hyperlink 13" xfId="1502" hidden="1" xr:uid="{00000000-0005-0000-0000-000035A50000}"/>
    <cellStyle name="Hyperlink 13" xfId="1439" hidden="1" xr:uid="{00000000-0005-0000-0000-000036A50000}"/>
    <cellStyle name="Hyperlink 13" xfId="1376" hidden="1" xr:uid="{00000000-0005-0000-0000-000037A50000}"/>
    <cellStyle name="Hyperlink 13" xfId="1313" hidden="1" xr:uid="{00000000-0005-0000-0000-000038A50000}"/>
    <cellStyle name="Hyperlink 13" xfId="1250" hidden="1" xr:uid="{00000000-0005-0000-0000-000039A50000}"/>
    <cellStyle name="Hyperlink 13" xfId="1187" hidden="1" xr:uid="{00000000-0005-0000-0000-00003AA50000}"/>
    <cellStyle name="Hyperlink 13" xfId="1124" hidden="1" xr:uid="{00000000-0005-0000-0000-00003BA50000}"/>
    <cellStyle name="Hyperlink 13" xfId="1061" hidden="1" xr:uid="{00000000-0005-0000-0000-00003CA50000}"/>
    <cellStyle name="Hyperlink 13" xfId="998" hidden="1" xr:uid="{00000000-0005-0000-0000-00003DA50000}"/>
    <cellStyle name="Hyperlink 13" xfId="935" hidden="1" xr:uid="{00000000-0005-0000-0000-00003EA50000}"/>
    <cellStyle name="Hyperlink 13" xfId="872" hidden="1" xr:uid="{00000000-0005-0000-0000-00003FA50000}"/>
    <cellStyle name="Hyperlink 13" xfId="809" hidden="1" xr:uid="{00000000-0005-0000-0000-000040A50000}"/>
    <cellStyle name="Hyperlink 13" xfId="746" hidden="1" xr:uid="{00000000-0005-0000-0000-000041A50000}"/>
    <cellStyle name="Hyperlink 13" xfId="683" hidden="1" xr:uid="{00000000-0005-0000-0000-000042A50000}"/>
    <cellStyle name="Hyperlink 13" xfId="620" hidden="1" xr:uid="{00000000-0005-0000-0000-000043A50000}"/>
    <cellStyle name="Hyperlink 13" xfId="557" hidden="1" xr:uid="{00000000-0005-0000-0000-000044A50000}"/>
    <cellStyle name="Hyperlink 13" xfId="494" hidden="1" xr:uid="{00000000-0005-0000-0000-000045A50000}"/>
    <cellStyle name="Hyperlink 13" xfId="431" hidden="1" xr:uid="{00000000-0005-0000-0000-000046A50000}"/>
    <cellStyle name="Hyperlink 13" xfId="368" hidden="1" xr:uid="{00000000-0005-0000-0000-000047A50000}"/>
    <cellStyle name="Hyperlink 13" xfId="305" hidden="1" xr:uid="{00000000-0005-0000-0000-000048A50000}"/>
    <cellStyle name="Hyperlink 13" xfId="242" hidden="1" xr:uid="{00000000-0005-0000-0000-000049A50000}"/>
    <cellStyle name="Hyperlink 13" xfId="179" hidden="1" xr:uid="{00000000-0005-0000-0000-00004AA50000}"/>
    <cellStyle name="Hyperlink 13" xfId="116" hidden="1" xr:uid="{00000000-0005-0000-0000-00004BA50000}"/>
    <cellStyle name="Hyperlink 13" xfId="53" hidden="1" xr:uid="{00000000-0005-0000-0000-00004CA50000}"/>
    <cellStyle name="Hyperlink 13" xfId="58166" hidden="1" xr:uid="{00000000-0005-0000-0000-00004DA50000}"/>
    <cellStyle name="Hyperlink 13" xfId="58229" hidden="1" xr:uid="{00000000-0005-0000-0000-00004EA50000}"/>
    <cellStyle name="Hyperlink 13" xfId="3455" hidden="1" xr:uid="{00000000-0005-0000-0000-00004FA50000}"/>
    <cellStyle name="Hyperlink 13" xfId="7487" hidden="1" xr:uid="{00000000-0005-0000-0000-000050A50000}"/>
    <cellStyle name="Hyperlink 13" xfId="11519" hidden="1" xr:uid="{00000000-0005-0000-0000-000051A50000}"/>
    <cellStyle name="Hyperlink 13" xfId="15551" hidden="1" xr:uid="{00000000-0005-0000-0000-000052A50000}"/>
    <cellStyle name="Hyperlink 13" xfId="37475" hidden="1" xr:uid="{00000000-0005-0000-0000-000053A50000}"/>
    <cellStyle name="Hyperlink 13" xfId="37412" hidden="1" xr:uid="{00000000-0005-0000-0000-000054A50000}"/>
    <cellStyle name="Hyperlink 13" xfId="37349" hidden="1" xr:uid="{00000000-0005-0000-0000-000055A50000}"/>
    <cellStyle name="Hyperlink 13" xfId="37286" hidden="1" xr:uid="{00000000-0005-0000-0000-000056A50000}"/>
    <cellStyle name="Hyperlink 13" xfId="37223" hidden="1" xr:uid="{00000000-0005-0000-0000-000057A50000}"/>
    <cellStyle name="Hyperlink 13" xfId="37160" hidden="1" xr:uid="{00000000-0005-0000-0000-000058A50000}"/>
    <cellStyle name="Hyperlink 13" xfId="37097" hidden="1" xr:uid="{00000000-0005-0000-0000-000059A50000}"/>
    <cellStyle name="Hyperlink 13" xfId="37034" hidden="1" xr:uid="{00000000-0005-0000-0000-00005AA50000}"/>
    <cellStyle name="Hyperlink 13" xfId="36971" hidden="1" xr:uid="{00000000-0005-0000-0000-00005BA50000}"/>
    <cellStyle name="Hyperlink 13" xfId="36908" hidden="1" xr:uid="{00000000-0005-0000-0000-00005CA50000}"/>
    <cellStyle name="Hyperlink 13" xfId="36845" hidden="1" xr:uid="{00000000-0005-0000-0000-00005DA50000}"/>
    <cellStyle name="Hyperlink 13" xfId="36782" hidden="1" xr:uid="{00000000-0005-0000-0000-00005EA50000}"/>
    <cellStyle name="Hyperlink 13" xfId="36719" hidden="1" xr:uid="{00000000-0005-0000-0000-00005FA50000}"/>
    <cellStyle name="Hyperlink 13" xfId="36656" hidden="1" xr:uid="{00000000-0005-0000-0000-000060A50000}"/>
    <cellStyle name="Hyperlink 13" xfId="36593" hidden="1" xr:uid="{00000000-0005-0000-0000-000061A50000}"/>
    <cellStyle name="Hyperlink 13" xfId="36530" hidden="1" xr:uid="{00000000-0005-0000-0000-000062A50000}"/>
    <cellStyle name="Hyperlink 13" xfId="36467" hidden="1" xr:uid="{00000000-0005-0000-0000-000063A50000}"/>
    <cellStyle name="Hyperlink 13" xfId="36404" hidden="1" xr:uid="{00000000-0005-0000-0000-000064A50000}"/>
    <cellStyle name="Hyperlink 13" xfId="36341" hidden="1" xr:uid="{00000000-0005-0000-0000-000065A50000}"/>
    <cellStyle name="Hyperlink 13" xfId="36278" hidden="1" xr:uid="{00000000-0005-0000-0000-000066A50000}"/>
    <cellStyle name="Hyperlink 13" xfId="36215" hidden="1" xr:uid="{00000000-0005-0000-0000-000067A50000}"/>
    <cellStyle name="Hyperlink 13" xfId="36152" hidden="1" xr:uid="{00000000-0005-0000-0000-000068A50000}"/>
    <cellStyle name="Hyperlink 13" xfId="36089" hidden="1" xr:uid="{00000000-0005-0000-0000-000069A50000}"/>
    <cellStyle name="Hyperlink 13" xfId="36026" hidden="1" xr:uid="{00000000-0005-0000-0000-00006AA50000}"/>
    <cellStyle name="Hyperlink 13" xfId="35963" hidden="1" xr:uid="{00000000-0005-0000-0000-00006BA50000}"/>
    <cellStyle name="Hyperlink 13" xfId="35900" hidden="1" xr:uid="{00000000-0005-0000-0000-00006CA50000}"/>
    <cellStyle name="Hyperlink 13" xfId="35837" hidden="1" xr:uid="{00000000-0005-0000-0000-00006DA50000}"/>
    <cellStyle name="Hyperlink 13" xfId="35774" hidden="1" xr:uid="{00000000-0005-0000-0000-00006EA50000}"/>
    <cellStyle name="Hyperlink 13" xfId="35648" hidden="1" xr:uid="{00000000-0005-0000-0000-00006FA50000}"/>
    <cellStyle name="Hyperlink 13" xfId="35585" hidden="1" xr:uid="{00000000-0005-0000-0000-000070A50000}"/>
    <cellStyle name="Hyperlink 13" xfId="35522" hidden="1" xr:uid="{00000000-0005-0000-0000-000071A50000}"/>
    <cellStyle name="Hyperlink 13" xfId="35459" hidden="1" xr:uid="{00000000-0005-0000-0000-000072A50000}"/>
    <cellStyle name="Hyperlink 13" xfId="35396" hidden="1" xr:uid="{00000000-0005-0000-0000-000073A50000}"/>
    <cellStyle name="Hyperlink 13" xfId="35333" hidden="1" xr:uid="{00000000-0005-0000-0000-000074A50000}"/>
    <cellStyle name="Hyperlink 13" xfId="35270" hidden="1" xr:uid="{00000000-0005-0000-0000-000075A50000}"/>
    <cellStyle name="Hyperlink 13" xfId="35207" hidden="1" xr:uid="{00000000-0005-0000-0000-000076A50000}"/>
    <cellStyle name="Hyperlink 13" xfId="35144" hidden="1" xr:uid="{00000000-0005-0000-0000-000077A50000}"/>
    <cellStyle name="Hyperlink 13" xfId="35081" hidden="1" xr:uid="{00000000-0005-0000-0000-000078A50000}"/>
    <cellStyle name="Hyperlink 13" xfId="35018" hidden="1" xr:uid="{00000000-0005-0000-0000-000079A50000}"/>
    <cellStyle name="Hyperlink 13" xfId="34955" hidden="1" xr:uid="{00000000-0005-0000-0000-00007AA50000}"/>
    <cellStyle name="Hyperlink 13" xfId="34892" hidden="1" xr:uid="{00000000-0005-0000-0000-00007BA50000}"/>
    <cellStyle name="Hyperlink 13" xfId="34829" hidden="1" xr:uid="{00000000-0005-0000-0000-00007CA50000}"/>
    <cellStyle name="Hyperlink 13" xfId="34766" hidden="1" xr:uid="{00000000-0005-0000-0000-00007DA50000}"/>
    <cellStyle name="Hyperlink 13" xfId="34703" hidden="1" xr:uid="{00000000-0005-0000-0000-00007EA50000}"/>
    <cellStyle name="Hyperlink 13" xfId="34640" hidden="1" xr:uid="{00000000-0005-0000-0000-00007FA50000}"/>
    <cellStyle name="Hyperlink 13" xfId="34577" hidden="1" xr:uid="{00000000-0005-0000-0000-000080A50000}"/>
    <cellStyle name="Hyperlink 13" xfId="34514" hidden="1" xr:uid="{00000000-0005-0000-0000-000081A50000}"/>
    <cellStyle name="Hyperlink 13" xfId="34451" hidden="1" xr:uid="{00000000-0005-0000-0000-000082A50000}"/>
    <cellStyle name="Hyperlink 13" xfId="34388" hidden="1" xr:uid="{00000000-0005-0000-0000-000083A50000}"/>
    <cellStyle name="Hyperlink 13" xfId="34325" hidden="1" xr:uid="{00000000-0005-0000-0000-000084A50000}"/>
    <cellStyle name="Hyperlink 13" xfId="34262" hidden="1" xr:uid="{00000000-0005-0000-0000-000085A50000}"/>
    <cellStyle name="Hyperlink 13" xfId="34199" hidden="1" xr:uid="{00000000-0005-0000-0000-000086A50000}"/>
    <cellStyle name="Hyperlink 13" xfId="34136" hidden="1" xr:uid="{00000000-0005-0000-0000-000087A50000}"/>
    <cellStyle name="Hyperlink 13" xfId="34073" hidden="1" xr:uid="{00000000-0005-0000-0000-000088A50000}"/>
    <cellStyle name="Hyperlink 13" xfId="34010" hidden="1" xr:uid="{00000000-0005-0000-0000-000089A50000}"/>
    <cellStyle name="Hyperlink 13" xfId="33947" hidden="1" xr:uid="{00000000-0005-0000-0000-00008AA50000}"/>
    <cellStyle name="Hyperlink 13" xfId="33884" hidden="1" xr:uid="{00000000-0005-0000-0000-00008BA50000}"/>
    <cellStyle name="Hyperlink 13" xfId="33821" hidden="1" xr:uid="{00000000-0005-0000-0000-00008CA50000}"/>
    <cellStyle name="Hyperlink 13" xfId="33758" hidden="1" xr:uid="{00000000-0005-0000-0000-00008DA50000}"/>
    <cellStyle name="Hyperlink 13" xfId="33695" hidden="1" xr:uid="{00000000-0005-0000-0000-00008EA50000}"/>
    <cellStyle name="Hyperlink 13" xfId="33632" hidden="1" xr:uid="{00000000-0005-0000-0000-00008FA50000}"/>
    <cellStyle name="Hyperlink 13" xfId="33569" hidden="1" xr:uid="{00000000-0005-0000-0000-000090A50000}"/>
    <cellStyle name="Hyperlink 13" xfId="33506" hidden="1" xr:uid="{00000000-0005-0000-0000-000091A50000}"/>
    <cellStyle name="Hyperlink 13" xfId="11267" hidden="1" xr:uid="{00000000-0005-0000-0000-000092A50000}"/>
    <cellStyle name="Hyperlink 13" xfId="11204" hidden="1" xr:uid="{00000000-0005-0000-0000-000093A50000}"/>
    <cellStyle name="Hyperlink 13" xfId="11141" hidden="1" xr:uid="{00000000-0005-0000-0000-000094A50000}"/>
    <cellStyle name="Hyperlink 13" xfId="11078" hidden="1" xr:uid="{00000000-0005-0000-0000-000095A50000}"/>
    <cellStyle name="Hyperlink 13" xfId="11015" hidden="1" xr:uid="{00000000-0005-0000-0000-000096A50000}"/>
    <cellStyle name="Hyperlink 13" xfId="10952" hidden="1" xr:uid="{00000000-0005-0000-0000-000097A50000}"/>
    <cellStyle name="Hyperlink 13" xfId="10889" hidden="1" xr:uid="{00000000-0005-0000-0000-000098A50000}"/>
    <cellStyle name="Hyperlink 13" xfId="10826" hidden="1" xr:uid="{00000000-0005-0000-0000-000099A50000}"/>
    <cellStyle name="Hyperlink 13" xfId="10763" hidden="1" xr:uid="{00000000-0005-0000-0000-00009AA50000}"/>
    <cellStyle name="Hyperlink 13" xfId="10700" hidden="1" xr:uid="{00000000-0005-0000-0000-00009BA50000}"/>
    <cellStyle name="Hyperlink 13" xfId="10637" hidden="1" xr:uid="{00000000-0005-0000-0000-00009CA50000}"/>
    <cellStyle name="Hyperlink 13" xfId="10574" hidden="1" xr:uid="{00000000-0005-0000-0000-00009DA50000}"/>
    <cellStyle name="Hyperlink 13" xfId="10511" hidden="1" xr:uid="{00000000-0005-0000-0000-00009EA50000}"/>
    <cellStyle name="Hyperlink 13" xfId="10448" hidden="1" xr:uid="{00000000-0005-0000-0000-00009FA50000}"/>
    <cellStyle name="Hyperlink 13" xfId="10385" hidden="1" xr:uid="{00000000-0005-0000-0000-0000A0A50000}"/>
    <cellStyle name="Hyperlink 13" xfId="10322" hidden="1" xr:uid="{00000000-0005-0000-0000-0000A1A50000}"/>
    <cellStyle name="Hyperlink 13" xfId="10259" hidden="1" xr:uid="{00000000-0005-0000-0000-0000A2A50000}"/>
    <cellStyle name="Hyperlink 13" xfId="10196" hidden="1" xr:uid="{00000000-0005-0000-0000-0000A3A50000}"/>
    <cellStyle name="Hyperlink 13" xfId="10133" hidden="1" xr:uid="{00000000-0005-0000-0000-0000A4A50000}"/>
    <cellStyle name="Hyperlink 13" xfId="10070" hidden="1" xr:uid="{00000000-0005-0000-0000-0000A5A50000}"/>
    <cellStyle name="Hyperlink 13" xfId="10007" hidden="1" xr:uid="{00000000-0005-0000-0000-0000A6A50000}"/>
    <cellStyle name="Hyperlink 13" xfId="9944" hidden="1" xr:uid="{00000000-0005-0000-0000-0000A7A50000}"/>
    <cellStyle name="Hyperlink 13" xfId="9881" hidden="1" xr:uid="{00000000-0005-0000-0000-0000A8A50000}"/>
    <cellStyle name="Hyperlink 13" xfId="9818" hidden="1" xr:uid="{00000000-0005-0000-0000-0000A9A50000}"/>
    <cellStyle name="Hyperlink 13" xfId="9755" hidden="1" xr:uid="{00000000-0005-0000-0000-0000AAA50000}"/>
    <cellStyle name="Hyperlink 13" xfId="9692" hidden="1" xr:uid="{00000000-0005-0000-0000-0000ABA50000}"/>
    <cellStyle name="Hyperlink 13" xfId="9629" hidden="1" xr:uid="{00000000-0005-0000-0000-0000ACA50000}"/>
    <cellStyle name="Hyperlink 13" xfId="9566" hidden="1" xr:uid="{00000000-0005-0000-0000-0000ADA50000}"/>
    <cellStyle name="Hyperlink 13" xfId="9503" hidden="1" xr:uid="{00000000-0005-0000-0000-0000AEA50000}"/>
    <cellStyle name="Hyperlink 13" xfId="9440" hidden="1" xr:uid="{00000000-0005-0000-0000-0000AFA50000}"/>
    <cellStyle name="Hyperlink 13" xfId="9377" hidden="1" xr:uid="{00000000-0005-0000-0000-0000B0A50000}"/>
    <cellStyle name="Hyperlink 13" xfId="9314" hidden="1" xr:uid="{00000000-0005-0000-0000-0000B1A50000}"/>
    <cellStyle name="Hyperlink 13" xfId="9251" hidden="1" xr:uid="{00000000-0005-0000-0000-0000B2A50000}"/>
    <cellStyle name="Hyperlink 13" xfId="9188" hidden="1" xr:uid="{00000000-0005-0000-0000-0000B3A50000}"/>
    <cellStyle name="Hyperlink 13" xfId="9125" hidden="1" xr:uid="{00000000-0005-0000-0000-0000B4A50000}"/>
    <cellStyle name="Hyperlink 13" xfId="9062" hidden="1" xr:uid="{00000000-0005-0000-0000-0000B5A50000}"/>
    <cellStyle name="Hyperlink 13" xfId="8999" hidden="1" xr:uid="{00000000-0005-0000-0000-0000B6A50000}"/>
    <cellStyle name="Hyperlink 13" xfId="8936" hidden="1" xr:uid="{00000000-0005-0000-0000-0000B7A50000}"/>
    <cellStyle name="Hyperlink 13" xfId="8873" hidden="1" xr:uid="{00000000-0005-0000-0000-0000B8A50000}"/>
    <cellStyle name="Hyperlink 13" xfId="8810" hidden="1" xr:uid="{00000000-0005-0000-0000-0000B9A50000}"/>
    <cellStyle name="Hyperlink 13" xfId="8747" hidden="1" xr:uid="{00000000-0005-0000-0000-0000BAA50000}"/>
    <cellStyle name="Hyperlink 13" xfId="8684" hidden="1" xr:uid="{00000000-0005-0000-0000-0000BBA50000}"/>
    <cellStyle name="Hyperlink 13" xfId="8621" hidden="1" xr:uid="{00000000-0005-0000-0000-0000BCA50000}"/>
    <cellStyle name="Hyperlink 13" xfId="8558" hidden="1" xr:uid="{00000000-0005-0000-0000-0000BDA50000}"/>
    <cellStyle name="Hyperlink 13" xfId="8495" hidden="1" xr:uid="{00000000-0005-0000-0000-0000BEA50000}"/>
    <cellStyle name="Hyperlink 13" xfId="8432" hidden="1" xr:uid="{00000000-0005-0000-0000-0000BFA50000}"/>
    <cellStyle name="Hyperlink 13" xfId="8369" hidden="1" xr:uid="{00000000-0005-0000-0000-0000C0A50000}"/>
    <cellStyle name="Hyperlink 13" xfId="8306" hidden="1" xr:uid="{00000000-0005-0000-0000-0000C1A50000}"/>
    <cellStyle name="Hyperlink 13" xfId="8243" hidden="1" xr:uid="{00000000-0005-0000-0000-0000C2A50000}"/>
    <cellStyle name="Hyperlink 13" xfId="8180" hidden="1" xr:uid="{00000000-0005-0000-0000-0000C3A50000}"/>
    <cellStyle name="Hyperlink 13" xfId="8117" hidden="1" xr:uid="{00000000-0005-0000-0000-0000C4A50000}"/>
    <cellStyle name="Hyperlink 13" xfId="8054" hidden="1" xr:uid="{00000000-0005-0000-0000-0000C5A50000}"/>
    <cellStyle name="Hyperlink 13" xfId="7991" hidden="1" xr:uid="{00000000-0005-0000-0000-0000C6A50000}"/>
    <cellStyle name="Hyperlink 13" xfId="7928" hidden="1" xr:uid="{00000000-0005-0000-0000-0000C7A50000}"/>
    <cellStyle name="Hyperlink 13" xfId="7865" hidden="1" xr:uid="{00000000-0005-0000-0000-0000C8A50000}"/>
    <cellStyle name="Hyperlink 13" xfId="7802" hidden="1" xr:uid="{00000000-0005-0000-0000-0000C9A50000}"/>
    <cellStyle name="Hyperlink 13" xfId="7739" hidden="1" xr:uid="{00000000-0005-0000-0000-0000CAA50000}"/>
    <cellStyle name="Hyperlink 13" xfId="7676" hidden="1" xr:uid="{00000000-0005-0000-0000-0000CBA50000}"/>
    <cellStyle name="Hyperlink 13" xfId="7613" hidden="1" xr:uid="{00000000-0005-0000-0000-0000CCA50000}"/>
    <cellStyle name="Hyperlink 13" xfId="7550" hidden="1" xr:uid="{00000000-0005-0000-0000-0000CDA50000}"/>
    <cellStyle name="Hyperlink 13" xfId="7424" hidden="1" xr:uid="{00000000-0005-0000-0000-0000CEA50000}"/>
    <cellStyle name="Hyperlink 13" xfId="7361" hidden="1" xr:uid="{00000000-0005-0000-0000-0000CFA50000}"/>
    <cellStyle name="Hyperlink 13" xfId="7298" hidden="1" xr:uid="{00000000-0005-0000-0000-0000D0A50000}"/>
    <cellStyle name="Hyperlink 13" xfId="7235" hidden="1" xr:uid="{00000000-0005-0000-0000-0000D1A50000}"/>
    <cellStyle name="Hyperlink 13" xfId="7172" hidden="1" xr:uid="{00000000-0005-0000-0000-0000D2A50000}"/>
    <cellStyle name="Hyperlink 13" xfId="7109" hidden="1" xr:uid="{00000000-0005-0000-0000-0000D3A50000}"/>
    <cellStyle name="Hyperlink 13" xfId="7046" hidden="1" xr:uid="{00000000-0005-0000-0000-0000D4A50000}"/>
    <cellStyle name="Hyperlink 13" xfId="6983" hidden="1" xr:uid="{00000000-0005-0000-0000-0000D5A50000}"/>
    <cellStyle name="Hyperlink 13" xfId="6920" hidden="1" xr:uid="{00000000-0005-0000-0000-0000D6A50000}"/>
    <cellStyle name="Hyperlink 13" xfId="6857" hidden="1" xr:uid="{00000000-0005-0000-0000-0000D7A50000}"/>
    <cellStyle name="Hyperlink 13" xfId="6794" hidden="1" xr:uid="{00000000-0005-0000-0000-0000D8A50000}"/>
    <cellStyle name="Hyperlink 13" xfId="6731" hidden="1" xr:uid="{00000000-0005-0000-0000-0000D9A50000}"/>
    <cellStyle name="Hyperlink 13" xfId="6668" hidden="1" xr:uid="{00000000-0005-0000-0000-0000DAA50000}"/>
    <cellStyle name="Hyperlink 13" xfId="6605" hidden="1" xr:uid="{00000000-0005-0000-0000-0000DBA50000}"/>
    <cellStyle name="Hyperlink 13" xfId="6542" hidden="1" xr:uid="{00000000-0005-0000-0000-0000DCA50000}"/>
    <cellStyle name="Hyperlink 13" xfId="6479" hidden="1" xr:uid="{00000000-0005-0000-0000-0000DDA50000}"/>
    <cellStyle name="Hyperlink 13" xfId="6416" hidden="1" xr:uid="{00000000-0005-0000-0000-0000DEA50000}"/>
    <cellStyle name="Hyperlink 13" xfId="6353" hidden="1" xr:uid="{00000000-0005-0000-0000-0000DFA50000}"/>
    <cellStyle name="Hyperlink 13" xfId="6290" hidden="1" xr:uid="{00000000-0005-0000-0000-0000E0A50000}"/>
    <cellStyle name="Hyperlink 13" xfId="6227" hidden="1" xr:uid="{00000000-0005-0000-0000-0000E1A50000}"/>
    <cellStyle name="Hyperlink 13" xfId="6164" hidden="1" xr:uid="{00000000-0005-0000-0000-0000E2A50000}"/>
    <cellStyle name="Hyperlink 13" xfId="6101" hidden="1" xr:uid="{00000000-0005-0000-0000-0000E3A50000}"/>
    <cellStyle name="Hyperlink 13" xfId="13913" hidden="1" xr:uid="{00000000-0005-0000-0000-0000E4A50000}"/>
    <cellStyle name="Hyperlink 13" xfId="13850" hidden="1" xr:uid="{00000000-0005-0000-0000-0000E5A50000}"/>
    <cellStyle name="Hyperlink 13" xfId="13787" hidden="1" xr:uid="{00000000-0005-0000-0000-0000E6A50000}"/>
    <cellStyle name="Hyperlink 13" xfId="13724" hidden="1" xr:uid="{00000000-0005-0000-0000-0000E7A50000}"/>
    <cellStyle name="Hyperlink 13" xfId="13661" hidden="1" xr:uid="{00000000-0005-0000-0000-0000E8A50000}"/>
    <cellStyle name="Hyperlink 13" xfId="13598" hidden="1" xr:uid="{00000000-0005-0000-0000-0000E9A50000}"/>
    <cellStyle name="Hyperlink 13" xfId="13535" hidden="1" xr:uid="{00000000-0005-0000-0000-0000EAA50000}"/>
    <cellStyle name="Hyperlink 13" xfId="13472" hidden="1" xr:uid="{00000000-0005-0000-0000-0000EBA50000}"/>
    <cellStyle name="Hyperlink 13" xfId="13409" hidden="1" xr:uid="{00000000-0005-0000-0000-0000ECA50000}"/>
    <cellStyle name="Hyperlink 13" xfId="13346" hidden="1" xr:uid="{00000000-0005-0000-0000-0000EDA50000}"/>
    <cellStyle name="Hyperlink 13" xfId="13283" hidden="1" xr:uid="{00000000-0005-0000-0000-0000EEA50000}"/>
    <cellStyle name="Hyperlink 13" xfId="13220" hidden="1" xr:uid="{00000000-0005-0000-0000-0000EFA50000}"/>
    <cellStyle name="Hyperlink 13" xfId="13157" hidden="1" xr:uid="{00000000-0005-0000-0000-0000F0A50000}"/>
    <cellStyle name="Hyperlink 13" xfId="13094" hidden="1" xr:uid="{00000000-0005-0000-0000-0000F1A50000}"/>
    <cellStyle name="Hyperlink 13" xfId="13031" hidden="1" xr:uid="{00000000-0005-0000-0000-0000F2A50000}"/>
    <cellStyle name="Hyperlink 13" xfId="12968" hidden="1" xr:uid="{00000000-0005-0000-0000-0000F3A50000}"/>
    <cellStyle name="Hyperlink 13" xfId="12905" hidden="1" xr:uid="{00000000-0005-0000-0000-0000F4A50000}"/>
    <cellStyle name="Hyperlink 13" xfId="12842" hidden="1" xr:uid="{00000000-0005-0000-0000-0000F5A50000}"/>
    <cellStyle name="Hyperlink 13" xfId="12779" hidden="1" xr:uid="{00000000-0005-0000-0000-0000F6A50000}"/>
    <cellStyle name="Hyperlink 13" xfId="12716" hidden="1" xr:uid="{00000000-0005-0000-0000-0000F7A50000}"/>
    <cellStyle name="Hyperlink 13" xfId="12653" hidden="1" xr:uid="{00000000-0005-0000-0000-0000F8A50000}"/>
    <cellStyle name="Hyperlink 13" xfId="12590" hidden="1" xr:uid="{00000000-0005-0000-0000-0000F9A50000}"/>
    <cellStyle name="Hyperlink 13" xfId="12527" hidden="1" xr:uid="{00000000-0005-0000-0000-0000FAA50000}"/>
    <cellStyle name="Hyperlink 13" xfId="12464" hidden="1" xr:uid="{00000000-0005-0000-0000-0000FBA50000}"/>
    <cellStyle name="Hyperlink 13" xfId="12401" hidden="1" xr:uid="{00000000-0005-0000-0000-0000FCA50000}"/>
    <cellStyle name="Hyperlink 13" xfId="12338" hidden="1" xr:uid="{00000000-0005-0000-0000-0000FDA50000}"/>
    <cellStyle name="Hyperlink 13" xfId="12275" hidden="1" xr:uid="{00000000-0005-0000-0000-0000FEA50000}"/>
    <cellStyle name="Hyperlink 13" xfId="12212" hidden="1" xr:uid="{00000000-0005-0000-0000-0000FFA50000}"/>
    <cellStyle name="Hyperlink 13" xfId="12149" hidden="1" xr:uid="{00000000-0005-0000-0000-000000A60000}"/>
    <cellStyle name="Hyperlink 13" xfId="12086" hidden="1" xr:uid="{00000000-0005-0000-0000-000001A60000}"/>
    <cellStyle name="Hyperlink 13" xfId="12023" hidden="1" xr:uid="{00000000-0005-0000-0000-000002A60000}"/>
    <cellStyle name="Hyperlink 13" xfId="11960" hidden="1" xr:uid="{00000000-0005-0000-0000-000003A60000}"/>
    <cellStyle name="Hyperlink 13" xfId="11897" hidden="1" xr:uid="{00000000-0005-0000-0000-000004A60000}"/>
    <cellStyle name="Hyperlink 13" xfId="11834" hidden="1" xr:uid="{00000000-0005-0000-0000-000005A60000}"/>
    <cellStyle name="Hyperlink 13" xfId="11771" hidden="1" xr:uid="{00000000-0005-0000-0000-000006A60000}"/>
    <cellStyle name="Hyperlink 13" xfId="11708" hidden="1" xr:uid="{00000000-0005-0000-0000-000007A60000}"/>
    <cellStyle name="Hyperlink 13" xfId="11645" hidden="1" xr:uid="{00000000-0005-0000-0000-000008A60000}"/>
    <cellStyle name="Hyperlink 13" xfId="11582" hidden="1" xr:uid="{00000000-0005-0000-0000-000009A60000}"/>
    <cellStyle name="Hyperlink 13" xfId="11456" hidden="1" xr:uid="{00000000-0005-0000-0000-00000AA60000}"/>
    <cellStyle name="Hyperlink 13" xfId="11393" hidden="1" xr:uid="{00000000-0005-0000-0000-00000BA60000}"/>
    <cellStyle name="Hyperlink 13" xfId="11330" hidden="1" xr:uid="{00000000-0005-0000-0000-00000CA60000}"/>
    <cellStyle name="Hyperlink 13" xfId="15173" hidden="1" xr:uid="{00000000-0005-0000-0000-00000DA60000}"/>
    <cellStyle name="Hyperlink 13" xfId="15110" hidden="1" xr:uid="{00000000-0005-0000-0000-00000EA60000}"/>
    <cellStyle name="Hyperlink 13" xfId="15047" hidden="1" xr:uid="{00000000-0005-0000-0000-00000FA60000}"/>
    <cellStyle name="Hyperlink 13" xfId="14984" hidden="1" xr:uid="{00000000-0005-0000-0000-000010A60000}"/>
    <cellStyle name="Hyperlink 13" xfId="14921" hidden="1" xr:uid="{00000000-0005-0000-0000-000011A60000}"/>
    <cellStyle name="Hyperlink 13" xfId="14858" hidden="1" xr:uid="{00000000-0005-0000-0000-000012A60000}"/>
    <cellStyle name="Hyperlink 13" xfId="14795" hidden="1" xr:uid="{00000000-0005-0000-0000-000013A60000}"/>
    <cellStyle name="Hyperlink 13" xfId="14732" hidden="1" xr:uid="{00000000-0005-0000-0000-000014A60000}"/>
    <cellStyle name="Hyperlink 13" xfId="14669" hidden="1" xr:uid="{00000000-0005-0000-0000-000015A60000}"/>
    <cellStyle name="Hyperlink 13" xfId="14606" hidden="1" xr:uid="{00000000-0005-0000-0000-000016A60000}"/>
    <cellStyle name="Hyperlink 13" xfId="14543" hidden="1" xr:uid="{00000000-0005-0000-0000-000017A60000}"/>
    <cellStyle name="Hyperlink 13" xfId="14480" hidden="1" xr:uid="{00000000-0005-0000-0000-000018A60000}"/>
    <cellStyle name="Hyperlink 13" xfId="14417" hidden="1" xr:uid="{00000000-0005-0000-0000-000019A60000}"/>
    <cellStyle name="Hyperlink 13" xfId="14354" hidden="1" xr:uid="{00000000-0005-0000-0000-00001AA60000}"/>
    <cellStyle name="Hyperlink 13" xfId="14291" hidden="1" xr:uid="{00000000-0005-0000-0000-00001BA60000}"/>
    <cellStyle name="Hyperlink 13" xfId="14228" hidden="1" xr:uid="{00000000-0005-0000-0000-00001CA60000}"/>
    <cellStyle name="Hyperlink 13" xfId="14165" hidden="1" xr:uid="{00000000-0005-0000-0000-00001DA60000}"/>
    <cellStyle name="Hyperlink 13" xfId="14102" hidden="1" xr:uid="{00000000-0005-0000-0000-00001EA60000}"/>
    <cellStyle name="Hyperlink 13" xfId="14039" hidden="1" xr:uid="{00000000-0005-0000-0000-00001FA60000}"/>
    <cellStyle name="Hyperlink 13" xfId="13976" hidden="1" xr:uid="{00000000-0005-0000-0000-000020A60000}"/>
    <cellStyle name="Hyperlink 13" xfId="15866" hidden="1" xr:uid="{00000000-0005-0000-0000-000021A60000}"/>
    <cellStyle name="Hyperlink 13" xfId="15803" hidden="1" xr:uid="{00000000-0005-0000-0000-000022A60000}"/>
    <cellStyle name="Hyperlink 13" xfId="15740" hidden="1" xr:uid="{00000000-0005-0000-0000-000023A60000}"/>
    <cellStyle name="Hyperlink 13" xfId="15677" hidden="1" xr:uid="{00000000-0005-0000-0000-000024A60000}"/>
    <cellStyle name="Hyperlink 13" xfId="15614" hidden="1" xr:uid="{00000000-0005-0000-0000-000025A60000}"/>
    <cellStyle name="Hyperlink 13" xfId="15488" hidden="1" xr:uid="{00000000-0005-0000-0000-000026A60000}"/>
    <cellStyle name="Hyperlink 13" xfId="15425" hidden="1" xr:uid="{00000000-0005-0000-0000-000027A60000}"/>
    <cellStyle name="Hyperlink 13" xfId="15362" hidden="1" xr:uid="{00000000-0005-0000-0000-000028A60000}"/>
    <cellStyle name="Hyperlink 13" xfId="15299" hidden="1" xr:uid="{00000000-0005-0000-0000-000029A60000}"/>
    <cellStyle name="Hyperlink 13" xfId="15236" hidden="1" xr:uid="{00000000-0005-0000-0000-00002AA60000}"/>
    <cellStyle name="Hyperlink 13" xfId="16181" hidden="1" xr:uid="{00000000-0005-0000-0000-00002BA60000}"/>
    <cellStyle name="Hyperlink 13" xfId="16118" hidden="1" xr:uid="{00000000-0005-0000-0000-00002CA60000}"/>
    <cellStyle name="Hyperlink 13" xfId="16055" hidden="1" xr:uid="{00000000-0005-0000-0000-00002DA60000}"/>
    <cellStyle name="Hyperlink 13" xfId="15992" hidden="1" xr:uid="{00000000-0005-0000-0000-00002EA60000}"/>
    <cellStyle name="Hyperlink 13" xfId="15929" hidden="1" xr:uid="{00000000-0005-0000-0000-00002FA60000}"/>
    <cellStyle name="Hyperlink 13" xfId="16370" hidden="1" xr:uid="{00000000-0005-0000-0000-000030A60000}"/>
    <cellStyle name="Hyperlink 13" xfId="16307" hidden="1" xr:uid="{00000000-0005-0000-0000-000031A60000}"/>
    <cellStyle name="Hyperlink 13" xfId="16244" hidden="1" xr:uid="{00000000-0005-0000-0000-000032A60000}"/>
    <cellStyle name="Hyperlink 13" xfId="16433" hidden="1" xr:uid="{00000000-0005-0000-0000-000033A60000}"/>
    <cellStyle name="Hyperlink 13" xfId="16496" hidden="1" xr:uid="{00000000-0005-0000-0000-000034A60000}"/>
    <cellStyle name="Hyperlink 14" xfId="42135" hidden="1" xr:uid="{00000000-0005-0000-0000-000035A60000}"/>
    <cellStyle name="Hyperlink 14" xfId="42072" hidden="1" xr:uid="{00000000-0005-0000-0000-000036A60000}"/>
    <cellStyle name="Hyperlink 14" xfId="42009" hidden="1" xr:uid="{00000000-0005-0000-0000-000037A60000}"/>
    <cellStyle name="Hyperlink 14" xfId="41946" hidden="1" xr:uid="{00000000-0005-0000-0000-000038A60000}"/>
    <cellStyle name="Hyperlink 14" xfId="41883" hidden="1" xr:uid="{00000000-0005-0000-0000-000039A60000}"/>
    <cellStyle name="Hyperlink 14" xfId="41820" hidden="1" xr:uid="{00000000-0005-0000-0000-00003AA60000}"/>
    <cellStyle name="Hyperlink 14" xfId="41757" hidden="1" xr:uid="{00000000-0005-0000-0000-00003BA60000}"/>
    <cellStyle name="Hyperlink 14" xfId="41694" hidden="1" xr:uid="{00000000-0005-0000-0000-00003CA60000}"/>
    <cellStyle name="Hyperlink 14" xfId="41631" hidden="1" xr:uid="{00000000-0005-0000-0000-00003DA60000}"/>
    <cellStyle name="Hyperlink 14" xfId="41568" hidden="1" xr:uid="{00000000-0005-0000-0000-00003EA60000}"/>
    <cellStyle name="Hyperlink 14" xfId="41505" hidden="1" xr:uid="{00000000-0005-0000-0000-00003FA60000}"/>
    <cellStyle name="Hyperlink 14" xfId="41442" hidden="1" xr:uid="{00000000-0005-0000-0000-000040A60000}"/>
    <cellStyle name="Hyperlink 14" xfId="41379" hidden="1" xr:uid="{00000000-0005-0000-0000-000041A60000}"/>
    <cellStyle name="Hyperlink 14" xfId="41316" hidden="1" xr:uid="{00000000-0005-0000-0000-000042A60000}"/>
    <cellStyle name="Hyperlink 14" xfId="41253" hidden="1" xr:uid="{00000000-0005-0000-0000-000043A60000}"/>
    <cellStyle name="Hyperlink 14" xfId="41190" hidden="1" xr:uid="{00000000-0005-0000-0000-000044A60000}"/>
    <cellStyle name="Hyperlink 14" xfId="41127" hidden="1" xr:uid="{00000000-0005-0000-0000-000045A60000}"/>
    <cellStyle name="Hyperlink 14" xfId="41064" hidden="1" xr:uid="{00000000-0005-0000-0000-000046A60000}"/>
    <cellStyle name="Hyperlink 14" xfId="41001" hidden="1" xr:uid="{00000000-0005-0000-0000-000047A60000}"/>
    <cellStyle name="Hyperlink 14" xfId="40938" hidden="1" xr:uid="{00000000-0005-0000-0000-000048A60000}"/>
    <cellStyle name="Hyperlink 14" xfId="40875" hidden="1" xr:uid="{00000000-0005-0000-0000-000049A60000}"/>
    <cellStyle name="Hyperlink 14" xfId="40812" hidden="1" xr:uid="{00000000-0005-0000-0000-00004AA60000}"/>
    <cellStyle name="Hyperlink 14" xfId="40749" hidden="1" xr:uid="{00000000-0005-0000-0000-00004BA60000}"/>
    <cellStyle name="Hyperlink 14" xfId="40686" hidden="1" xr:uid="{00000000-0005-0000-0000-00004CA60000}"/>
    <cellStyle name="Hyperlink 14" xfId="40623" hidden="1" xr:uid="{00000000-0005-0000-0000-00004DA60000}"/>
    <cellStyle name="Hyperlink 14" xfId="40560" hidden="1" xr:uid="{00000000-0005-0000-0000-00004EA60000}"/>
    <cellStyle name="Hyperlink 14" xfId="40497" hidden="1" xr:uid="{00000000-0005-0000-0000-00004FA60000}"/>
    <cellStyle name="Hyperlink 14" xfId="40434" hidden="1" xr:uid="{00000000-0005-0000-0000-000050A60000}"/>
    <cellStyle name="Hyperlink 14" xfId="40371" hidden="1" xr:uid="{00000000-0005-0000-0000-000051A60000}"/>
    <cellStyle name="Hyperlink 14" xfId="40308" hidden="1" xr:uid="{00000000-0005-0000-0000-000052A60000}"/>
    <cellStyle name="Hyperlink 14" xfId="40245" hidden="1" xr:uid="{00000000-0005-0000-0000-000053A60000}"/>
    <cellStyle name="Hyperlink 14" xfId="40182" hidden="1" xr:uid="{00000000-0005-0000-0000-000054A60000}"/>
    <cellStyle name="Hyperlink 14" xfId="40119" hidden="1" xr:uid="{00000000-0005-0000-0000-000055A60000}"/>
    <cellStyle name="Hyperlink 14" xfId="40056" hidden="1" xr:uid="{00000000-0005-0000-0000-000056A60000}"/>
    <cellStyle name="Hyperlink 14" xfId="39993" hidden="1" xr:uid="{00000000-0005-0000-0000-000057A60000}"/>
    <cellStyle name="Hyperlink 14" xfId="39930" hidden="1" xr:uid="{00000000-0005-0000-0000-000058A60000}"/>
    <cellStyle name="Hyperlink 14" xfId="39804" hidden="1" xr:uid="{00000000-0005-0000-0000-000059A60000}"/>
    <cellStyle name="Hyperlink 14" xfId="39741" hidden="1" xr:uid="{00000000-0005-0000-0000-00005AA60000}"/>
    <cellStyle name="Hyperlink 14" xfId="39678" hidden="1" xr:uid="{00000000-0005-0000-0000-00005BA60000}"/>
    <cellStyle name="Hyperlink 14" xfId="39615" hidden="1" xr:uid="{00000000-0005-0000-0000-00005CA60000}"/>
    <cellStyle name="Hyperlink 14" xfId="39552" hidden="1" xr:uid="{00000000-0005-0000-0000-00005DA60000}"/>
    <cellStyle name="Hyperlink 14" xfId="39489" hidden="1" xr:uid="{00000000-0005-0000-0000-00005EA60000}"/>
    <cellStyle name="Hyperlink 14" xfId="39426" hidden="1" xr:uid="{00000000-0005-0000-0000-00005FA60000}"/>
    <cellStyle name="Hyperlink 14" xfId="39363" hidden="1" xr:uid="{00000000-0005-0000-0000-000060A60000}"/>
    <cellStyle name="Hyperlink 14" xfId="39300" hidden="1" xr:uid="{00000000-0005-0000-0000-000061A60000}"/>
    <cellStyle name="Hyperlink 14" xfId="39237" hidden="1" xr:uid="{00000000-0005-0000-0000-000062A60000}"/>
    <cellStyle name="Hyperlink 14" xfId="39174" hidden="1" xr:uid="{00000000-0005-0000-0000-000063A60000}"/>
    <cellStyle name="Hyperlink 14" xfId="39111" hidden="1" xr:uid="{00000000-0005-0000-0000-000064A60000}"/>
    <cellStyle name="Hyperlink 14" xfId="39048" hidden="1" xr:uid="{00000000-0005-0000-0000-000065A60000}"/>
    <cellStyle name="Hyperlink 14" xfId="38985" hidden="1" xr:uid="{00000000-0005-0000-0000-000066A60000}"/>
    <cellStyle name="Hyperlink 14" xfId="38922" hidden="1" xr:uid="{00000000-0005-0000-0000-000067A60000}"/>
    <cellStyle name="Hyperlink 14" xfId="38859" hidden="1" xr:uid="{00000000-0005-0000-0000-000068A60000}"/>
    <cellStyle name="Hyperlink 14" xfId="38796" hidden="1" xr:uid="{00000000-0005-0000-0000-000069A60000}"/>
    <cellStyle name="Hyperlink 14" xfId="38733" hidden="1" xr:uid="{00000000-0005-0000-0000-00006AA60000}"/>
    <cellStyle name="Hyperlink 14" xfId="38670" hidden="1" xr:uid="{00000000-0005-0000-0000-00006BA60000}"/>
    <cellStyle name="Hyperlink 14" xfId="38607" hidden="1" xr:uid="{00000000-0005-0000-0000-00006CA60000}"/>
    <cellStyle name="Hyperlink 14" xfId="38544" hidden="1" xr:uid="{00000000-0005-0000-0000-00006DA60000}"/>
    <cellStyle name="Hyperlink 14" xfId="38481" hidden="1" xr:uid="{00000000-0005-0000-0000-00006EA60000}"/>
    <cellStyle name="Hyperlink 14" xfId="38418" hidden="1" xr:uid="{00000000-0005-0000-0000-00006FA60000}"/>
    <cellStyle name="Hyperlink 14" xfId="38355" hidden="1" xr:uid="{00000000-0005-0000-0000-000070A60000}"/>
    <cellStyle name="Hyperlink 14" xfId="38292" hidden="1" xr:uid="{00000000-0005-0000-0000-000071A60000}"/>
    <cellStyle name="Hyperlink 14" xfId="38229" hidden="1" xr:uid="{00000000-0005-0000-0000-000072A60000}"/>
    <cellStyle name="Hyperlink 14" xfId="38166" hidden="1" xr:uid="{00000000-0005-0000-0000-000073A60000}"/>
    <cellStyle name="Hyperlink 14" xfId="38103" hidden="1" xr:uid="{00000000-0005-0000-0000-000074A60000}"/>
    <cellStyle name="Hyperlink 14" xfId="38040" hidden="1" xr:uid="{00000000-0005-0000-0000-000075A60000}"/>
    <cellStyle name="Hyperlink 14" xfId="37977" hidden="1" xr:uid="{00000000-0005-0000-0000-000076A60000}"/>
    <cellStyle name="Hyperlink 14" xfId="37914" hidden="1" xr:uid="{00000000-0005-0000-0000-000077A60000}"/>
    <cellStyle name="Hyperlink 14" xfId="37851" hidden="1" xr:uid="{00000000-0005-0000-0000-000078A60000}"/>
    <cellStyle name="Hyperlink 14" xfId="37788" hidden="1" xr:uid="{00000000-0005-0000-0000-000079A60000}"/>
    <cellStyle name="Hyperlink 14" xfId="37725" hidden="1" xr:uid="{00000000-0005-0000-0000-00007AA60000}"/>
    <cellStyle name="Hyperlink 14" xfId="37662" hidden="1" xr:uid="{00000000-0005-0000-0000-00007BA60000}"/>
    <cellStyle name="Hyperlink 14" xfId="37599" hidden="1" xr:uid="{00000000-0005-0000-0000-00007CA60000}"/>
    <cellStyle name="Hyperlink 14" xfId="37536" hidden="1" xr:uid="{00000000-0005-0000-0000-00007DA60000}"/>
    <cellStyle name="Hyperlink 14" xfId="37473" hidden="1" xr:uid="{00000000-0005-0000-0000-00007EA60000}"/>
    <cellStyle name="Hyperlink 14" xfId="37410" hidden="1" xr:uid="{00000000-0005-0000-0000-00007FA60000}"/>
    <cellStyle name="Hyperlink 14" xfId="37347" hidden="1" xr:uid="{00000000-0005-0000-0000-000080A60000}"/>
    <cellStyle name="Hyperlink 14" xfId="37284" hidden="1" xr:uid="{00000000-0005-0000-0000-000081A60000}"/>
    <cellStyle name="Hyperlink 14" xfId="37221" hidden="1" xr:uid="{00000000-0005-0000-0000-000082A60000}"/>
    <cellStyle name="Hyperlink 14" xfId="37158" hidden="1" xr:uid="{00000000-0005-0000-0000-000083A60000}"/>
    <cellStyle name="Hyperlink 14" xfId="37095" hidden="1" xr:uid="{00000000-0005-0000-0000-000084A60000}"/>
    <cellStyle name="Hyperlink 14" xfId="37032" hidden="1" xr:uid="{00000000-0005-0000-0000-000085A60000}"/>
    <cellStyle name="Hyperlink 14" xfId="45537" hidden="1" xr:uid="{00000000-0005-0000-0000-000086A60000}"/>
    <cellStyle name="Hyperlink 14" xfId="52845" hidden="1" xr:uid="{00000000-0005-0000-0000-000087A60000}"/>
    <cellStyle name="Hyperlink 14" xfId="52782" hidden="1" xr:uid="{00000000-0005-0000-0000-000088A60000}"/>
    <cellStyle name="Hyperlink 14" xfId="52719" hidden="1" xr:uid="{00000000-0005-0000-0000-000089A60000}"/>
    <cellStyle name="Hyperlink 14" xfId="52656" hidden="1" xr:uid="{00000000-0005-0000-0000-00008AA60000}"/>
    <cellStyle name="Hyperlink 14" xfId="52593" hidden="1" xr:uid="{00000000-0005-0000-0000-00008BA60000}"/>
    <cellStyle name="Hyperlink 14" xfId="52530" hidden="1" xr:uid="{00000000-0005-0000-0000-00008CA60000}"/>
    <cellStyle name="Hyperlink 14" xfId="52467" hidden="1" xr:uid="{00000000-0005-0000-0000-00008DA60000}"/>
    <cellStyle name="Hyperlink 14" xfId="52404" hidden="1" xr:uid="{00000000-0005-0000-0000-00008EA60000}"/>
    <cellStyle name="Hyperlink 14" xfId="52341" hidden="1" xr:uid="{00000000-0005-0000-0000-00008FA60000}"/>
    <cellStyle name="Hyperlink 14" xfId="52278" hidden="1" xr:uid="{00000000-0005-0000-0000-000090A60000}"/>
    <cellStyle name="Hyperlink 14" xfId="52215" hidden="1" xr:uid="{00000000-0005-0000-0000-000091A60000}"/>
    <cellStyle name="Hyperlink 14" xfId="52152" hidden="1" xr:uid="{00000000-0005-0000-0000-000092A60000}"/>
    <cellStyle name="Hyperlink 14" xfId="52089" hidden="1" xr:uid="{00000000-0005-0000-0000-000093A60000}"/>
    <cellStyle name="Hyperlink 14" xfId="52026" hidden="1" xr:uid="{00000000-0005-0000-0000-000094A60000}"/>
    <cellStyle name="Hyperlink 14" xfId="51963" hidden="1" xr:uid="{00000000-0005-0000-0000-000095A60000}"/>
    <cellStyle name="Hyperlink 14" xfId="51900" hidden="1" xr:uid="{00000000-0005-0000-0000-000096A60000}"/>
    <cellStyle name="Hyperlink 14" xfId="51837" hidden="1" xr:uid="{00000000-0005-0000-0000-000097A60000}"/>
    <cellStyle name="Hyperlink 14" xfId="51711" hidden="1" xr:uid="{00000000-0005-0000-0000-000098A60000}"/>
    <cellStyle name="Hyperlink 14" xfId="51648" hidden="1" xr:uid="{00000000-0005-0000-0000-000099A60000}"/>
    <cellStyle name="Hyperlink 14" xfId="51585" hidden="1" xr:uid="{00000000-0005-0000-0000-00009AA60000}"/>
    <cellStyle name="Hyperlink 14" xfId="51522" hidden="1" xr:uid="{00000000-0005-0000-0000-00009BA60000}"/>
    <cellStyle name="Hyperlink 14" xfId="51459" hidden="1" xr:uid="{00000000-0005-0000-0000-00009CA60000}"/>
    <cellStyle name="Hyperlink 14" xfId="51396" hidden="1" xr:uid="{00000000-0005-0000-0000-00009DA60000}"/>
    <cellStyle name="Hyperlink 14" xfId="51333" hidden="1" xr:uid="{00000000-0005-0000-0000-00009EA60000}"/>
    <cellStyle name="Hyperlink 14" xfId="51270" hidden="1" xr:uid="{00000000-0005-0000-0000-00009FA60000}"/>
    <cellStyle name="Hyperlink 14" xfId="51207" hidden="1" xr:uid="{00000000-0005-0000-0000-0000A0A60000}"/>
    <cellStyle name="Hyperlink 14" xfId="51144" hidden="1" xr:uid="{00000000-0005-0000-0000-0000A1A60000}"/>
    <cellStyle name="Hyperlink 14" xfId="51081" hidden="1" xr:uid="{00000000-0005-0000-0000-0000A2A60000}"/>
    <cellStyle name="Hyperlink 14" xfId="51018" hidden="1" xr:uid="{00000000-0005-0000-0000-0000A3A60000}"/>
    <cellStyle name="Hyperlink 14" xfId="50955" hidden="1" xr:uid="{00000000-0005-0000-0000-0000A4A60000}"/>
    <cellStyle name="Hyperlink 14" xfId="50892" hidden="1" xr:uid="{00000000-0005-0000-0000-0000A5A60000}"/>
    <cellStyle name="Hyperlink 14" xfId="50829" hidden="1" xr:uid="{00000000-0005-0000-0000-0000A6A60000}"/>
    <cellStyle name="Hyperlink 14" xfId="50766" hidden="1" xr:uid="{00000000-0005-0000-0000-0000A7A60000}"/>
    <cellStyle name="Hyperlink 14" xfId="50703" hidden="1" xr:uid="{00000000-0005-0000-0000-0000A8A60000}"/>
    <cellStyle name="Hyperlink 14" xfId="50640" hidden="1" xr:uid="{00000000-0005-0000-0000-0000A9A60000}"/>
    <cellStyle name="Hyperlink 14" xfId="50577" hidden="1" xr:uid="{00000000-0005-0000-0000-0000AAA60000}"/>
    <cellStyle name="Hyperlink 14" xfId="50514" hidden="1" xr:uid="{00000000-0005-0000-0000-0000ABA60000}"/>
    <cellStyle name="Hyperlink 14" xfId="50451" hidden="1" xr:uid="{00000000-0005-0000-0000-0000ACA60000}"/>
    <cellStyle name="Hyperlink 14" xfId="50388" hidden="1" xr:uid="{00000000-0005-0000-0000-0000ADA60000}"/>
    <cellStyle name="Hyperlink 14" xfId="50325" hidden="1" xr:uid="{00000000-0005-0000-0000-0000AEA60000}"/>
    <cellStyle name="Hyperlink 14" xfId="50262" hidden="1" xr:uid="{00000000-0005-0000-0000-0000AFA60000}"/>
    <cellStyle name="Hyperlink 14" xfId="50199" hidden="1" xr:uid="{00000000-0005-0000-0000-0000B0A60000}"/>
    <cellStyle name="Hyperlink 14" xfId="50136" hidden="1" xr:uid="{00000000-0005-0000-0000-0000B1A60000}"/>
    <cellStyle name="Hyperlink 14" xfId="50073" hidden="1" xr:uid="{00000000-0005-0000-0000-0000B2A60000}"/>
    <cellStyle name="Hyperlink 14" xfId="50010" hidden="1" xr:uid="{00000000-0005-0000-0000-0000B3A60000}"/>
    <cellStyle name="Hyperlink 14" xfId="49947" hidden="1" xr:uid="{00000000-0005-0000-0000-0000B4A60000}"/>
    <cellStyle name="Hyperlink 14" xfId="49884" hidden="1" xr:uid="{00000000-0005-0000-0000-0000B5A60000}"/>
    <cellStyle name="Hyperlink 14" xfId="49821" hidden="1" xr:uid="{00000000-0005-0000-0000-0000B6A60000}"/>
    <cellStyle name="Hyperlink 14" xfId="49758" hidden="1" xr:uid="{00000000-0005-0000-0000-0000B7A60000}"/>
    <cellStyle name="Hyperlink 14" xfId="49695" hidden="1" xr:uid="{00000000-0005-0000-0000-0000B8A60000}"/>
    <cellStyle name="Hyperlink 14" xfId="49632" hidden="1" xr:uid="{00000000-0005-0000-0000-0000B9A60000}"/>
    <cellStyle name="Hyperlink 14" xfId="49569" hidden="1" xr:uid="{00000000-0005-0000-0000-0000BAA60000}"/>
    <cellStyle name="Hyperlink 14" xfId="49506" hidden="1" xr:uid="{00000000-0005-0000-0000-0000BBA60000}"/>
    <cellStyle name="Hyperlink 14" xfId="49443" hidden="1" xr:uid="{00000000-0005-0000-0000-0000BCA60000}"/>
    <cellStyle name="Hyperlink 14" xfId="49380" hidden="1" xr:uid="{00000000-0005-0000-0000-0000BDA60000}"/>
    <cellStyle name="Hyperlink 14" xfId="49317" hidden="1" xr:uid="{00000000-0005-0000-0000-0000BEA60000}"/>
    <cellStyle name="Hyperlink 14" xfId="49254" hidden="1" xr:uid="{00000000-0005-0000-0000-0000BFA60000}"/>
    <cellStyle name="Hyperlink 14" xfId="49191" hidden="1" xr:uid="{00000000-0005-0000-0000-0000C0A60000}"/>
    <cellStyle name="Hyperlink 14" xfId="49128" hidden="1" xr:uid="{00000000-0005-0000-0000-0000C1A60000}"/>
    <cellStyle name="Hyperlink 14" xfId="49065" hidden="1" xr:uid="{00000000-0005-0000-0000-0000C2A60000}"/>
    <cellStyle name="Hyperlink 14" xfId="49002" hidden="1" xr:uid="{00000000-0005-0000-0000-0000C3A60000}"/>
    <cellStyle name="Hyperlink 14" xfId="48939" hidden="1" xr:uid="{00000000-0005-0000-0000-0000C4A60000}"/>
    <cellStyle name="Hyperlink 14" xfId="48876" hidden="1" xr:uid="{00000000-0005-0000-0000-0000C5A60000}"/>
    <cellStyle name="Hyperlink 14" xfId="48813" hidden="1" xr:uid="{00000000-0005-0000-0000-0000C6A60000}"/>
    <cellStyle name="Hyperlink 14" xfId="48750" hidden="1" xr:uid="{00000000-0005-0000-0000-0000C7A60000}"/>
    <cellStyle name="Hyperlink 14" xfId="48687" hidden="1" xr:uid="{00000000-0005-0000-0000-0000C8A60000}"/>
    <cellStyle name="Hyperlink 14" xfId="48624" hidden="1" xr:uid="{00000000-0005-0000-0000-0000C9A60000}"/>
    <cellStyle name="Hyperlink 14" xfId="48561" hidden="1" xr:uid="{00000000-0005-0000-0000-0000CAA60000}"/>
    <cellStyle name="Hyperlink 14" xfId="48498" hidden="1" xr:uid="{00000000-0005-0000-0000-0000CBA60000}"/>
    <cellStyle name="Hyperlink 14" xfId="48435" hidden="1" xr:uid="{00000000-0005-0000-0000-0000CCA60000}"/>
    <cellStyle name="Hyperlink 14" xfId="48372" hidden="1" xr:uid="{00000000-0005-0000-0000-0000CDA60000}"/>
    <cellStyle name="Hyperlink 14" xfId="48309" hidden="1" xr:uid="{00000000-0005-0000-0000-0000CEA60000}"/>
    <cellStyle name="Hyperlink 14" xfId="48246" hidden="1" xr:uid="{00000000-0005-0000-0000-0000CFA60000}"/>
    <cellStyle name="Hyperlink 14" xfId="48183" hidden="1" xr:uid="{00000000-0005-0000-0000-0000D0A60000}"/>
    <cellStyle name="Hyperlink 14" xfId="48120" hidden="1" xr:uid="{00000000-0005-0000-0000-0000D1A60000}"/>
    <cellStyle name="Hyperlink 14" xfId="48057" hidden="1" xr:uid="{00000000-0005-0000-0000-0000D2A60000}"/>
    <cellStyle name="Hyperlink 14" xfId="47994" hidden="1" xr:uid="{00000000-0005-0000-0000-0000D3A60000}"/>
    <cellStyle name="Hyperlink 14" xfId="47931" hidden="1" xr:uid="{00000000-0005-0000-0000-0000D4A60000}"/>
    <cellStyle name="Hyperlink 14" xfId="47868" hidden="1" xr:uid="{00000000-0005-0000-0000-0000D5A60000}"/>
    <cellStyle name="Hyperlink 14" xfId="47805" hidden="1" xr:uid="{00000000-0005-0000-0000-0000D6A60000}"/>
    <cellStyle name="Hyperlink 14" xfId="47679" hidden="1" xr:uid="{00000000-0005-0000-0000-0000D7A60000}"/>
    <cellStyle name="Hyperlink 14" xfId="55491" hidden="1" xr:uid="{00000000-0005-0000-0000-0000D8A60000}"/>
    <cellStyle name="Hyperlink 14" xfId="55428" hidden="1" xr:uid="{00000000-0005-0000-0000-0000D9A60000}"/>
    <cellStyle name="Hyperlink 14" xfId="55365" hidden="1" xr:uid="{00000000-0005-0000-0000-0000DAA60000}"/>
    <cellStyle name="Hyperlink 14" xfId="55302" hidden="1" xr:uid="{00000000-0005-0000-0000-0000DBA60000}"/>
    <cellStyle name="Hyperlink 14" xfId="55239" hidden="1" xr:uid="{00000000-0005-0000-0000-0000DCA60000}"/>
    <cellStyle name="Hyperlink 14" xfId="55176" hidden="1" xr:uid="{00000000-0005-0000-0000-0000DDA60000}"/>
    <cellStyle name="Hyperlink 14" xfId="55113" hidden="1" xr:uid="{00000000-0005-0000-0000-0000DEA60000}"/>
    <cellStyle name="Hyperlink 14" xfId="55050" hidden="1" xr:uid="{00000000-0005-0000-0000-0000DFA60000}"/>
    <cellStyle name="Hyperlink 14" xfId="54987" hidden="1" xr:uid="{00000000-0005-0000-0000-0000E0A60000}"/>
    <cellStyle name="Hyperlink 14" xfId="54924" hidden="1" xr:uid="{00000000-0005-0000-0000-0000E1A60000}"/>
    <cellStyle name="Hyperlink 14" xfId="54861" hidden="1" xr:uid="{00000000-0005-0000-0000-0000E2A60000}"/>
    <cellStyle name="Hyperlink 14" xfId="54798" hidden="1" xr:uid="{00000000-0005-0000-0000-0000E3A60000}"/>
    <cellStyle name="Hyperlink 14" xfId="54735" hidden="1" xr:uid="{00000000-0005-0000-0000-0000E4A60000}"/>
    <cellStyle name="Hyperlink 14" xfId="54672" hidden="1" xr:uid="{00000000-0005-0000-0000-0000E5A60000}"/>
    <cellStyle name="Hyperlink 14" xfId="54609" hidden="1" xr:uid="{00000000-0005-0000-0000-0000E6A60000}"/>
    <cellStyle name="Hyperlink 14" xfId="54546" hidden="1" xr:uid="{00000000-0005-0000-0000-0000E7A60000}"/>
    <cellStyle name="Hyperlink 14" xfId="54483" hidden="1" xr:uid="{00000000-0005-0000-0000-0000E8A60000}"/>
    <cellStyle name="Hyperlink 14" xfId="54420" hidden="1" xr:uid="{00000000-0005-0000-0000-0000E9A60000}"/>
    <cellStyle name="Hyperlink 14" xfId="54357" hidden="1" xr:uid="{00000000-0005-0000-0000-0000EAA60000}"/>
    <cellStyle name="Hyperlink 14" xfId="54294" hidden="1" xr:uid="{00000000-0005-0000-0000-0000EBA60000}"/>
    <cellStyle name="Hyperlink 14" xfId="54231" hidden="1" xr:uid="{00000000-0005-0000-0000-0000ECA60000}"/>
    <cellStyle name="Hyperlink 14" xfId="54168" hidden="1" xr:uid="{00000000-0005-0000-0000-0000EDA60000}"/>
    <cellStyle name="Hyperlink 14" xfId="54105" hidden="1" xr:uid="{00000000-0005-0000-0000-0000EEA60000}"/>
    <cellStyle name="Hyperlink 14" xfId="54042" hidden="1" xr:uid="{00000000-0005-0000-0000-0000EFA60000}"/>
    <cellStyle name="Hyperlink 14" xfId="53979" hidden="1" xr:uid="{00000000-0005-0000-0000-0000F0A60000}"/>
    <cellStyle name="Hyperlink 14" xfId="53916" hidden="1" xr:uid="{00000000-0005-0000-0000-0000F1A60000}"/>
    <cellStyle name="Hyperlink 14" xfId="53853" hidden="1" xr:uid="{00000000-0005-0000-0000-0000F2A60000}"/>
    <cellStyle name="Hyperlink 14" xfId="53790" hidden="1" xr:uid="{00000000-0005-0000-0000-0000F3A60000}"/>
    <cellStyle name="Hyperlink 14" xfId="53727" hidden="1" xr:uid="{00000000-0005-0000-0000-0000F4A60000}"/>
    <cellStyle name="Hyperlink 14" xfId="53664" hidden="1" xr:uid="{00000000-0005-0000-0000-0000F5A60000}"/>
    <cellStyle name="Hyperlink 14" xfId="53601" hidden="1" xr:uid="{00000000-0005-0000-0000-0000F6A60000}"/>
    <cellStyle name="Hyperlink 14" xfId="53538" hidden="1" xr:uid="{00000000-0005-0000-0000-0000F7A60000}"/>
    <cellStyle name="Hyperlink 14" xfId="53475" hidden="1" xr:uid="{00000000-0005-0000-0000-0000F8A60000}"/>
    <cellStyle name="Hyperlink 14" xfId="53412" hidden="1" xr:uid="{00000000-0005-0000-0000-0000F9A60000}"/>
    <cellStyle name="Hyperlink 14" xfId="53349" hidden="1" xr:uid="{00000000-0005-0000-0000-0000FAA60000}"/>
    <cellStyle name="Hyperlink 14" xfId="53286" hidden="1" xr:uid="{00000000-0005-0000-0000-0000FBA60000}"/>
    <cellStyle name="Hyperlink 14" xfId="53223" hidden="1" xr:uid="{00000000-0005-0000-0000-0000FCA60000}"/>
    <cellStyle name="Hyperlink 14" xfId="53160" hidden="1" xr:uid="{00000000-0005-0000-0000-0000FDA60000}"/>
    <cellStyle name="Hyperlink 14" xfId="53097" hidden="1" xr:uid="{00000000-0005-0000-0000-0000FEA60000}"/>
    <cellStyle name="Hyperlink 14" xfId="53034" hidden="1" xr:uid="{00000000-0005-0000-0000-0000FFA60000}"/>
    <cellStyle name="Hyperlink 14" xfId="52971" hidden="1" xr:uid="{00000000-0005-0000-0000-000000A70000}"/>
    <cellStyle name="Hyperlink 14" xfId="52908" hidden="1" xr:uid="{00000000-0005-0000-0000-000001A70000}"/>
    <cellStyle name="Hyperlink 14" xfId="56814" hidden="1" xr:uid="{00000000-0005-0000-0000-000002A70000}"/>
    <cellStyle name="Hyperlink 14" xfId="56751" hidden="1" xr:uid="{00000000-0005-0000-0000-000003A70000}"/>
    <cellStyle name="Hyperlink 14" xfId="56688" hidden="1" xr:uid="{00000000-0005-0000-0000-000004A70000}"/>
    <cellStyle name="Hyperlink 14" xfId="56625" hidden="1" xr:uid="{00000000-0005-0000-0000-000005A70000}"/>
    <cellStyle name="Hyperlink 14" xfId="56562" hidden="1" xr:uid="{00000000-0005-0000-0000-000006A70000}"/>
    <cellStyle name="Hyperlink 14" xfId="56499" hidden="1" xr:uid="{00000000-0005-0000-0000-000007A70000}"/>
    <cellStyle name="Hyperlink 14" xfId="56436" hidden="1" xr:uid="{00000000-0005-0000-0000-000008A70000}"/>
    <cellStyle name="Hyperlink 14" xfId="56373" hidden="1" xr:uid="{00000000-0005-0000-0000-000009A70000}"/>
    <cellStyle name="Hyperlink 14" xfId="56310" hidden="1" xr:uid="{00000000-0005-0000-0000-00000AA70000}"/>
    <cellStyle name="Hyperlink 14" xfId="56247" hidden="1" xr:uid="{00000000-0005-0000-0000-00000BA70000}"/>
    <cellStyle name="Hyperlink 14" xfId="56184" hidden="1" xr:uid="{00000000-0005-0000-0000-00000CA70000}"/>
    <cellStyle name="Hyperlink 14" xfId="56121" hidden="1" xr:uid="{00000000-0005-0000-0000-00000DA70000}"/>
    <cellStyle name="Hyperlink 14" xfId="56058" hidden="1" xr:uid="{00000000-0005-0000-0000-00000EA70000}"/>
    <cellStyle name="Hyperlink 14" xfId="55995" hidden="1" xr:uid="{00000000-0005-0000-0000-00000FA70000}"/>
    <cellStyle name="Hyperlink 14" xfId="55932" hidden="1" xr:uid="{00000000-0005-0000-0000-000010A70000}"/>
    <cellStyle name="Hyperlink 14" xfId="55869" hidden="1" xr:uid="{00000000-0005-0000-0000-000011A70000}"/>
    <cellStyle name="Hyperlink 14" xfId="55806" hidden="1" xr:uid="{00000000-0005-0000-0000-000012A70000}"/>
    <cellStyle name="Hyperlink 14" xfId="55743" hidden="1" xr:uid="{00000000-0005-0000-0000-000013A70000}"/>
    <cellStyle name="Hyperlink 14" xfId="55680" hidden="1" xr:uid="{00000000-0005-0000-0000-000014A70000}"/>
    <cellStyle name="Hyperlink 14" xfId="55617" hidden="1" xr:uid="{00000000-0005-0000-0000-000015A70000}"/>
    <cellStyle name="Hyperlink 14" xfId="57444" hidden="1" xr:uid="{00000000-0005-0000-0000-000016A70000}"/>
    <cellStyle name="Hyperlink 14" xfId="57381" hidden="1" xr:uid="{00000000-0005-0000-0000-000017A70000}"/>
    <cellStyle name="Hyperlink 14" xfId="57318" hidden="1" xr:uid="{00000000-0005-0000-0000-000018A70000}"/>
    <cellStyle name="Hyperlink 14" xfId="57255" hidden="1" xr:uid="{00000000-0005-0000-0000-000019A70000}"/>
    <cellStyle name="Hyperlink 14" xfId="57192" hidden="1" xr:uid="{00000000-0005-0000-0000-00001AA70000}"/>
    <cellStyle name="Hyperlink 14" xfId="57129" hidden="1" xr:uid="{00000000-0005-0000-0000-00001BA70000}"/>
    <cellStyle name="Hyperlink 14" xfId="57066" hidden="1" xr:uid="{00000000-0005-0000-0000-00001CA70000}"/>
    <cellStyle name="Hyperlink 14" xfId="57003" hidden="1" xr:uid="{00000000-0005-0000-0000-00001DA70000}"/>
    <cellStyle name="Hyperlink 14" xfId="56940" hidden="1" xr:uid="{00000000-0005-0000-0000-00001EA70000}"/>
    <cellStyle name="Hyperlink 14" xfId="56877" hidden="1" xr:uid="{00000000-0005-0000-0000-00001FA70000}"/>
    <cellStyle name="Hyperlink 14" xfId="57759" hidden="1" xr:uid="{00000000-0005-0000-0000-000020A70000}"/>
    <cellStyle name="Hyperlink 14" xfId="57696" hidden="1" xr:uid="{00000000-0005-0000-0000-000021A70000}"/>
    <cellStyle name="Hyperlink 14" xfId="57633" hidden="1" xr:uid="{00000000-0005-0000-0000-000022A70000}"/>
    <cellStyle name="Hyperlink 14" xfId="57570" hidden="1" xr:uid="{00000000-0005-0000-0000-000023A70000}"/>
    <cellStyle name="Hyperlink 14" xfId="57507" hidden="1" xr:uid="{00000000-0005-0000-0000-000024A70000}"/>
    <cellStyle name="Hyperlink 14" xfId="57948" hidden="1" xr:uid="{00000000-0005-0000-0000-000025A70000}"/>
    <cellStyle name="Hyperlink 14" xfId="57885" hidden="1" xr:uid="{00000000-0005-0000-0000-000026A70000}"/>
    <cellStyle name="Hyperlink 14" xfId="57822" hidden="1" xr:uid="{00000000-0005-0000-0000-000027A70000}"/>
    <cellStyle name="Hyperlink 14" xfId="58011" hidden="1" xr:uid="{00000000-0005-0000-0000-000028A70000}"/>
    <cellStyle name="Hyperlink 14" xfId="58074" hidden="1" xr:uid="{00000000-0005-0000-0000-000029A70000}"/>
    <cellStyle name="Hyperlink 14" xfId="55554" hidden="1" xr:uid="{00000000-0005-0000-0000-00002AA70000}"/>
    <cellStyle name="Hyperlink 14" xfId="47742" hidden="1" xr:uid="{00000000-0005-0000-0000-00002BA70000}"/>
    <cellStyle name="Hyperlink 14" xfId="51774" hidden="1" xr:uid="{00000000-0005-0000-0000-00002CA70000}"/>
    <cellStyle name="Hyperlink 14" xfId="39867" hidden="1" xr:uid="{00000000-0005-0000-0000-00002DA70000}"/>
    <cellStyle name="Hyperlink 14" xfId="31551" hidden="1" xr:uid="{00000000-0005-0000-0000-00002EA70000}"/>
    <cellStyle name="Hyperlink 14" xfId="31488" hidden="1" xr:uid="{00000000-0005-0000-0000-00002FA70000}"/>
    <cellStyle name="Hyperlink 14" xfId="31425" hidden="1" xr:uid="{00000000-0005-0000-0000-000030A70000}"/>
    <cellStyle name="Hyperlink 14" xfId="31362" hidden="1" xr:uid="{00000000-0005-0000-0000-000031A70000}"/>
    <cellStyle name="Hyperlink 14" xfId="31299" hidden="1" xr:uid="{00000000-0005-0000-0000-000032A70000}"/>
    <cellStyle name="Hyperlink 14" xfId="31236" hidden="1" xr:uid="{00000000-0005-0000-0000-000033A70000}"/>
    <cellStyle name="Hyperlink 14" xfId="31173" hidden="1" xr:uid="{00000000-0005-0000-0000-000034A70000}"/>
    <cellStyle name="Hyperlink 14" xfId="31110" hidden="1" xr:uid="{00000000-0005-0000-0000-000035A70000}"/>
    <cellStyle name="Hyperlink 14" xfId="31047" hidden="1" xr:uid="{00000000-0005-0000-0000-000036A70000}"/>
    <cellStyle name="Hyperlink 14" xfId="30984" hidden="1" xr:uid="{00000000-0005-0000-0000-000037A70000}"/>
    <cellStyle name="Hyperlink 14" xfId="30921" hidden="1" xr:uid="{00000000-0005-0000-0000-000038A70000}"/>
    <cellStyle name="Hyperlink 14" xfId="30858" hidden="1" xr:uid="{00000000-0005-0000-0000-000039A70000}"/>
    <cellStyle name="Hyperlink 14" xfId="30795" hidden="1" xr:uid="{00000000-0005-0000-0000-00003AA70000}"/>
    <cellStyle name="Hyperlink 14" xfId="30732" hidden="1" xr:uid="{00000000-0005-0000-0000-00003BA70000}"/>
    <cellStyle name="Hyperlink 14" xfId="30669" hidden="1" xr:uid="{00000000-0005-0000-0000-00003CA70000}"/>
    <cellStyle name="Hyperlink 14" xfId="30606" hidden="1" xr:uid="{00000000-0005-0000-0000-00003DA70000}"/>
    <cellStyle name="Hyperlink 14" xfId="30543" hidden="1" xr:uid="{00000000-0005-0000-0000-00003EA70000}"/>
    <cellStyle name="Hyperlink 14" xfId="30480" hidden="1" xr:uid="{00000000-0005-0000-0000-00003FA70000}"/>
    <cellStyle name="Hyperlink 14" xfId="30417" hidden="1" xr:uid="{00000000-0005-0000-0000-000040A70000}"/>
    <cellStyle name="Hyperlink 14" xfId="30354" hidden="1" xr:uid="{00000000-0005-0000-0000-000041A70000}"/>
    <cellStyle name="Hyperlink 14" xfId="30291" hidden="1" xr:uid="{00000000-0005-0000-0000-000042A70000}"/>
    <cellStyle name="Hyperlink 14" xfId="30228" hidden="1" xr:uid="{00000000-0005-0000-0000-000043A70000}"/>
    <cellStyle name="Hyperlink 14" xfId="30165" hidden="1" xr:uid="{00000000-0005-0000-0000-000044A70000}"/>
    <cellStyle name="Hyperlink 14" xfId="30102" hidden="1" xr:uid="{00000000-0005-0000-0000-000045A70000}"/>
    <cellStyle name="Hyperlink 14" xfId="30039" hidden="1" xr:uid="{00000000-0005-0000-0000-000046A70000}"/>
    <cellStyle name="Hyperlink 14" xfId="29976" hidden="1" xr:uid="{00000000-0005-0000-0000-000047A70000}"/>
    <cellStyle name="Hyperlink 14" xfId="29913" hidden="1" xr:uid="{00000000-0005-0000-0000-000048A70000}"/>
    <cellStyle name="Hyperlink 14" xfId="29850" hidden="1" xr:uid="{00000000-0005-0000-0000-000049A70000}"/>
    <cellStyle name="Hyperlink 14" xfId="29787" hidden="1" xr:uid="{00000000-0005-0000-0000-00004AA70000}"/>
    <cellStyle name="Hyperlink 14" xfId="29724" hidden="1" xr:uid="{00000000-0005-0000-0000-00004BA70000}"/>
    <cellStyle name="Hyperlink 14" xfId="29661" hidden="1" xr:uid="{00000000-0005-0000-0000-00004CA70000}"/>
    <cellStyle name="Hyperlink 14" xfId="29598" hidden="1" xr:uid="{00000000-0005-0000-0000-00004DA70000}"/>
    <cellStyle name="Hyperlink 14" xfId="29535" hidden="1" xr:uid="{00000000-0005-0000-0000-00004EA70000}"/>
    <cellStyle name="Hyperlink 14" xfId="29472" hidden="1" xr:uid="{00000000-0005-0000-0000-00004FA70000}"/>
    <cellStyle name="Hyperlink 14" xfId="29346" hidden="1" xr:uid="{00000000-0005-0000-0000-000050A70000}"/>
    <cellStyle name="Hyperlink 14" xfId="29283" hidden="1" xr:uid="{00000000-0005-0000-0000-000051A70000}"/>
    <cellStyle name="Hyperlink 14" xfId="29220" hidden="1" xr:uid="{00000000-0005-0000-0000-000052A70000}"/>
    <cellStyle name="Hyperlink 14" xfId="29157" hidden="1" xr:uid="{00000000-0005-0000-0000-000053A70000}"/>
    <cellStyle name="Hyperlink 14" xfId="29094" hidden="1" xr:uid="{00000000-0005-0000-0000-000054A70000}"/>
    <cellStyle name="Hyperlink 14" xfId="29031" hidden="1" xr:uid="{00000000-0005-0000-0000-000055A70000}"/>
    <cellStyle name="Hyperlink 14" xfId="28968" hidden="1" xr:uid="{00000000-0005-0000-0000-000056A70000}"/>
    <cellStyle name="Hyperlink 14" xfId="28905" hidden="1" xr:uid="{00000000-0005-0000-0000-000057A70000}"/>
    <cellStyle name="Hyperlink 14" xfId="28842" hidden="1" xr:uid="{00000000-0005-0000-0000-000058A70000}"/>
    <cellStyle name="Hyperlink 14" xfId="28779" hidden="1" xr:uid="{00000000-0005-0000-0000-000059A70000}"/>
    <cellStyle name="Hyperlink 14" xfId="28716" hidden="1" xr:uid="{00000000-0005-0000-0000-00005AA70000}"/>
    <cellStyle name="Hyperlink 14" xfId="28653" hidden="1" xr:uid="{00000000-0005-0000-0000-00005BA70000}"/>
    <cellStyle name="Hyperlink 14" xfId="28590" hidden="1" xr:uid="{00000000-0005-0000-0000-00005CA70000}"/>
    <cellStyle name="Hyperlink 14" xfId="28527" hidden="1" xr:uid="{00000000-0005-0000-0000-00005DA70000}"/>
    <cellStyle name="Hyperlink 14" xfId="28464" hidden="1" xr:uid="{00000000-0005-0000-0000-00005EA70000}"/>
    <cellStyle name="Hyperlink 14" xfId="28401" hidden="1" xr:uid="{00000000-0005-0000-0000-00005FA70000}"/>
    <cellStyle name="Hyperlink 14" xfId="28338" hidden="1" xr:uid="{00000000-0005-0000-0000-000060A70000}"/>
    <cellStyle name="Hyperlink 14" xfId="28275" hidden="1" xr:uid="{00000000-0005-0000-0000-000061A70000}"/>
    <cellStyle name="Hyperlink 14" xfId="28212" hidden="1" xr:uid="{00000000-0005-0000-0000-000062A70000}"/>
    <cellStyle name="Hyperlink 14" xfId="28149" hidden="1" xr:uid="{00000000-0005-0000-0000-000063A70000}"/>
    <cellStyle name="Hyperlink 14" xfId="28086" hidden="1" xr:uid="{00000000-0005-0000-0000-000064A70000}"/>
    <cellStyle name="Hyperlink 14" xfId="28023" hidden="1" xr:uid="{00000000-0005-0000-0000-000065A70000}"/>
    <cellStyle name="Hyperlink 14" xfId="27960" hidden="1" xr:uid="{00000000-0005-0000-0000-000066A70000}"/>
    <cellStyle name="Hyperlink 14" xfId="27897" hidden="1" xr:uid="{00000000-0005-0000-0000-000067A70000}"/>
    <cellStyle name="Hyperlink 14" xfId="27834" hidden="1" xr:uid="{00000000-0005-0000-0000-000068A70000}"/>
    <cellStyle name="Hyperlink 14" xfId="27771" hidden="1" xr:uid="{00000000-0005-0000-0000-000069A70000}"/>
    <cellStyle name="Hyperlink 14" xfId="27708" hidden="1" xr:uid="{00000000-0005-0000-0000-00006AA70000}"/>
    <cellStyle name="Hyperlink 14" xfId="27645" hidden="1" xr:uid="{00000000-0005-0000-0000-00006BA70000}"/>
    <cellStyle name="Hyperlink 14" xfId="27582" hidden="1" xr:uid="{00000000-0005-0000-0000-00006CA70000}"/>
    <cellStyle name="Hyperlink 14" xfId="27519" hidden="1" xr:uid="{00000000-0005-0000-0000-00006DA70000}"/>
    <cellStyle name="Hyperlink 14" xfId="27456" hidden="1" xr:uid="{00000000-0005-0000-0000-00006EA70000}"/>
    <cellStyle name="Hyperlink 14" xfId="27393" hidden="1" xr:uid="{00000000-0005-0000-0000-00006FA70000}"/>
    <cellStyle name="Hyperlink 14" xfId="27330" hidden="1" xr:uid="{00000000-0005-0000-0000-000070A70000}"/>
    <cellStyle name="Hyperlink 14" xfId="27267" hidden="1" xr:uid="{00000000-0005-0000-0000-000071A70000}"/>
    <cellStyle name="Hyperlink 14" xfId="27204" hidden="1" xr:uid="{00000000-0005-0000-0000-000072A70000}"/>
    <cellStyle name="Hyperlink 14" xfId="27141" hidden="1" xr:uid="{00000000-0005-0000-0000-000073A70000}"/>
    <cellStyle name="Hyperlink 14" xfId="27078" hidden="1" xr:uid="{00000000-0005-0000-0000-000074A70000}"/>
    <cellStyle name="Hyperlink 14" xfId="27015" hidden="1" xr:uid="{00000000-0005-0000-0000-000075A70000}"/>
    <cellStyle name="Hyperlink 14" xfId="26952" hidden="1" xr:uid="{00000000-0005-0000-0000-000076A70000}"/>
    <cellStyle name="Hyperlink 14" xfId="26889" hidden="1" xr:uid="{00000000-0005-0000-0000-000077A70000}"/>
    <cellStyle name="Hyperlink 14" xfId="26826" hidden="1" xr:uid="{00000000-0005-0000-0000-000078A70000}"/>
    <cellStyle name="Hyperlink 14" xfId="26763" hidden="1" xr:uid="{00000000-0005-0000-0000-000079A70000}"/>
    <cellStyle name="Hyperlink 14" xfId="26700" hidden="1" xr:uid="{00000000-0005-0000-0000-00007AA70000}"/>
    <cellStyle name="Hyperlink 14" xfId="26637" hidden="1" xr:uid="{00000000-0005-0000-0000-00007BA70000}"/>
    <cellStyle name="Hyperlink 14" xfId="26574" hidden="1" xr:uid="{00000000-0005-0000-0000-00007CA70000}"/>
    <cellStyle name="Hyperlink 14" xfId="26511" hidden="1" xr:uid="{00000000-0005-0000-0000-00007DA70000}"/>
    <cellStyle name="Hyperlink 14" xfId="26448" hidden="1" xr:uid="{00000000-0005-0000-0000-00007EA70000}"/>
    <cellStyle name="Hyperlink 14" xfId="26385" hidden="1" xr:uid="{00000000-0005-0000-0000-00007FA70000}"/>
    <cellStyle name="Hyperlink 14" xfId="26322" hidden="1" xr:uid="{00000000-0005-0000-0000-000080A70000}"/>
    <cellStyle name="Hyperlink 14" xfId="26259" hidden="1" xr:uid="{00000000-0005-0000-0000-000081A70000}"/>
    <cellStyle name="Hyperlink 14" xfId="26196" hidden="1" xr:uid="{00000000-0005-0000-0000-000082A70000}"/>
    <cellStyle name="Hyperlink 14" xfId="26133" hidden="1" xr:uid="{00000000-0005-0000-0000-000083A70000}"/>
    <cellStyle name="Hyperlink 14" xfId="26070" hidden="1" xr:uid="{00000000-0005-0000-0000-000084A70000}"/>
    <cellStyle name="Hyperlink 14" xfId="26007" hidden="1" xr:uid="{00000000-0005-0000-0000-000085A70000}"/>
    <cellStyle name="Hyperlink 14" xfId="25944" hidden="1" xr:uid="{00000000-0005-0000-0000-000086A70000}"/>
    <cellStyle name="Hyperlink 14" xfId="25881" hidden="1" xr:uid="{00000000-0005-0000-0000-000087A70000}"/>
    <cellStyle name="Hyperlink 14" xfId="25818" hidden="1" xr:uid="{00000000-0005-0000-0000-000088A70000}"/>
    <cellStyle name="Hyperlink 14" xfId="25755" hidden="1" xr:uid="{00000000-0005-0000-0000-000089A70000}"/>
    <cellStyle name="Hyperlink 14" xfId="25692" hidden="1" xr:uid="{00000000-0005-0000-0000-00008AA70000}"/>
    <cellStyle name="Hyperlink 14" xfId="25629" hidden="1" xr:uid="{00000000-0005-0000-0000-00008BA70000}"/>
    <cellStyle name="Hyperlink 14" xfId="25566" hidden="1" xr:uid="{00000000-0005-0000-0000-00008CA70000}"/>
    <cellStyle name="Hyperlink 14" xfId="25503" hidden="1" xr:uid="{00000000-0005-0000-0000-00008DA70000}"/>
    <cellStyle name="Hyperlink 14" xfId="25440" hidden="1" xr:uid="{00000000-0005-0000-0000-00008EA70000}"/>
    <cellStyle name="Hyperlink 14" xfId="25377" hidden="1" xr:uid="{00000000-0005-0000-0000-00008FA70000}"/>
    <cellStyle name="Hyperlink 14" xfId="25314" hidden="1" xr:uid="{00000000-0005-0000-0000-000090A70000}"/>
    <cellStyle name="Hyperlink 14" xfId="25251" hidden="1" xr:uid="{00000000-0005-0000-0000-000091A70000}"/>
    <cellStyle name="Hyperlink 14" xfId="25188" hidden="1" xr:uid="{00000000-0005-0000-0000-000092A70000}"/>
    <cellStyle name="Hyperlink 14" xfId="25125" hidden="1" xr:uid="{00000000-0005-0000-0000-000093A70000}"/>
    <cellStyle name="Hyperlink 14" xfId="25062" hidden="1" xr:uid="{00000000-0005-0000-0000-000094A70000}"/>
    <cellStyle name="Hyperlink 14" xfId="24999" hidden="1" xr:uid="{00000000-0005-0000-0000-000095A70000}"/>
    <cellStyle name="Hyperlink 14" xfId="24936" hidden="1" xr:uid="{00000000-0005-0000-0000-000096A70000}"/>
    <cellStyle name="Hyperlink 14" xfId="24873" hidden="1" xr:uid="{00000000-0005-0000-0000-000097A70000}"/>
    <cellStyle name="Hyperlink 14" xfId="24810" hidden="1" xr:uid="{00000000-0005-0000-0000-000098A70000}"/>
    <cellStyle name="Hyperlink 14" xfId="24747" hidden="1" xr:uid="{00000000-0005-0000-0000-000099A70000}"/>
    <cellStyle name="Hyperlink 14" xfId="24684" hidden="1" xr:uid="{00000000-0005-0000-0000-00009AA70000}"/>
    <cellStyle name="Hyperlink 14" xfId="24621" hidden="1" xr:uid="{00000000-0005-0000-0000-00009BA70000}"/>
    <cellStyle name="Hyperlink 14" xfId="24558" hidden="1" xr:uid="{00000000-0005-0000-0000-00009CA70000}"/>
    <cellStyle name="Hyperlink 14" xfId="24495" hidden="1" xr:uid="{00000000-0005-0000-0000-00009DA70000}"/>
    <cellStyle name="Hyperlink 14" xfId="24432" hidden="1" xr:uid="{00000000-0005-0000-0000-00009EA70000}"/>
    <cellStyle name="Hyperlink 14" xfId="24369" hidden="1" xr:uid="{00000000-0005-0000-0000-00009FA70000}"/>
    <cellStyle name="Hyperlink 14" xfId="24306" hidden="1" xr:uid="{00000000-0005-0000-0000-0000A0A70000}"/>
    <cellStyle name="Hyperlink 14" xfId="24243" hidden="1" xr:uid="{00000000-0005-0000-0000-0000A1A70000}"/>
    <cellStyle name="Hyperlink 14" xfId="24180" hidden="1" xr:uid="{00000000-0005-0000-0000-0000A2A70000}"/>
    <cellStyle name="Hyperlink 14" xfId="24117" hidden="1" xr:uid="{00000000-0005-0000-0000-0000A3A70000}"/>
    <cellStyle name="Hyperlink 14" xfId="24054" hidden="1" xr:uid="{00000000-0005-0000-0000-0000A4A70000}"/>
    <cellStyle name="Hyperlink 14" xfId="23991" hidden="1" xr:uid="{00000000-0005-0000-0000-0000A5A70000}"/>
    <cellStyle name="Hyperlink 14" xfId="23865" hidden="1" xr:uid="{00000000-0005-0000-0000-0000A6A70000}"/>
    <cellStyle name="Hyperlink 14" xfId="23802" hidden="1" xr:uid="{00000000-0005-0000-0000-0000A7A70000}"/>
    <cellStyle name="Hyperlink 14" xfId="23739" hidden="1" xr:uid="{00000000-0005-0000-0000-0000A8A70000}"/>
    <cellStyle name="Hyperlink 14" xfId="23676" hidden="1" xr:uid="{00000000-0005-0000-0000-0000A9A70000}"/>
    <cellStyle name="Hyperlink 14" xfId="23613" hidden="1" xr:uid="{00000000-0005-0000-0000-0000AAA70000}"/>
    <cellStyle name="Hyperlink 14" xfId="23550" hidden="1" xr:uid="{00000000-0005-0000-0000-0000ABA70000}"/>
    <cellStyle name="Hyperlink 14" xfId="23487" hidden="1" xr:uid="{00000000-0005-0000-0000-0000ACA70000}"/>
    <cellStyle name="Hyperlink 14" xfId="23424" hidden="1" xr:uid="{00000000-0005-0000-0000-0000ADA70000}"/>
    <cellStyle name="Hyperlink 14" xfId="23361" hidden="1" xr:uid="{00000000-0005-0000-0000-0000AEA70000}"/>
    <cellStyle name="Hyperlink 14" xfId="23298" hidden="1" xr:uid="{00000000-0005-0000-0000-0000AFA70000}"/>
    <cellStyle name="Hyperlink 14" xfId="23235" hidden="1" xr:uid="{00000000-0005-0000-0000-0000B0A70000}"/>
    <cellStyle name="Hyperlink 14" xfId="23172" hidden="1" xr:uid="{00000000-0005-0000-0000-0000B1A70000}"/>
    <cellStyle name="Hyperlink 14" xfId="23109" hidden="1" xr:uid="{00000000-0005-0000-0000-0000B2A70000}"/>
    <cellStyle name="Hyperlink 14" xfId="23046" hidden="1" xr:uid="{00000000-0005-0000-0000-0000B3A70000}"/>
    <cellStyle name="Hyperlink 14" xfId="22983" hidden="1" xr:uid="{00000000-0005-0000-0000-0000B4A70000}"/>
    <cellStyle name="Hyperlink 14" xfId="22920" hidden="1" xr:uid="{00000000-0005-0000-0000-0000B5A70000}"/>
    <cellStyle name="Hyperlink 14" xfId="22857" hidden="1" xr:uid="{00000000-0005-0000-0000-0000B6A70000}"/>
    <cellStyle name="Hyperlink 14" xfId="22794" hidden="1" xr:uid="{00000000-0005-0000-0000-0000B7A70000}"/>
    <cellStyle name="Hyperlink 14" xfId="22731" hidden="1" xr:uid="{00000000-0005-0000-0000-0000B8A70000}"/>
    <cellStyle name="Hyperlink 14" xfId="22668" hidden="1" xr:uid="{00000000-0005-0000-0000-0000B9A70000}"/>
    <cellStyle name="Hyperlink 14" xfId="22605" hidden="1" xr:uid="{00000000-0005-0000-0000-0000BAA70000}"/>
    <cellStyle name="Hyperlink 14" xfId="22542" hidden="1" xr:uid="{00000000-0005-0000-0000-0000BBA70000}"/>
    <cellStyle name="Hyperlink 14" xfId="22479" hidden="1" xr:uid="{00000000-0005-0000-0000-0000BCA70000}"/>
    <cellStyle name="Hyperlink 14" xfId="22416" hidden="1" xr:uid="{00000000-0005-0000-0000-0000BDA70000}"/>
    <cellStyle name="Hyperlink 14" xfId="22353" hidden="1" xr:uid="{00000000-0005-0000-0000-0000BEA70000}"/>
    <cellStyle name="Hyperlink 14" xfId="22290" hidden="1" xr:uid="{00000000-0005-0000-0000-0000BFA70000}"/>
    <cellStyle name="Hyperlink 14" xfId="22227" hidden="1" xr:uid="{00000000-0005-0000-0000-0000C0A70000}"/>
    <cellStyle name="Hyperlink 14" xfId="22164" hidden="1" xr:uid="{00000000-0005-0000-0000-0000C1A70000}"/>
    <cellStyle name="Hyperlink 14" xfId="22101" hidden="1" xr:uid="{00000000-0005-0000-0000-0000C2A70000}"/>
    <cellStyle name="Hyperlink 14" xfId="22038" hidden="1" xr:uid="{00000000-0005-0000-0000-0000C3A70000}"/>
    <cellStyle name="Hyperlink 14" xfId="21975" hidden="1" xr:uid="{00000000-0005-0000-0000-0000C4A70000}"/>
    <cellStyle name="Hyperlink 14" xfId="21912" hidden="1" xr:uid="{00000000-0005-0000-0000-0000C5A70000}"/>
    <cellStyle name="Hyperlink 14" xfId="21849" hidden="1" xr:uid="{00000000-0005-0000-0000-0000C6A70000}"/>
    <cellStyle name="Hyperlink 14" xfId="21786" hidden="1" xr:uid="{00000000-0005-0000-0000-0000C7A70000}"/>
    <cellStyle name="Hyperlink 14" xfId="21723" hidden="1" xr:uid="{00000000-0005-0000-0000-0000C8A70000}"/>
    <cellStyle name="Hyperlink 14" xfId="21660" hidden="1" xr:uid="{00000000-0005-0000-0000-0000C9A70000}"/>
    <cellStyle name="Hyperlink 14" xfId="21597" hidden="1" xr:uid="{00000000-0005-0000-0000-0000CAA70000}"/>
    <cellStyle name="Hyperlink 14" xfId="21534" hidden="1" xr:uid="{00000000-0005-0000-0000-0000CBA70000}"/>
    <cellStyle name="Hyperlink 14" xfId="21471" hidden="1" xr:uid="{00000000-0005-0000-0000-0000CCA70000}"/>
    <cellStyle name="Hyperlink 14" xfId="21408" hidden="1" xr:uid="{00000000-0005-0000-0000-0000CDA70000}"/>
    <cellStyle name="Hyperlink 14" xfId="21282" hidden="1" xr:uid="{00000000-0005-0000-0000-0000CEA70000}"/>
    <cellStyle name="Hyperlink 14" xfId="21219" hidden="1" xr:uid="{00000000-0005-0000-0000-0000CFA70000}"/>
    <cellStyle name="Hyperlink 14" xfId="21156" hidden="1" xr:uid="{00000000-0005-0000-0000-0000D0A70000}"/>
    <cellStyle name="Hyperlink 14" xfId="21093" hidden="1" xr:uid="{00000000-0005-0000-0000-0000D1A70000}"/>
    <cellStyle name="Hyperlink 14" xfId="21030" hidden="1" xr:uid="{00000000-0005-0000-0000-0000D2A70000}"/>
    <cellStyle name="Hyperlink 14" xfId="20967" hidden="1" xr:uid="{00000000-0005-0000-0000-0000D3A70000}"/>
    <cellStyle name="Hyperlink 14" xfId="20904" hidden="1" xr:uid="{00000000-0005-0000-0000-0000D4A70000}"/>
    <cellStyle name="Hyperlink 14" xfId="20841" hidden="1" xr:uid="{00000000-0005-0000-0000-0000D5A70000}"/>
    <cellStyle name="Hyperlink 14" xfId="20778" hidden="1" xr:uid="{00000000-0005-0000-0000-0000D6A70000}"/>
    <cellStyle name="Hyperlink 14" xfId="20715" hidden="1" xr:uid="{00000000-0005-0000-0000-0000D7A70000}"/>
    <cellStyle name="Hyperlink 14" xfId="20652" hidden="1" xr:uid="{00000000-0005-0000-0000-0000D8A70000}"/>
    <cellStyle name="Hyperlink 14" xfId="20589" hidden="1" xr:uid="{00000000-0005-0000-0000-0000D9A70000}"/>
    <cellStyle name="Hyperlink 14" xfId="20526" hidden="1" xr:uid="{00000000-0005-0000-0000-0000DAA70000}"/>
    <cellStyle name="Hyperlink 14" xfId="20463" hidden="1" xr:uid="{00000000-0005-0000-0000-0000DBA70000}"/>
    <cellStyle name="Hyperlink 14" xfId="20400" hidden="1" xr:uid="{00000000-0005-0000-0000-0000DCA70000}"/>
    <cellStyle name="Hyperlink 14" xfId="20337" hidden="1" xr:uid="{00000000-0005-0000-0000-0000DDA70000}"/>
    <cellStyle name="Hyperlink 14" xfId="20274" hidden="1" xr:uid="{00000000-0005-0000-0000-0000DEA70000}"/>
    <cellStyle name="Hyperlink 14" xfId="20211" hidden="1" xr:uid="{00000000-0005-0000-0000-0000DFA70000}"/>
    <cellStyle name="Hyperlink 14" xfId="20148" hidden="1" xr:uid="{00000000-0005-0000-0000-0000E0A70000}"/>
    <cellStyle name="Hyperlink 14" xfId="20085" hidden="1" xr:uid="{00000000-0005-0000-0000-0000E1A70000}"/>
    <cellStyle name="Hyperlink 14" xfId="20022" hidden="1" xr:uid="{00000000-0005-0000-0000-0000E2A70000}"/>
    <cellStyle name="Hyperlink 14" xfId="19959" hidden="1" xr:uid="{00000000-0005-0000-0000-0000E3A70000}"/>
    <cellStyle name="Hyperlink 14" xfId="19896" hidden="1" xr:uid="{00000000-0005-0000-0000-0000E4A70000}"/>
    <cellStyle name="Hyperlink 14" xfId="19833" hidden="1" xr:uid="{00000000-0005-0000-0000-0000E5A70000}"/>
    <cellStyle name="Hyperlink 14" xfId="19770" hidden="1" xr:uid="{00000000-0005-0000-0000-0000E6A70000}"/>
    <cellStyle name="Hyperlink 14" xfId="19707" hidden="1" xr:uid="{00000000-0005-0000-0000-0000E7A70000}"/>
    <cellStyle name="Hyperlink 14" xfId="19644" hidden="1" xr:uid="{00000000-0005-0000-0000-0000E8A70000}"/>
    <cellStyle name="Hyperlink 14" xfId="19581" hidden="1" xr:uid="{00000000-0005-0000-0000-0000E9A70000}"/>
    <cellStyle name="Hyperlink 14" xfId="19518" hidden="1" xr:uid="{00000000-0005-0000-0000-0000EAA70000}"/>
    <cellStyle name="Hyperlink 14" xfId="19455" hidden="1" xr:uid="{00000000-0005-0000-0000-0000EBA70000}"/>
    <cellStyle name="Hyperlink 14" xfId="19392" hidden="1" xr:uid="{00000000-0005-0000-0000-0000ECA70000}"/>
    <cellStyle name="Hyperlink 14" xfId="19329" hidden="1" xr:uid="{00000000-0005-0000-0000-0000EDA70000}"/>
    <cellStyle name="Hyperlink 14" xfId="19266" hidden="1" xr:uid="{00000000-0005-0000-0000-0000EEA70000}"/>
    <cellStyle name="Hyperlink 14" xfId="19203" hidden="1" xr:uid="{00000000-0005-0000-0000-0000EFA70000}"/>
    <cellStyle name="Hyperlink 14" xfId="19140" hidden="1" xr:uid="{00000000-0005-0000-0000-0000F0A70000}"/>
    <cellStyle name="Hyperlink 14" xfId="19077" hidden="1" xr:uid="{00000000-0005-0000-0000-0000F1A70000}"/>
    <cellStyle name="Hyperlink 14" xfId="19014" hidden="1" xr:uid="{00000000-0005-0000-0000-0000F2A70000}"/>
    <cellStyle name="Hyperlink 14" xfId="18951" hidden="1" xr:uid="{00000000-0005-0000-0000-0000F3A70000}"/>
    <cellStyle name="Hyperlink 14" xfId="18888" hidden="1" xr:uid="{00000000-0005-0000-0000-0000F4A70000}"/>
    <cellStyle name="Hyperlink 14" xfId="18825" hidden="1" xr:uid="{00000000-0005-0000-0000-0000F5A70000}"/>
    <cellStyle name="Hyperlink 14" xfId="18762" hidden="1" xr:uid="{00000000-0005-0000-0000-0000F6A70000}"/>
    <cellStyle name="Hyperlink 14" xfId="18699" hidden="1" xr:uid="{00000000-0005-0000-0000-0000F7A70000}"/>
    <cellStyle name="Hyperlink 14" xfId="18636" hidden="1" xr:uid="{00000000-0005-0000-0000-0000F8A70000}"/>
    <cellStyle name="Hyperlink 14" xfId="18573" hidden="1" xr:uid="{00000000-0005-0000-0000-0000F9A70000}"/>
    <cellStyle name="Hyperlink 14" xfId="18510" hidden="1" xr:uid="{00000000-0005-0000-0000-0000FAA70000}"/>
    <cellStyle name="Hyperlink 14" xfId="18447" hidden="1" xr:uid="{00000000-0005-0000-0000-0000FBA70000}"/>
    <cellStyle name="Hyperlink 14" xfId="18384" hidden="1" xr:uid="{00000000-0005-0000-0000-0000FCA70000}"/>
    <cellStyle name="Hyperlink 14" xfId="18321" hidden="1" xr:uid="{00000000-0005-0000-0000-0000FDA70000}"/>
    <cellStyle name="Hyperlink 14" xfId="18258" hidden="1" xr:uid="{00000000-0005-0000-0000-0000FEA70000}"/>
    <cellStyle name="Hyperlink 14" xfId="18195" hidden="1" xr:uid="{00000000-0005-0000-0000-0000FFA70000}"/>
    <cellStyle name="Hyperlink 14" xfId="18132" hidden="1" xr:uid="{00000000-0005-0000-0000-000000A80000}"/>
    <cellStyle name="Hyperlink 14" xfId="18069" hidden="1" xr:uid="{00000000-0005-0000-0000-000001A80000}"/>
    <cellStyle name="Hyperlink 14" xfId="18006" hidden="1" xr:uid="{00000000-0005-0000-0000-000002A80000}"/>
    <cellStyle name="Hyperlink 14" xfId="17943" hidden="1" xr:uid="{00000000-0005-0000-0000-000003A80000}"/>
    <cellStyle name="Hyperlink 14" xfId="17880" hidden="1" xr:uid="{00000000-0005-0000-0000-000004A80000}"/>
    <cellStyle name="Hyperlink 14" xfId="17817" hidden="1" xr:uid="{00000000-0005-0000-0000-000005A80000}"/>
    <cellStyle name="Hyperlink 14" xfId="17754" hidden="1" xr:uid="{00000000-0005-0000-0000-000006A80000}"/>
    <cellStyle name="Hyperlink 14" xfId="17691" hidden="1" xr:uid="{00000000-0005-0000-0000-000007A80000}"/>
    <cellStyle name="Hyperlink 14" xfId="17628" hidden="1" xr:uid="{00000000-0005-0000-0000-000008A80000}"/>
    <cellStyle name="Hyperlink 14" xfId="17565" hidden="1" xr:uid="{00000000-0005-0000-0000-000009A80000}"/>
    <cellStyle name="Hyperlink 14" xfId="17502" hidden="1" xr:uid="{00000000-0005-0000-0000-00000AA80000}"/>
    <cellStyle name="Hyperlink 14" xfId="17439" hidden="1" xr:uid="{00000000-0005-0000-0000-00000BA80000}"/>
    <cellStyle name="Hyperlink 14" xfId="17376" hidden="1" xr:uid="{00000000-0005-0000-0000-00000CA80000}"/>
    <cellStyle name="Hyperlink 14" xfId="17313" hidden="1" xr:uid="{00000000-0005-0000-0000-00000DA80000}"/>
    <cellStyle name="Hyperlink 14" xfId="17250" hidden="1" xr:uid="{00000000-0005-0000-0000-00000EA80000}"/>
    <cellStyle name="Hyperlink 14" xfId="17187" hidden="1" xr:uid="{00000000-0005-0000-0000-00000FA80000}"/>
    <cellStyle name="Hyperlink 14" xfId="17124" hidden="1" xr:uid="{00000000-0005-0000-0000-000010A80000}"/>
    <cellStyle name="Hyperlink 14" xfId="17061" hidden="1" xr:uid="{00000000-0005-0000-0000-000011A80000}"/>
    <cellStyle name="Hyperlink 14" xfId="16998" hidden="1" xr:uid="{00000000-0005-0000-0000-000012A80000}"/>
    <cellStyle name="Hyperlink 14" xfId="16935" hidden="1" xr:uid="{00000000-0005-0000-0000-000013A80000}"/>
    <cellStyle name="Hyperlink 14" xfId="16872" hidden="1" xr:uid="{00000000-0005-0000-0000-000014A80000}"/>
    <cellStyle name="Hyperlink 14" xfId="16809" hidden="1" xr:uid="{00000000-0005-0000-0000-000015A80000}"/>
    <cellStyle name="Hyperlink 14" xfId="16746" hidden="1" xr:uid="{00000000-0005-0000-0000-000016A80000}"/>
    <cellStyle name="Hyperlink 14" xfId="16683" hidden="1" xr:uid="{00000000-0005-0000-0000-000017A80000}"/>
    <cellStyle name="Hyperlink 14" xfId="16620" hidden="1" xr:uid="{00000000-0005-0000-0000-000018A80000}"/>
    <cellStyle name="Hyperlink 14" xfId="16557" hidden="1" xr:uid="{00000000-0005-0000-0000-000019A80000}"/>
    <cellStyle name="Hyperlink 14" xfId="16494" hidden="1" xr:uid="{00000000-0005-0000-0000-00001AA80000}"/>
    <cellStyle name="Hyperlink 14" xfId="16431" hidden="1" xr:uid="{00000000-0005-0000-0000-00001BA80000}"/>
    <cellStyle name="Hyperlink 14" xfId="16368" hidden="1" xr:uid="{00000000-0005-0000-0000-00001CA80000}"/>
    <cellStyle name="Hyperlink 14" xfId="16305" hidden="1" xr:uid="{00000000-0005-0000-0000-00001DA80000}"/>
    <cellStyle name="Hyperlink 14" xfId="16242" hidden="1" xr:uid="{00000000-0005-0000-0000-00001EA80000}"/>
    <cellStyle name="Hyperlink 14" xfId="16179" hidden="1" xr:uid="{00000000-0005-0000-0000-00001FA80000}"/>
    <cellStyle name="Hyperlink 14" xfId="16116" hidden="1" xr:uid="{00000000-0005-0000-0000-000020A80000}"/>
    <cellStyle name="Hyperlink 14" xfId="16053" hidden="1" xr:uid="{00000000-0005-0000-0000-000021A80000}"/>
    <cellStyle name="Hyperlink 14" xfId="15990" hidden="1" xr:uid="{00000000-0005-0000-0000-000022A80000}"/>
    <cellStyle name="Hyperlink 14" xfId="15927" hidden="1" xr:uid="{00000000-0005-0000-0000-000023A80000}"/>
    <cellStyle name="Hyperlink 14" xfId="15864" hidden="1" xr:uid="{00000000-0005-0000-0000-000024A80000}"/>
    <cellStyle name="Hyperlink 14" xfId="15738" hidden="1" xr:uid="{00000000-0005-0000-0000-000025A80000}"/>
    <cellStyle name="Hyperlink 14" xfId="15675" hidden="1" xr:uid="{00000000-0005-0000-0000-000026A80000}"/>
    <cellStyle name="Hyperlink 14" xfId="15612" hidden="1" xr:uid="{00000000-0005-0000-0000-000027A80000}"/>
    <cellStyle name="Hyperlink 14" xfId="21345" hidden="1" xr:uid="{00000000-0005-0000-0000-000028A80000}"/>
    <cellStyle name="Hyperlink 14" xfId="29409" hidden="1" xr:uid="{00000000-0005-0000-0000-000029A80000}"/>
    <cellStyle name="Hyperlink 14" xfId="47616" hidden="1" xr:uid="{00000000-0005-0000-0000-00002AA80000}"/>
    <cellStyle name="Hyperlink 14" xfId="47553" hidden="1" xr:uid="{00000000-0005-0000-0000-00002BA80000}"/>
    <cellStyle name="Hyperlink 14" xfId="47490" hidden="1" xr:uid="{00000000-0005-0000-0000-00002CA80000}"/>
    <cellStyle name="Hyperlink 14" xfId="47427" hidden="1" xr:uid="{00000000-0005-0000-0000-00002DA80000}"/>
    <cellStyle name="Hyperlink 14" xfId="47364" hidden="1" xr:uid="{00000000-0005-0000-0000-00002EA80000}"/>
    <cellStyle name="Hyperlink 14" xfId="47301" hidden="1" xr:uid="{00000000-0005-0000-0000-00002FA80000}"/>
    <cellStyle name="Hyperlink 14" xfId="47238" hidden="1" xr:uid="{00000000-0005-0000-0000-000030A80000}"/>
    <cellStyle name="Hyperlink 14" xfId="47175" hidden="1" xr:uid="{00000000-0005-0000-0000-000031A80000}"/>
    <cellStyle name="Hyperlink 14" xfId="47112" hidden="1" xr:uid="{00000000-0005-0000-0000-000032A80000}"/>
    <cellStyle name="Hyperlink 14" xfId="47049" hidden="1" xr:uid="{00000000-0005-0000-0000-000033A80000}"/>
    <cellStyle name="Hyperlink 14" xfId="46986" hidden="1" xr:uid="{00000000-0005-0000-0000-000034A80000}"/>
    <cellStyle name="Hyperlink 14" xfId="46923" hidden="1" xr:uid="{00000000-0005-0000-0000-000035A80000}"/>
    <cellStyle name="Hyperlink 14" xfId="46860" hidden="1" xr:uid="{00000000-0005-0000-0000-000036A80000}"/>
    <cellStyle name="Hyperlink 14" xfId="46797" hidden="1" xr:uid="{00000000-0005-0000-0000-000037A80000}"/>
    <cellStyle name="Hyperlink 14" xfId="46734" hidden="1" xr:uid="{00000000-0005-0000-0000-000038A80000}"/>
    <cellStyle name="Hyperlink 14" xfId="46671" hidden="1" xr:uid="{00000000-0005-0000-0000-000039A80000}"/>
    <cellStyle name="Hyperlink 14" xfId="46608" hidden="1" xr:uid="{00000000-0005-0000-0000-00003AA80000}"/>
    <cellStyle name="Hyperlink 14" xfId="46545" hidden="1" xr:uid="{00000000-0005-0000-0000-00003BA80000}"/>
    <cellStyle name="Hyperlink 14" xfId="46482" hidden="1" xr:uid="{00000000-0005-0000-0000-00003CA80000}"/>
    <cellStyle name="Hyperlink 14" xfId="46419" hidden="1" xr:uid="{00000000-0005-0000-0000-00003DA80000}"/>
    <cellStyle name="Hyperlink 14" xfId="46356" hidden="1" xr:uid="{00000000-0005-0000-0000-00003EA80000}"/>
    <cellStyle name="Hyperlink 14" xfId="46293" hidden="1" xr:uid="{00000000-0005-0000-0000-00003FA80000}"/>
    <cellStyle name="Hyperlink 14" xfId="46230" hidden="1" xr:uid="{00000000-0005-0000-0000-000040A80000}"/>
    <cellStyle name="Hyperlink 14" xfId="46167" hidden="1" xr:uid="{00000000-0005-0000-0000-000041A80000}"/>
    <cellStyle name="Hyperlink 14" xfId="46104" hidden="1" xr:uid="{00000000-0005-0000-0000-000042A80000}"/>
    <cellStyle name="Hyperlink 14" xfId="46041" hidden="1" xr:uid="{00000000-0005-0000-0000-000043A80000}"/>
    <cellStyle name="Hyperlink 14" xfId="45978" hidden="1" xr:uid="{00000000-0005-0000-0000-000044A80000}"/>
    <cellStyle name="Hyperlink 14" xfId="45915" hidden="1" xr:uid="{00000000-0005-0000-0000-000045A80000}"/>
    <cellStyle name="Hyperlink 14" xfId="45852" hidden="1" xr:uid="{00000000-0005-0000-0000-000046A80000}"/>
    <cellStyle name="Hyperlink 14" xfId="45789" hidden="1" xr:uid="{00000000-0005-0000-0000-000047A80000}"/>
    <cellStyle name="Hyperlink 14" xfId="45726" hidden="1" xr:uid="{00000000-0005-0000-0000-000048A80000}"/>
    <cellStyle name="Hyperlink 14" xfId="45663" hidden="1" xr:uid="{00000000-0005-0000-0000-000049A80000}"/>
    <cellStyle name="Hyperlink 14" xfId="45600" hidden="1" xr:uid="{00000000-0005-0000-0000-00004AA80000}"/>
    <cellStyle name="Hyperlink 14" xfId="45474" hidden="1" xr:uid="{00000000-0005-0000-0000-00004BA80000}"/>
    <cellStyle name="Hyperlink 14" xfId="45411" hidden="1" xr:uid="{00000000-0005-0000-0000-00004CA80000}"/>
    <cellStyle name="Hyperlink 14" xfId="45348" hidden="1" xr:uid="{00000000-0005-0000-0000-00004DA80000}"/>
    <cellStyle name="Hyperlink 14" xfId="45285" hidden="1" xr:uid="{00000000-0005-0000-0000-00004EA80000}"/>
    <cellStyle name="Hyperlink 14" xfId="45222" hidden="1" xr:uid="{00000000-0005-0000-0000-00004FA80000}"/>
    <cellStyle name="Hyperlink 14" xfId="45159" hidden="1" xr:uid="{00000000-0005-0000-0000-000050A80000}"/>
    <cellStyle name="Hyperlink 14" xfId="45096" hidden="1" xr:uid="{00000000-0005-0000-0000-000051A80000}"/>
    <cellStyle name="Hyperlink 14" xfId="45033" hidden="1" xr:uid="{00000000-0005-0000-0000-000052A80000}"/>
    <cellStyle name="Hyperlink 14" xfId="44970" hidden="1" xr:uid="{00000000-0005-0000-0000-000053A80000}"/>
    <cellStyle name="Hyperlink 14" xfId="44907" hidden="1" xr:uid="{00000000-0005-0000-0000-000054A80000}"/>
    <cellStyle name="Hyperlink 14" xfId="44844" hidden="1" xr:uid="{00000000-0005-0000-0000-000055A80000}"/>
    <cellStyle name="Hyperlink 14" xfId="44781" hidden="1" xr:uid="{00000000-0005-0000-0000-000056A80000}"/>
    <cellStyle name="Hyperlink 14" xfId="44718" hidden="1" xr:uid="{00000000-0005-0000-0000-000057A80000}"/>
    <cellStyle name="Hyperlink 14" xfId="44655" hidden="1" xr:uid="{00000000-0005-0000-0000-000058A80000}"/>
    <cellStyle name="Hyperlink 14" xfId="44592" hidden="1" xr:uid="{00000000-0005-0000-0000-000059A80000}"/>
    <cellStyle name="Hyperlink 14" xfId="44529" hidden="1" xr:uid="{00000000-0005-0000-0000-00005AA80000}"/>
    <cellStyle name="Hyperlink 14" xfId="44466" hidden="1" xr:uid="{00000000-0005-0000-0000-00005BA80000}"/>
    <cellStyle name="Hyperlink 14" xfId="44403" hidden="1" xr:uid="{00000000-0005-0000-0000-00005CA80000}"/>
    <cellStyle name="Hyperlink 14" xfId="44340" hidden="1" xr:uid="{00000000-0005-0000-0000-00005DA80000}"/>
    <cellStyle name="Hyperlink 14" xfId="44277" hidden="1" xr:uid="{00000000-0005-0000-0000-00005EA80000}"/>
    <cellStyle name="Hyperlink 14" xfId="44214" hidden="1" xr:uid="{00000000-0005-0000-0000-00005FA80000}"/>
    <cellStyle name="Hyperlink 14" xfId="44151" hidden="1" xr:uid="{00000000-0005-0000-0000-000060A80000}"/>
    <cellStyle name="Hyperlink 14" xfId="44088" hidden="1" xr:uid="{00000000-0005-0000-0000-000061A80000}"/>
    <cellStyle name="Hyperlink 14" xfId="44025" hidden="1" xr:uid="{00000000-0005-0000-0000-000062A80000}"/>
    <cellStyle name="Hyperlink 14" xfId="43962" hidden="1" xr:uid="{00000000-0005-0000-0000-000063A80000}"/>
    <cellStyle name="Hyperlink 14" xfId="43899" hidden="1" xr:uid="{00000000-0005-0000-0000-000064A80000}"/>
    <cellStyle name="Hyperlink 14" xfId="43836" hidden="1" xr:uid="{00000000-0005-0000-0000-000065A80000}"/>
    <cellStyle name="Hyperlink 14" xfId="43773" hidden="1" xr:uid="{00000000-0005-0000-0000-000066A80000}"/>
    <cellStyle name="Hyperlink 14" xfId="43710" hidden="1" xr:uid="{00000000-0005-0000-0000-000067A80000}"/>
    <cellStyle name="Hyperlink 14" xfId="43647" hidden="1" xr:uid="{00000000-0005-0000-0000-000068A80000}"/>
    <cellStyle name="Hyperlink 14" xfId="43584" hidden="1" xr:uid="{00000000-0005-0000-0000-000069A80000}"/>
    <cellStyle name="Hyperlink 14" xfId="43521" hidden="1" xr:uid="{00000000-0005-0000-0000-00006AA80000}"/>
    <cellStyle name="Hyperlink 14" xfId="43458" hidden="1" xr:uid="{00000000-0005-0000-0000-00006BA80000}"/>
    <cellStyle name="Hyperlink 14" xfId="43395" hidden="1" xr:uid="{00000000-0005-0000-0000-00006CA80000}"/>
    <cellStyle name="Hyperlink 14" xfId="43332" hidden="1" xr:uid="{00000000-0005-0000-0000-00006DA80000}"/>
    <cellStyle name="Hyperlink 14" xfId="43269" hidden="1" xr:uid="{00000000-0005-0000-0000-00006EA80000}"/>
    <cellStyle name="Hyperlink 14" xfId="43206" hidden="1" xr:uid="{00000000-0005-0000-0000-00006FA80000}"/>
    <cellStyle name="Hyperlink 14" xfId="43143" hidden="1" xr:uid="{00000000-0005-0000-0000-000070A80000}"/>
    <cellStyle name="Hyperlink 14" xfId="43080" hidden="1" xr:uid="{00000000-0005-0000-0000-000071A80000}"/>
    <cellStyle name="Hyperlink 14" xfId="43017" hidden="1" xr:uid="{00000000-0005-0000-0000-000072A80000}"/>
    <cellStyle name="Hyperlink 14" xfId="42954" hidden="1" xr:uid="{00000000-0005-0000-0000-000073A80000}"/>
    <cellStyle name="Hyperlink 14" xfId="42891" hidden="1" xr:uid="{00000000-0005-0000-0000-000074A80000}"/>
    <cellStyle name="Hyperlink 14" xfId="42828" hidden="1" xr:uid="{00000000-0005-0000-0000-000075A80000}"/>
    <cellStyle name="Hyperlink 14" xfId="42765" hidden="1" xr:uid="{00000000-0005-0000-0000-000076A80000}"/>
    <cellStyle name="Hyperlink 14" xfId="42702" hidden="1" xr:uid="{00000000-0005-0000-0000-000077A80000}"/>
    <cellStyle name="Hyperlink 14" xfId="42639" hidden="1" xr:uid="{00000000-0005-0000-0000-000078A80000}"/>
    <cellStyle name="Hyperlink 14" xfId="42576" hidden="1" xr:uid="{00000000-0005-0000-0000-000079A80000}"/>
    <cellStyle name="Hyperlink 14" xfId="42513" hidden="1" xr:uid="{00000000-0005-0000-0000-00007AA80000}"/>
    <cellStyle name="Hyperlink 14" xfId="42450" hidden="1" xr:uid="{00000000-0005-0000-0000-00007BA80000}"/>
    <cellStyle name="Hyperlink 14" xfId="42387" hidden="1" xr:uid="{00000000-0005-0000-0000-00007CA80000}"/>
    <cellStyle name="Hyperlink 14" xfId="42324" hidden="1" xr:uid="{00000000-0005-0000-0000-00007DA80000}"/>
    <cellStyle name="Hyperlink 14" xfId="42261" hidden="1" xr:uid="{00000000-0005-0000-0000-00007EA80000}"/>
    <cellStyle name="Hyperlink 14" xfId="42198" hidden="1" xr:uid="{00000000-0005-0000-0000-00007FA80000}"/>
    <cellStyle name="Hyperlink 14" xfId="15801" hidden="1" xr:uid="{00000000-0005-0000-0000-000080A80000}"/>
    <cellStyle name="Hyperlink 14" xfId="23928" hidden="1" xr:uid="{00000000-0005-0000-0000-000081A80000}"/>
    <cellStyle name="Hyperlink 14" xfId="4902" hidden="1" xr:uid="{00000000-0005-0000-0000-000082A80000}"/>
    <cellStyle name="Hyperlink 14" xfId="4839" hidden="1" xr:uid="{00000000-0005-0000-0000-000083A80000}"/>
    <cellStyle name="Hyperlink 14" xfId="4776" hidden="1" xr:uid="{00000000-0005-0000-0000-000084A80000}"/>
    <cellStyle name="Hyperlink 14" xfId="4713" hidden="1" xr:uid="{00000000-0005-0000-0000-000085A80000}"/>
    <cellStyle name="Hyperlink 14" xfId="4650" hidden="1" xr:uid="{00000000-0005-0000-0000-000086A80000}"/>
    <cellStyle name="Hyperlink 14" xfId="4587" hidden="1" xr:uid="{00000000-0005-0000-0000-000087A80000}"/>
    <cellStyle name="Hyperlink 14" xfId="4524" hidden="1" xr:uid="{00000000-0005-0000-0000-000088A80000}"/>
    <cellStyle name="Hyperlink 14" xfId="4461" hidden="1" xr:uid="{00000000-0005-0000-0000-000089A80000}"/>
    <cellStyle name="Hyperlink 14" xfId="4398" hidden="1" xr:uid="{00000000-0005-0000-0000-00008AA80000}"/>
    <cellStyle name="Hyperlink 14" xfId="4335" hidden="1" xr:uid="{00000000-0005-0000-0000-00008BA80000}"/>
    <cellStyle name="Hyperlink 14" xfId="4272" hidden="1" xr:uid="{00000000-0005-0000-0000-00008CA80000}"/>
    <cellStyle name="Hyperlink 14" xfId="4209" hidden="1" xr:uid="{00000000-0005-0000-0000-00008DA80000}"/>
    <cellStyle name="Hyperlink 14" xfId="4146" hidden="1" xr:uid="{00000000-0005-0000-0000-00008EA80000}"/>
    <cellStyle name="Hyperlink 14" xfId="4083" hidden="1" xr:uid="{00000000-0005-0000-0000-00008FA80000}"/>
    <cellStyle name="Hyperlink 14" xfId="4020" hidden="1" xr:uid="{00000000-0005-0000-0000-000090A80000}"/>
    <cellStyle name="Hyperlink 14" xfId="3957" hidden="1" xr:uid="{00000000-0005-0000-0000-000091A80000}"/>
    <cellStyle name="Hyperlink 14" xfId="3894" hidden="1" xr:uid="{00000000-0005-0000-0000-000092A80000}"/>
    <cellStyle name="Hyperlink 14" xfId="3831" hidden="1" xr:uid="{00000000-0005-0000-0000-000093A80000}"/>
    <cellStyle name="Hyperlink 14" xfId="3768" hidden="1" xr:uid="{00000000-0005-0000-0000-000094A80000}"/>
    <cellStyle name="Hyperlink 14" xfId="3705" hidden="1" xr:uid="{00000000-0005-0000-0000-000095A80000}"/>
    <cellStyle name="Hyperlink 14" xfId="3642" hidden="1" xr:uid="{00000000-0005-0000-0000-000096A80000}"/>
    <cellStyle name="Hyperlink 14" xfId="3579" hidden="1" xr:uid="{00000000-0005-0000-0000-000097A80000}"/>
    <cellStyle name="Hyperlink 14" xfId="3516" hidden="1" xr:uid="{00000000-0005-0000-0000-000098A80000}"/>
    <cellStyle name="Hyperlink 14" xfId="3453" hidden="1" xr:uid="{00000000-0005-0000-0000-000099A80000}"/>
    <cellStyle name="Hyperlink 14" xfId="3390" hidden="1" xr:uid="{00000000-0005-0000-0000-00009AA80000}"/>
    <cellStyle name="Hyperlink 14" xfId="3327" hidden="1" xr:uid="{00000000-0005-0000-0000-00009BA80000}"/>
    <cellStyle name="Hyperlink 14" xfId="3264" hidden="1" xr:uid="{00000000-0005-0000-0000-00009CA80000}"/>
    <cellStyle name="Hyperlink 14" xfId="3201" hidden="1" xr:uid="{00000000-0005-0000-0000-00009DA80000}"/>
    <cellStyle name="Hyperlink 14" xfId="3138" hidden="1" xr:uid="{00000000-0005-0000-0000-00009EA80000}"/>
    <cellStyle name="Hyperlink 14" xfId="3075" hidden="1" xr:uid="{00000000-0005-0000-0000-00009FA80000}"/>
    <cellStyle name="Hyperlink 14" xfId="3012" hidden="1" xr:uid="{00000000-0005-0000-0000-0000A0A80000}"/>
    <cellStyle name="Hyperlink 14" xfId="2949" hidden="1" xr:uid="{00000000-0005-0000-0000-0000A1A80000}"/>
    <cellStyle name="Hyperlink 14" xfId="2886" hidden="1" xr:uid="{00000000-0005-0000-0000-0000A2A80000}"/>
    <cellStyle name="Hyperlink 14" xfId="2760" hidden="1" xr:uid="{00000000-0005-0000-0000-0000A3A80000}"/>
    <cellStyle name="Hyperlink 14" xfId="2697" hidden="1" xr:uid="{00000000-0005-0000-0000-0000A4A80000}"/>
    <cellStyle name="Hyperlink 14" xfId="2634" hidden="1" xr:uid="{00000000-0005-0000-0000-0000A5A80000}"/>
    <cellStyle name="Hyperlink 14" xfId="2571" hidden="1" xr:uid="{00000000-0005-0000-0000-0000A6A80000}"/>
    <cellStyle name="Hyperlink 14" xfId="2508" hidden="1" xr:uid="{00000000-0005-0000-0000-0000A7A80000}"/>
    <cellStyle name="Hyperlink 14" xfId="2445" hidden="1" xr:uid="{00000000-0005-0000-0000-0000A8A80000}"/>
    <cellStyle name="Hyperlink 14" xfId="2382" hidden="1" xr:uid="{00000000-0005-0000-0000-0000A9A80000}"/>
    <cellStyle name="Hyperlink 14" xfId="2319" hidden="1" xr:uid="{00000000-0005-0000-0000-0000AAA80000}"/>
    <cellStyle name="Hyperlink 14" xfId="2256" hidden="1" xr:uid="{00000000-0005-0000-0000-0000ABA80000}"/>
    <cellStyle name="Hyperlink 14" xfId="2193" hidden="1" xr:uid="{00000000-0005-0000-0000-0000ACA80000}"/>
    <cellStyle name="Hyperlink 14" xfId="2130" hidden="1" xr:uid="{00000000-0005-0000-0000-0000ADA80000}"/>
    <cellStyle name="Hyperlink 14" xfId="2067" hidden="1" xr:uid="{00000000-0005-0000-0000-0000AEA80000}"/>
    <cellStyle name="Hyperlink 14" xfId="2004" hidden="1" xr:uid="{00000000-0005-0000-0000-0000AFA80000}"/>
    <cellStyle name="Hyperlink 14" xfId="1941" hidden="1" xr:uid="{00000000-0005-0000-0000-0000B0A80000}"/>
    <cellStyle name="Hyperlink 14" xfId="1878" hidden="1" xr:uid="{00000000-0005-0000-0000-0000B1A80000}"/>
    <cellStyle name="Hyperlink 14" xfId="1815" hidden="1" xr:uid="{00000000-0005-0000-0000-0000B2A80000}"/>
    <cellStyle name="Hyperlink 14" xfId="1752" hidden="1" xr:uid="{00000000-0005-0000-0000-0000B3A80000}"/>
    <cellStyle name="Hyperlink 14" xfId="1689" hidden="1" xr:uid="{00000000-0005-0000-0000-0000B4A80000}"/>
    <cellStyle name="Hyperlink 14" xfId="1626" hidden="1" xr:uid="{00000000-0005-0000-0000-0000B5A80000}"/>
    <cellStyle name="Hyperlink 14" xfId="1563" hidden="1" xr:uid="{00000000-0005-0000-0000-0000B6A80000}"/>
    <cellStyle name="Hyperlink 14" xfId="1500" hidden="1" xr:uid="{00000000-0005-0000-0000-0000B7A80000}"/>
    <cellStyle name="Hyperlink 14" xfId="1437" hidden="1" xr:uid="{00000000-0005-0000-0000-0000B8A80000}"/>
    <cellStyle name="Hyperlink 14" xfId="1374" hidden="1" xr:uid="{00000000-0005-0000-0000-0000B9A80000}"/>
    <cellStyle name="Hyperlink 14" xfId="1311" hidden="1" xr:uid="{00000000-0005-0000-0000-0000BAA80000}"/>
    <cellStyle name="Hyperlink 14" xfId="1248" hidden="1" xr:uid="{00000000-0005-0000-0000-0000BBA80000}"/>
    <cellStyle name="Hyperlink 14" xfId="1122" hidden="1" xr:uid="{00000000-0005-0000-0000-0000BCA80000}"/>
    <cellStyle name="Hyperlink 14" xfId="1059" hidden="1" xr:uid="{00000000-0005-0000-0000-0000BDA80000}"/>
    <cellStyle name="Hyperlink 14" xfId="996" hidden="1" xr:uid="{00000000-0005-0000-0000-0000BEA80000}"/>
    <cellStyle name="Hyperlink 14" xfId="933" hidden="1" xr:uid="{00000000-0005-0000-0000-0000BFA80000}"/>
    <cellStyle name="Hyperlink 14" xfId="870" hidden="1" xr:uid="{00000000-0005-0000-0000-0000C0A80000}"/>
    <cellStyle name="Hyperlink 14" xfId="807" hidden="1" xr:uid="{00000000-0005-0000-0000-0000C1A80000}"/>
    <cellStyle name="Hyperlink 14" xfId="744" hidden="1" xr:uid="{00000000-0005-0000-0000-0000C2A80000}"/>
    <cellStyle name="Hyperlink 14" xfId="681" hidden="1" xr:uid="{00000000-0005-0000-0000-0000C3A80000}"/>
    <cellStyle name="Hyperlink 14" xfId="618" hidden="1" xr:uid="{00000000-0005-0000-0000-0000C4A80000}"/>
    <cellStyle name="Hyperlink 14" xfId="555" hidden="1" xr:uid="{00000000-0005-0000-0000-0000C5A80000}"/>
    <cellStyle name="Hyperlink 14" xfId="492" hidden="1" xr:uid="{00000000-0005-0000-0000-0000C6A80000}"/>
    <cellStyle name="Hyperlink 14" xfId="429" hidden="1" xr:uid="{00000000-0005-0000-0000-0000C7A80000}"/>
    <cellStyle name="Hyperlink 14" xfId="366" hidden="1" xr:uid="{00000000-0005-0000-0000-0000C8A80000}"/>
    <cellStyle name="Hyperlink 14" xfId="303" hidden="1" xr:uid="{00000000-0005-0000-0000-0000C9A80000}"/>
    <cellStyle name="Hyperlink 14" xfId="240" hidden="1" xr:uid="{00000000-0005-0000-0000-0000CAA80000}"/>
    <cellStyle name="Hyperlink 14" xfId="177" hidden="1" xr:uid="{00000000-0005-0000-0000-0000CBA80000}"/>
    <cellStyle name="Hyperlink 14" xfId="114" hidden="1" xr:uid="{00000000-0005-0000-0000-0000CCA80000}"/>
    <cellStyle name="Hyperlink 14" xfId="51" hidden="1" xr:uid="{00000000-0005-0000-0000-0000CDA80000}"/>
    <cellStyle name="Hyperlink 14" xfId="58168" hidden="1" xr:uid="{00000000-0005-0000-0000-0000CEA80000}"/>
    <cellStyle name="Hyperlink 14" xfId="58231" hidden="1" xr:uid="{00000000-0005-0000-0000-0000CFA80000}"/>
    <cellStyle name="Hyperlink 14" xfId="1185" hidden="1" xr:uid="{00000000-0005-0000-0000-0000D0A80000}"/>
    <cellStyle name="Hyperlink 14" xfId="5217" hidden="1" xr:uid="{00000000-0005-0000-0000-0000D1A80000}"/>
    <cellStyle name="Hyperlink 14" xfId="9249" hidden="1" xr:uid="{00000000-0005-0000-0000-0000D2A80000}"/>
    <cellStyle name="Hyperlink 14" xfId="13281" hidden="1" xr:uid="{00000000-0005-0000-0000-0000D3A80000}"/>
    <cellStyle name="Hyperlink 14" xfId="36969" hidden="1" xr:uid="{00000000-0005-0000-0000-0000D4A80000}"/>
    <cellStyle name="Hyperlink 14" xfId="36906" hidden="1" xr:uid="{00000000-0005-0000-0000-0000D5A80000}"/>
    <cellStyle name="Hyperlink 14" xfId="36843" hidden="1" xr:uid="{00000000-0005-0000-0000-0000D6A80000}"/>
    <cellStyle name="Hyperlink 14" xfId="36780" hidden="1" xr:uid="{00000000-0005-0000-0000-0000D7A80000}"/>
    <cellStyle name="Hyperlink 14" xfId="36717" hidden="1" xr:uid="{00000000-0005-0000-0000-0000D8A80000}"/>
    <cellStyle name="Hyperlink 14" xfId="36654" hidden="1" xr:uid="{00000000-0005-0000-0000-0000D9A80000}"/>
    <cellStyle name="Hyperlink 14" xfId="36591" hidden="1" xr:uid="{00000000-0005-0000-0000-0000DAA80000}"/>
    <cellStyle name="Hyperlink 14" xfId="36528" hidden="1" xr:uid="{00000000-0005-0000-0000-0000DBA80000}"/>
    <cellStyle name="Hyperlink 14" xfId="36465" hidden="1" xr:uid="{00000000-0005-0000-0000-0000DCA80000}"/>
    <cellStyle name="Hyperlink 14" xfId="36402" hidden="1" xr:uid="{00000000-0005-0000-0000-0000DDA80000}"/>
    <cellStyle name="Hyperlink 14" xfId="36339" hidden="1" xr:uid="{00000000-0005-0000-0000-0000DEA80000}"/>
    <cellStyle name="Hyperlink 14" xfId="36276" hidden="1" xr:uid="{00000000-0005-0000-0000-0000DFA80000}"/>
    <cellStyle name="Hyperlink 14" xfId="36213" hidden="1" xr:uid="{00000000-0005-0000-0000-0000E0A80000}"/>
    <cellStyle name="Hyperlink 14" xfId="36150" hidden="1" xr:uid="{00000000-0005-0000-0000-0000E1A80000}"/>
    <cellStyle name="Hyperlink 14" xfId="36087" hidden="1" xr:uid="{00000000-0005-0000-0000-0000E2A80000}"/>
    <cellStyle name="Hyperlink 14" xfId="36024" hidden="1" xr:uid="{00000000-0005-0000-0000-0000E3A80000}"/>
    <cellStyle name="Hyperlink 14" xfId="35961" hidden="1" xr:uid="{00000000-0005-0000-0000-0000E4A80000}"/>
    <cellStyle name="Hyperlink 14" xfId="35898" hidden="1" xr:uid="{00000000-0005-0000-0000-0000E5A80000}"/>
    <cellStyle name="Hyperlink 14" xfId="35835" hidden="1" xr:uid="{00000000-0005-0000-0000-0000E6A80000}"/>
    <cellStyle name="Hyperlink 14" xfId="35772" hidden="1" xr:uid="{00000000-0005-0000-0000-0000E7A80000}"/>
    <cellStyle name="Hyperlink 14" xfId="35709" hidden="1" xr:uid="{00000000-0005-0000-0000-0000E8A80000}"/>
    <cellStyle name="Hyperlink 14" xfId="35646" hidden="1" xr:uid="{00000000-0005-0000-0000-0000E9A80000}"/>
    <cellStyle name="Hyperlink 14" xfId="35583" hidden="1" xr:uid="{00000000-0005-0000-0000-0000EAA80000}"/>
    <cellStyle name="Hyperlink 14" xfId="35520" hidden="1" xr:uid="{00000000-0005-0000-0000-0000EBA80000}"/>
    <cellStyle name="Hyperlink 14" xfId="35457" hidden="1" xr:uid="{00000000-0005-0000-0000-0000ECA80000}"/>
    <cellStyle name="Hyperlink 14" xfId="35394" hidden="1" xr:uid="{00000000-0005-0000-0000-0000EDA80000}"/>
    <cellStyle name="Hyperlink 14" xfId="35331" hidden="1" xr:uid="{00000000-0005-0000-0000-0000EEA80000}"/>
    <cellStyle name="Hyperlink 14" xfId="35268" hidden="1" xr:uid="{00000000-0005-0000-0000-0000EFA80000}"/>
    <cellStyle name="Hyperlink 14" xfId="35205" hidden="1" xr:uid="{00000000-0005-0000-0000-0000F0A80000}"/>
    <cellStyle name="Hyperlink 14" xfId="35142" hidden="1" xr:uid="{00000000-0005-0000-0000-0000F1A80000}"/>
    <cellStyle name="Hyperlink 14" xfId="35079" hidden="1" xr:uid="{00000000-0005-0000-0000-0000F2A80000}"/>
    <cellStyle name="Hyperlink 14" xfId="35016" hidden="1" xr:uid="{00000000-0005-0000-0000-0000F3A80000}"/>
    <cellStyle name="Hyperlink 14" xfId="34953" hidden="1" xr:uid="{00000000-0005-0000-0000-0000F4A80000}"/>
    <cellStyle name="Hyperlink 14" xfId="34890" hidden="1" xr:uid="{00000000-0005-0000-0000-0000F5A80000}"/>
    <cellStyle name="Hyperlink 14" xfId="34827" hidden="1" xr:uid="{00000000-0005-0000-0000-0000F6A80000}"/>
    <cellStyle name="Hyperlink 14" xfId="34764" hidden="1" xr:uid="{00000000-0005-0000-0000-0000F7A80000}"/>
    <cellStyle name="Hyperlink 14" xfId="34701" hidden="1" xr:uid="{00000000-0005-0000-0000-0000F8A80000}"/>
    <cellStyle name="Hyperlink 14" xfId="34638" hidden="1" xr:uid="{00000000-0005-0000-0000-0000F9A80000}"/>
    <cellStyle name="Hyperlink 14" xfId="34575" hidden="1" xr:uid="{00000000-0005-0000-0000-0000FAA80000}"/>
    <cellStyle name="Hyperlink 14" xfId="34512" hidden="1" xr:uid="{00000000-0005-0000-0000-0000FBA80000}"/>
    <cellStyle name="Hyperlink 14" xfId="34449" hidden="1" xr:uid="{00000000-0005-0000-0000-0000FCA80000}"/>
    <cellStyle name="Hyperlink 14" xfId="34386" hidden="1" xr:uid="{00000000-0005-0000-0000-0000FDA80000}"/>
    <cellStyle name="Hyperlink 14" xfId="34323" hidden="1" xr:uid="{00000000-0005-0000-0000-0000FEA80000}"/>
    <cellStyle name="Hyperlink 14" xfId="34260" hidden="1" xr:uid="{00000000-0005-0000-0000-0000FFA80000}"/>
    <cellStyle name="Hyperlink 14" xfId="34197" hidden="1" xr:uid="{00000000-0005-0000-0000-000000A90000}"/>
    <cellStyle name="Hyperlink 14" xfId="34134" hidden="1" xr:uid="{00000000-0005-0000-0000-000001A90000}"/>
    <cellStyle name="Hyperlink 14" xfId="34071" hidden="1" xr:uid="{00000000-0005-0000-0000-000002A90000}"/>
    <cellStyle name="Hyperlink 14" xfId="34008" hidden="1" xr:uid="{00000000-0005-0000-0000-000003A90000}"/>
    <cellStyle name="Hyperlink 14" xfId="33945" hidden="1" xr:uid="{00000000-0005-0000-0000-000004A90000}"/>
    <cellStyle name="Hyperlink 14" xfId="33882" hidden="1" xr:uid="{00000000-0005-0000-0000-000005A90000}"/>
    <cellStyle name="Hyperlink 14" xfId="33819" hidden="1" xr:uid="{00000000-0005-0000-0000-000006A90000}"/>
    <cellStyle name="Hyperlink 14" xfId="33756" hidden="1" xr:uid="{00000000-0005-0000-0000-000007A90000}"/>
    <cellStyle name="Hyperlink 14" xfId="33693" hidden="1" xr:uid="{00000000-0005-0000-0000-000008A90000}"/>
    <cellStyle name="Hyperlink 14" xfId="33630" hidden="1" xr:uid="{00000000-0005-0000-0000-000009A90000}"/>
    <cellStyle name="Hyperlink 14" xfId="33567" hidden="1" xr:uid="{00000000-0005-0000-0000-00000AA90000}"/>
    <cellStyle name="Hyperlink 14" xfId="33504" hidden="1" xr:uid="{00000000-0005-0000-0000-00000BA90000}"/>
    <cellStyle name="Hyperlink 14" xfId="33441" hidden="1" xr:uid="{00000000-0005-0000-0000-00000CA90000}"/>
    <cellStyle name="Hyperlink 14" xfId="33378" hidden="1" xr:uid="{00000000-0005-0000-0000-00000DA90000}"/>
    <cellStyle name="Hyperlink 14" xfId="33315" hidden="1" xr:uid="{00000000-0005-0000-0000-00000EA90000}"/>
    <cellStyle name="Hyperlink 14" xfId="33252" hidden="1" xr:uid="{00000000-0005-0000-0000-00000FA90000}"/>
    <cellStyle name="Hyperlink 14" xfId="33189" hidden="1" xr:uid="{00000000-0005-0000-0000-000010A90000}"/>
    <cellStyle name="Hyperlink 14" xfId="33126" hidden="1" xr:uid="{00000000-0005-0000-0000-000011A90000}"/>
    <cellStyle name="Hyperlink 14" xfId="33063" hidden="1" xr:uid="{00000000-0005-0000-0000-000012A90000}"/>
    <cellStyle name="Hyperlink 14" xfId="33000" hidden="1" xr:uid="{00000000-0005-0000-0000-000013A90000}"/>
    <cellStyle name="Hyperlink 14" xfId="32937" hidden="1" xr:uid="{00000000-0005-0000-0000-000014A90000}"/>
    <cellStyle name="Hyperlink 14" xfId="32874" hidden="1" xr:uid="{00000000-0005-0000-0000-000015A90000}"/>
    <cellStyle name="Hyperlink 14" xfId="32811" hidden="1" xr:uid="{00000000-0005-0000-0000-000016A90000}"/>
    <cellStyle name="Hyperlink 14" xfId="32748" hidden="1" xr:uid="{00000000-0005-0000-0000-000017A90000}"/>
    <cellStyle name="Hyperlink 14" xfId="32685" hidden="1" xr:uid="{00000000-0005-0000-0000-000018A90000}"/>
    <cellStyle name="Hyperlink 14" xfId="32622" hidden="1" xr:uid="{00000000-0005-0000-0000-000019A90000}"/>
    <cellStyle name="Hyperlink 14" xfId="32559" hidden="1" xr:uid="{00000000-0005-0000-0000-00001AA90000}"/>
    <cellStyle name="Hyperlink 14" xfId="32496" hidden="1" xr:uid="{00000000-0005-0000-0000-00001BA90000}"/>
    <cellStyle name="Hyperlink 14" xfId="32433" hidden="1" xr:uid="{00000000-0005-0000-0000-00001CA90000}"/>
    <cellStyle name="Hyperlink 14" xfId="32370" hidden="1" xr:uid="{00000000-0005-0000-0000-00001DA90000}"/>
    <cellStyle name="Hyperlink 14" xfId="32307" hidden="1" xr:uid="{00000000-0005-0000-0000-00001EA90000}"/>
    <cellStyle name="Hyperlink 14" xfId="32244" hidden="1" xr:uid="{00000000-0005-0000-0000-00001FA90000}"/>
    <cellStyle name="Hyperlink 14" xfId="32181" hidden="1" xr:uid="{00000000-0005-0000-0000-000020A90000}"/>
    <cellStyle name="Hyperlink 14" xfId="32118" hidden="1" xr:uid="{00000000-0005-0000-0000-000021A90000}"/>
    <cellStyle name="Hyperlink 14" xfId="32055" hidden="1" xr:uid="{00000000-0005-0000-0000-000022A90000}"/>
    <cellStyle name="Hyperlink 14" xfId="31992" hidden="1" xr:uid="{00000000-0005-0000-0000-000023A90000}"/>
    <cellStyle name="Hyperlink 14" xfId="31929" hidden="1" xr:uid="{00000000-0005-0000-0000-000024A90000}"/>
    <cellStyle name="Hyperlink 14" xfId="31866" hidden="1" xr:uid="{00000000-0005-0000-0000-000025A90000}"/>
    <cellStyle name="Hyperlink 14" xfId="31803" hidden="1" xr:uid="{00000000-0005-0000-0000-000026A90000}"/>
    <cellStyle name="Hyperlink 14" xfId="31740" hidden="1" xr:uid="{00000000-0005-0000-0000-000027A90000}"/>
    <cellStyle name="Hyperlink 14" xfId="31677" hidden="1" xr:uid="{00000000-0005-0000-0000-000028A90000}"/>
    <cellStyle name="Hyperlink 14" xfId="31614" hidden="1" xr:uid="{00000000-0005-0000-0000-000029A90000}"/>
    <cellStyle name="Hyperlink 14" xfId="2823" hidden="1" xr:uid="{00000000-0005-0000-0000-00002AA90000}"/>
    <cellStyle name="Hyperlink 14" xfId="10257" hidden="1" xr:uid="{00000000-0005-0000-0000-00002BA90000}"/>
    <cellStyle name="Hyperlink 14" xfId="10194" hidden="1" xr:uid="{00000000-0005-0000-0000-00002CA90000}"/>
    <cellStyle name="Hyperlink 14" xfId="10131" hidden="1" xr:uid="{00000000-0005-0000-0000-00002DA90000}"/>
    <cellStyle name="Hyperlink 14" xfId="10068" hidden="1" xr:uid="{00000000-0005-0000-0000-00002EA90000}"/>
    <cellStyle name="Hyperlink 14" xfId="10005" hidden="1" xr:uid="{00000000-0005-0000-0000-00002FA90000}"/>
    <cellStyle name="Hyperlink 14" xfId="9942" hidden="1" xr:uid="{00000000-0005-0000-0000-000030A90000}"/>
    <cellStyle name="Hyperlink 14" xfId="9879" hidden="1" xr:uid="{00000000-0005-0000-0000-000031A90000}"/>
    <cellStyle name="Hyperlink 14" xfId="9816" hidden="1" xr:uid="{00000000-0005-0000-0000-000032A90000}"/>
    <cellStyle name="Hyperlink 14" xfId="9753" hidden="1" xr:uid="{00000000-0005-0000-0000-000033A90000}"/>
    <cellStyle name="Hyperlink 14" xfId="9690" hidden="1" xr:uid="{00000000-0005-0000-0000-000034A90000}"/>
    <cellStyle name="Hyperlink 14" xfId="9627" hidden="1" xr:uid="{00000000-0005-0000-0000-000035A90000}"/>
    <cellStyle name="Hyperlink 14" xfId="9564" hidden="1" xr:uid="{00000000-0005-0000-0000-000036A90000}"/>
    <cellStyle name="Hyperlink 14" xfId="9501" hidden="1" xr:uid="{00000000-0005-0000-0000-000037A90000}"/>
    <cellStyle name="Hyperlink 14" xfId="9438" hidden="1" xr:uid="{00000000-0005-0000-0000-000038A90000}"/>
    <cellStyle name="Hyperlink 14" xfId="9375" hidden="1" xr:uid="{00000000-0005-0000-0000-000039A90000}"/>
    <cellStyle name="Hyperlink 14" xfId="9312" hidden="1" xr:uid="{00000000-0005-0000-0000-00003AA90000}"/>
    <cellStyle name="Hyperlink 14" xfId="9186" hidden="1" xr:uid="{00000000-0005-0000-0000-00003BA90000}"/>
    <cellStyle name="Hyperlink 14" xfId="9123" hidden="1" xr:uid="{00000000-0005-0000-0000-00003CA90000}"/>
    <cellStyle name="Hyperlink 14" xfId="9060" hidden="1" xr:uid="{00000000-0005-0000-0000-00003DA90000}"/>
    <cellStyle name="Hyperlink 14" xfId="8997" hidden="1" xr:uid="{00000000-0005-0000-0000-00003EA90000}"/>
    <cellStyle name="Hyperlink 14" xfId="8934" hidden="1" xr:uid="{00000000-0005-0000-0000-00003FA90000}"/>
    <cellStyle name="Hyperlink 14" xfId="8871" hidden="1" xr:uid="{00000000-0005-0000-0000-000040A90000}"/>
    <cellStyle name="Hyperlink 14" xfId="8808" hidden="1" xr:uid="{00000000-0005-0000-0000-000041A90000}"/>
    <cellStyle name="Hyperlink 14" xfId="8745" hidden="1" xr:uid="{00000000-0005-0000-0000-000042A90000}"/>
    <cellStyle name="Hyperlink 14" xfId="8682" hidden="1" xr:uid="{00000000-0005-0000-0000-000043A90000}"/>
    <cellStyle name="Hyperlink 14" xfId="8619" hidden="1" xr:uid="{00000000-0005-0000-0000-000044A90000}"/>
    <cellStyle name="Hyperlink 14" xfId="8556" hidden="1" xr:uid="{00000000-0005-0000-0000-000045A90000}"/>
    <cellStyle name="Hyperlink 14" xfId="8493" hidden="1" xr:uid="{00000000-0005-0000-0000-000046A90000}"/>
    <cellStyle name="Hyperlink 14" xfId="8430" hidden="1" xr:uid="{00000000-0005-0000-0000-000047A90000}"/>
    <cellStyle name="Hyperlink 14" xfId="8367" hidden="1" xr:uid="{00000000-0005-0000-0000-000048A90000}"/>
    <cellStyle name="Hyperlink 14" xfId="8304" hidden="1" xr:uid="{00000000-0005-0000-0000-000049A90000}"/>
    <cellStyle name="Hyperlink 14" xfId="8241" hidden="1" xr:uid="{00000000-0005-0000-0000-00004AA90000}"/>
    <cellStyle name="Hyperlink 14" xfId="8178" hidden="1" xr:uid="{00000000-0005-0000-0000-00004BA90000}"/>
    <cellStyle name="Hyperlink 14" xfId="8115" hidden="1" xr:uid="{00000000-0005-0000-0000-00004CA90000}"/>
    <cellStyle name="Hyperlink 14" xfId="8052" hidden="1" xr:uid="{00000000-0005-0000-0000-00004DA90000}"/>
    <cellStyle name="Hyperlink 14" xfId="7989" hidden="1" xr:uid="{00000000-0005-0000-0000-00004EA90000}"/>
    <cellStyle name="Hyperlink 14" xfId="7926" hidden="1" xr:uid="{00000000-0005-0000-0000-00004FA90000}"/>
    <cellStyle name="Hyperlink 14" xfId="7863" hidden="1" xr:uid="{00000000-0005-0000-0000-000050A90000}"/>
    <cellStyle name="Hyperlink 14" xfId="7800" hidden="1" xr:uid="{00000000-0005-0000-0000-000051A90000}"/>
    <cellStyle name="Hyperlink 14" xfId="7737" hidden="1" xr:uid="{00000000-0005-0000-0000-000052A90000}"/>
    <cellStyle name="Hyperlink 14" xfId="7674" hidden="1" xr:uid="{00000000-0005-0000-0000-000053A90000}"/>
    <cellStyle name="Hyperlink 14" xfId="7611" hidden="1" xr:uid="{00000000-0005-0000-0000-000054A90000}"/>
    <cellStyle name="Hyperlink 14" xfId="7548" hidden="1" xr:uid="{00000000-0005-0000-0000-000055A90000}"/>
    <cellStyle name="Hyperlink 14" xfId="7485" hidden="1" xr:uid="{00000000-0005-0000-0000-000056A90000}"/>
    <cellStyle name="Hyperlink 14" xfId="7422" hidden="1" xr:uid="{00000000-0005-0000-0000-000057A90000}"/>
    <cellStyle name="Hyperlink 14" xfId="7359" hidden="1" xr:uid="{00000000-0005-0000-0000-000058A90000}"/>
    <cellStyle name="Hyperlink 14" xfId="7296" hidden="1" xr:uid="{00000000-0005-0000-0000-000059A90000}"/>
    <cellStyle name="Hyperlink 14" xfId="7233" hidden="1" xr:uid="{00000000-0005-0000-0000-00005AA90000}"/>
    <cellStyle name="Hyperlink 14" xfId="7170" hidden="1" xr:uid="{00000000-0005-0000-0000-00005BA90000}"/>
    <cellStyle name="Hyperlink 14" xfId="7107" hidden="1" xr:uid="{00000000-0005-0000-0000-00005CA90000}"/>
    <cellStyle name="Hyperlink 14" xfId="7044" hidden="1" xr:uid="{00000000-0005-0000-0000-00005DA90000}"/>
    <cellStyle name="Hyperlink 14" xfId="6981" hidden="1" xr:uid="{00000000-0005-0000-0000-00005EA90000}"/>
    <cellStyle name="Hyperlink 14" xfId="6918" hidden="1" xr:uid="{00000000-0005-0000-0000-00005FA90000}"/>
    <cellStyle name="Hyperlink 14" xfId="6855" hidden="1" xr:uid="{00000000-0005-0000-0000-000060A90000}"/>
    <cellStyle name="Hyperlink 14" xfId="6792" hidden="1" xr:uid="{00000000-0005-0000-0000-000061A90000}"/>
    <cellStyle name="Hyperlink 14" xfId="6729" hidden="1" xr:uid="{00000000-0005-0000-0000-000062A90000}"/>
    <cellStyle name="Hyperlink 14" xfId="6666" hidden="1" xr:uid="{00000000-0005-0000-0000-000063A90000}"/>
    <cellStyle name="Hyperlink 14" xfId="6603" hidden="1" xr:uid="{00000000-0005-0000-0000-000064A90000}"/>
    <cellStyle name="Hyperlink 14" xfId="6540" hidden="1" xr:uid="{00000000-0005-0000-0000-000065A90000}"/>
    <cellStyle name="Hyperlink 14" xfId="6477" hidden="1" xr:uid="{00000000-0005-0000-0000-000066A90000}"/>
    <cellStyle name="Hyperlink 14" xfId="6414" hidden="1" xr:uid="{00000000-0005-0000-0000-000067A90000}"/>
    <cellStyle name="Hyperlink 14" xfId="6351" hidden="1" xr:uid="{00000000-0005-0000-0000-000068A90000}"/>
    <cellStyle name="Hyperlink 14" xfId="6288" hidden="1" xr:uid="{00000000-0005-0000-0000-000069A90000}"/>
    <cellStyle name="Hyperlink 14" xfId="6225" hidden="1" xr:uid="{00000000-0005-0000-0000-00006AA90000}"/>
    <cellStyle name="Hyperlink 14" xfId="6162" hidden="1" xr:uid="{00000000-0005-0000-0000-00006BA90000}"/>
    <cellStyle name="Hyperlink 14" xfId="6099" hidden="1" xr:uid="{00000000-0005-0000-0000-00006CA90000}"/>
    <cellStyle name="Hyperlink 14" xfId="6036" hidden="1" xr:uid="{00000000-0005-0000-0000-00006DA90000}"/>
    <cellStyle name="Hyperlink 14" xfId="5973" hidden="1" xr:uid="{00000000-0005-0000-0000-00006EA90000}"/>
    <cellStyle name="Hyperlink 14" xfId="5910" hidden="1" xr:uid="{00000000-0005-0000-0000-00006FA90000}"/>
    <cellStyle name="Hyperlink 14" xfId="5847" hidden="1" xr:uid="{00000000-0005-0000-0000-000070A90000}"/>
    <cellStyle name="Hyperlink 14" xfId="5784" hidden="1" xr:uid="{00000000-0005-0000-0000-000071A90000}"/>
    <cellStyle name="Hyperlink 14" xfId="5721" hidden="1" xr:uid="{00000000-0005-0000-0000-000072A90000}"/>
    <cellStyle name="Hyperlink 14" xfId="5658" hidden="1" xr:uid="{00000000-0005-0000-0000-000073A90000}"/>
    <cellStyle name="Hyperlink 14" xfId="5595" hidden="1" xr:uid="{00000000-0005-0000-0000-000074A90000}"/>
    <cellStyle name="Hyperlink 14" xfId="5532" hidden="1" xr:uid="{00000000-0005-0000-0000-000075A90000}"/>
    <cellStyle name="Hyperlink 14" xfId="5469" hidden="1" xr:uid="{00000000-0005-0000-0000-000076A90000}"/>
    <cellStyle name="Hyperlink 14" xfId="5406" hidden="1" xr:uid="{00000000-0005-0000-0000-000077A90000}"/>
    <cellStyle name="Hyperlink 14" xfId="5343" hidden="1" xr:uid="{00000000-0005-0000-0000-000078A90000}"/>
    <cellStyle name="Hyperlink 14" xfId="5280" hidden="1" xr:uid="{00000000-0005-0000-0000-000079A90000}"/>
    <cellStyle name="Hyperlink 14" xfId="5154" hidden="1" xr:uid="{00000000-0005-0000-0000-00007AA90000}"/>
    <cellStyle name="Hyperlink 14" xfId="5091" hidden="1" xr:uid="{00000000-0005-0000-0000-00007BA90000}"/>
    <cellStyle name="Hyperlink 14" xfId="5028" hidden="1" xr:uid="{00000000-0005-0000-0000-00007CA90000}"/>
    <cellStyle name="Hyperlink 14" xfId="4965" hidden="1" xr:uid="{00000000-0005-0000-0000-00007DA90000}"/>
    <cellStyle name="Hyperlink 14" xfId="12903" hidden="1" xr:uid="{00000000-0005-0000-0000-00007EA90000}"/>
    <cellStyle name="Hyperlink 14" xfId="12840" hidden="1" xr:uid="{00000000-0005-0000-0000-00007FA90000}"/>
    <cellStyle name="Hyperlink 14" xfId="12777" hidden="1" xr:uid="{00000000-0005-0000-0000-000080A90000}"/>
    <cellStyle name="Hyperlink 14" xfId="12714" hidden="1" xr:uid="{00000000-0005-0000-0000-000081A90000}"/>
    <cellStyle name="Hyperlink 14" xfId="12651" hidden="1" xr:uid="{00000000-0005-0000-0000-000082A90000}"/>
    <cellStyle name="Hyperlink 14" xfId="12588" hidden="1" xr:uid="{00000000-0005-0000-0000-000083A90000}"/>
    <cellStyle name="Hyperlink 14" xfId="12525" hidden="1" xr:uid="{00000000-0005-0000-0000-000084A90000}"/>
    <cellStyle name="Hyperlink 14" xfId="12462" hidden="1" xr:uid="{00000000-0005-0000-0000-000085A90000}"/>
    <cellStyle name="Hyperlink 14" xfId="12399" hidden="1" xr:uid="{00000000-0005-0000-0000-000086A90000}"/>
    <cellStyle name="Hyperlink 14" xfId="12336" hidden="1" xr:uid="{00000000-0005-0000-0000-000087A90000}"/>
    <cellStyle name="Hyperlink 14" xfId="12273" hidden="1" xr:uid="{00000000-0005-0000-0000-000088A90000}"/>
    <cellStyle name="Hyperlink 14" xfId="12210" hidden="1" xr:uid="{00000000-0005-0000-0000-000089A90000}"/>
    <cellStyle name="Hyperlink 14" xfId="12147" hidden="1" xr:uid="{00000000-0005-0000-0000-00008AA90000}"/>
    <cellStyle name="Hyperlink 14" xfId="12084" hidden="1" xr:uid="{00000000-0005-0000-0000-00008BA90000}"/>
    <cellStyle name="Hyperlink 14" xfId="12021" hidden="1" xr:uid="{00000000-0005-0000-0000-00008CA90000}"/>
    <cellStyle name="Hyperlink 14" xfId="11958" hidden="1" xr:uid="{00000000-0005-0000-0000-00008DA90000}"/>
    <cellStyle name="Hyperlink 14" xfId="11895" hidden="1" xr:uid="{00000000-0005-0000-0000-00008EA90000}"/>
    <cellStyle name="Hyperlink 14" xfId="11832" hidden="1" xr:uid="{00000000-0005-0000-0000-00008FA90000}"/>
    <cellStyle name="Hyperlink 14" xfId="11769" hidden="1" xr:uid="{00000000-0005-0000-0000-000090A90000}"/>
    <cellStyle name="Hyperlink 14" xfId="11706" hidden="1" xr:uid="{00000000-0005-0000-0000-000091A90000}"/>
    <cellStyle name="Hyperlink 14" xfId="11643" hidden="1" xr:uid="{00000000-0005-0000-0000-000092A90000}"/>
    <cellStyle name="Hyperlink 14" xfId="11580" hidden="1" xr:uid="{00000000-0005-0000-0000-000093A90000}"/>
    <cellStyle name="Hyperlink 14" xfId="11517" hidden="1" xr:uid="{00000000-0005-0000-0000-000094A90000}"/>
    <cellStyle name="Hyperlink 14" xfId="11454" hidden="1" xr:uid="{00000000-0005-0000-0000-000095A90000}"/>
    <cellStyle name="Hyperlink 14" xfId="11391" hidden="1" xr:uid="{00000000-0005-0000-0000-000096A90000}"/>
    <cellStyle name="Hyperlink 14" xfId="11328" hidden="1" xr:uid="{00000000-0005-0000-0000-000097A90000}"/>
    <cellStyle name="Hyperlink 14" xfId="11265" hidden="1" xr:uid="{00000000-0005-0000-0000-000098A90000}"/>
    <cellStyle name="Hyperlink 14" xfId="11202" hidden="1" xr:uid="{00000000-0005-0000-0000-000099A90000}"/>
    <cellStyle name="Hyperlink 14" xfId="11139" hidden="1" xr:uid="{00000000-0005-0000-0000-00009AA90000}"/>
    <cellStyle name="Hyperlink 14" xfId="11076" hidden="1" xr:uid="{00000000-0005-0000-0000-00009BA90000}"/>
    <cellStyle name="Hyperlink 14" xfId="11013" hidden="1" xr:uid="{00000000-0005-0000-0000-00009CA90000}"/>
    <cellStyle name="Hyperlink 14" xfId="10950" hidden="1" xr:uid="{00000000-0005-0000-0000-00009DA90000}"/>
    <cellStyle name="Hyperlink 14" xfId="10887" hidden="1" xr:uid="{00000000-0005-0000-0000-00009EA90000}"/>
    <cellStyle name="Hyperlink 14" xfId="10824" hidden="1" xr:uid="{00000000-0005-0000-0000-00009FA90000}"/>
    <cellStyle name="Hyperlink 14" xfId="10761" hidden="1" xr:uid="{00000000-0005-0000-0000-0000A0A90000}"/>
    <cellStyle name="Hyperlink 14" xfId="10698" hidden="1" xr:uid="{00000000-0005-0000-0000-0000A1A90000}"/>
    <cellStyle name="Hyperlink 14" xfId="10635" hidden="1" xr:uid="{00000000-0005-0000-0000-0000A2A90000}"/>
    <cellStyle name="Hyperlink 14" xfId="10572" hidden="1" xr:uid="{00000000-0005-0000-0000-0000A3A90000}"/>
    <cellStyle name="Hyperlink 14" xfId="10509" hidden="1" xr:uid="{00000000-0005-0000-0000-0000A4A90000}"/>
    <cellStyle name="Hyperlink 14" xfId="10446" hidden="1" xr:uid="{00000000-0005-0000-0000-0000A5A90000}"/>
    <cellStyle name="Hyperlink 14" xfId="10383" hidden="1" xr:uid="{00000000-0005-0000-0000-0000A6A90000}"/>
    <cellStyle name="Hyperlink 14" xfId="10320" hidden="1" xr:uid="{00000000-0005-0000-0000-0000A7A90000}"/>
    <cellStyle name="Hyperlink 14" xfId="14289" hidden="1" xr:uid="{00000000-0005-0000-0000-0000A8A90000}"/>
    <cellStyle name="Hyperlink 14" xfId="14226" hidden="1" xr:uid="{00000000-0005-0000-0000-0000A9A90000}"/>
    <cellStyle name="Hyperlink 14" xfId="14163" hidden="1" xr:uid="{00000000-0005-0000-0000-0000AAA90000}"/>
    <cellStyle name="Hyperlink 14" xfId="14100" hidden="1" xr:uid="{00000000-0005-0000-0000-0000ABA90000}"/>
    <cellStyle name="Hyperlink 14" xfId="14037" hidden="1" xr:uid="{00000000-0005-0000-0000-0000ACA90000}"/>
    <cellStyle name="Hyperlink 14" xfId="13974" hidden="1" xr:uid="{00000000-0005-0000-0000-0000ADA90000}"/>
    <cellStyle name="Hyperlink 14" xfId="13911" hidden="1" xr:uid="{00000000-0005-0000-0000-0000AEA90000}"/>
    <cellStyle name="Hyperlink 14" xfId="13848" hidden="1" xr:uid="{00000000-0005-0000-0000-0000AFA90000}"/>
    <cellStyle name="Hyperlink 14" xfId="13785" hidden="1" xr:uid="{00000000-0005-0000-0000-0000B0A90000}"/>
    <cellStyle name="Hyperlink 14" xfId="13722" hidden="1" xr:uid="{00000000-0005-0000-0000-0000B1A90000}"/>
    <cellStyle name="Hyperlink 14" xfId="13659" hidden="1" xr:uid="{00000000-0005-0000-0000-0000B2A90000}"/>
    <cellStyle name="Hyperlink 14" xfId="13596" hidden="1" xr:uid="{00000000-0005-0000-0000-0000B3A90000}"/>
    <cellStyle name="Hyperlink 14" xfId="13533" hidden="1" xr:uid="{00000000-0005-0000-0000-0000B4A90000}"/>
    <cellStyle name="Hyperlink 14" xfId="13470" hidden="1" xr:uid="{00000000-0005-0000-0000-0000B5A90000}"/>
    <cellStyle name="Hyperlink 14" xfId="13407" hidden="1" xr:uid="{00000000-0005-0000-0000-0000B6A90000}"/>
    <cellStyle name="Hyperlink 14" xfId="13344" hidden="1" xr:uid="{00000000-0005-0000-0000-0000B7A90000}"/>
    <cellStyle name="Hyperlink 14" xfId="13218" hidden="1" xr:uid="{00000000-0005-0000-0000-0000B8A90000}"/>
    <cellStyle name="Hyperlink 14" xfId="13155" hidden="1" xr:uid="{00000000-0005-0000-0000-0000B9A90000}"/>
    <cellStyle name="Hyperlink 14" xfId="13092" hidden="1" xr:uid="{00000000-0005-0000-0000-0000BAA90000}"/>
    <cellStyle name="Hyperlink 14" xfId="13029" hidden="1" xr:uid="{00000000-0005-0000-0000-0000BBA90000}"/>
    <cellStyle name="Hyperlink 14" xfId="12966" hidden="1" xr:uid="{00000000-0005-0000-0000-0000BCA90000}"/>
    <cellStyle name="Hyperlink 14" xfId="14919" hidden="1" xr:uid="{00000000-0005-0000-0000-0000BDA90000}"/>
    <cellStyle name="Hyperlink 14" xfId="14856" hidden="1" xr:uid="{00000000-0005-0000-0000-0000BEA90000}"/>
    <cellStyle name="Hyperlink 14" xfId="14793" hidden="1" xr:uid="{00000000-0005-0000-0000-0000BFA90000}"/>
    <cellStyle name="Hyperlink 14" xfId="14730" hidden="1" xr:uid="{00000000-0005-0000-0000-0000C0A90000}"/>
    <cellStyle name="Hyperlink 14" xfId="14667" hidden="1" xr:uid="{00000000-0005-0000-0000-0000C1A90000}"/>
    <cellStyle name="Hyperlink 14" xfId="14604" hidden="1" xr:uid="{00000000-0005-0000-0000-0000C2A90000}"/>
    <cellStyle name="Hyperlink 14" xfId="14541" hidden="1" xr:uid="{00000000-0005-0000-0000-0000C3A90000}"/>
    <cellStyle name="Hyperlink 14" xfId="14478" hidden="1" xr:uid="{00000000-0005-0000-0000-0000C4A90000}"/>
    <cellStyle name="Hyperlink 14" xfId="14415" hidden="1" xr:uid="{00000000-0005-0000-0000-0000C5A90000}"/>
    <cellStyle name="Hyperlink 14" xfId="14352" hidden="1" xr:uid="{00000000-0005-0000-0000-0000C6A90000}"/>
    <cellStyle name="Hyperlink 14" xfId="15234" hidden="1" xr:uid="{00000000-0005-0000-0000-0000C7A90000}"/>
    <cellStyle name="Hyperlink 14" xfId="15171" hidden="1" xr:uid="{00000000-0005-0000-0000-0000C8A90000}"/>
    <cellStyle name="Hyperlink 14" xfId="15108" hidden="1" xr:uid="{00000000-0005-0000-0000-0000C9A90000}"/>
    <cellStyle name="Hyperlink 14" xfId="15045" hidden="1" xr:uid="{00000000-0005-0000-0000-0000CAA90000}"/>
    <cellStyle name="Hyperlink 14" xfId="14982" hidden="1" xr:uid="{00000000-0005-0000-0000-0000CBA90000}"/>
    <cellStyle name="Hyperlink 14" xfId="15423" hidden="1" xr:uid="{00000000-0005-0000-0000-0000CCA90000}"/>
    <cellStyle name="Hyperlink 14" xfId="15360" hidden="1" xr:uid="{00000000-0005-0000-0000-0000CDA90000}"/>
    <cellStyle name="Hyperlink 14" xfId="15297" hidden="1" xr:uid="{00000000-0005-0000-0000-0000CEA90000}"/>
    <cellStyle name="Hyperlink 14" xfId="15486" hidden="1" xr:uid="{00000000-0005-0000-0000-0000CFA90000}"/>
    <cellStyle name="Hyperlink 14" xfId="15549" hidden="1" xr:uid="{00000000-0005-0000-0000-0000D0A90000}"/>
    <cellStyle name="Hyperlink 15" xfId="40558" hidden="1" xr:uid="{00000000-0005-0000-0000-0000D1A90000}"/>
    <cellStyle name="Hyperlink 15" xfId="40495" hidden="1" xr:uid="{00000000-0005-0000-0000-0000D2A90000}"/>
    <cellStyle name="Hyperlink 15" xfId="40432" hidden="1" xr:uid="{00000000-0005-0000-0000-0000D3A90000}"/>
    <cellStyle name="Hyperlink 15" xfId="40369" hidden="1" xr:uid="{00000000-0005-0000-0000-0000D4A90000}"/>
    <cellStyle name="Hyperlink 15" xfId="40306" hidden="1" xr:uid="{00000000-0005-0000-0000-0000D5A90000}"/>
    <cellStyle name="Hyperlink 15" xfId="40243" hidden="1" xr:uid="{00000000-0005-0000-0000-0000D6A90000}"/>
    <cellStyle name="Hyperlink 15" xfId="40180" hidden="1" xr:uid="{00000000-0005-0000-0000-0000D7A90000}"/>
    <cellStyle name="Hyperlink 15" xfId="40117" hidden="1" xr:uid="{00000000-0005-0000-0000-0000D8A90000}"/>
    <cellStyle name="Hyperlink 15" xfId="40054" hidden="1" xr:uid="{00000000-0005-0000-0000-0000D9A90000}"/>
    <cellStyle name="Hyperlink 15" xfId="39991" hidden="1" xr:uid="{00000000-0005-0000-0000-0000DAA90000}"/>
    <cellStyle name="Hyperlink 15" xfId="39928" hidden="1" xr:uid="{00000000-0005-0000-0000-0000DBA90000}"/>
    <cellStyle name="Hyperlink 15" xfId="39865" hidden="1" xr:uid="{00000000-0005-0000-0000-0000DCA90000}"/>
    <cellStyle name="Hyperlink 15" xfId="39802" hidden="1" xr:uid="{00000000-0005-0000-0000-0000DDA90000}"/>
    <cellStyle name="Hyperlink 15" xfId="39739" hidden="1" xr:uid="{00000000-0005-0000-0000-0000DEA90000}"/>
    <cellStyle name="Hyperlink 15" xfId="39676" hidden="1" xr:uid="{00000000-0005-0000-0000-0000DFA90000}"/>
    <cellStyle name="Hyperlink 15" xfId="39613" hidden="1" xr:uid="{00000000-0005-0000-0000-0000E0A90000}"/>
    <cellStyle name="Hyperlink 15" xfId="39550" hidden="1" xr:uid="{00000000-0005-0000-0000-0000E1A90000}"/>
    <cellStyle name="Hyperlink 15" xfId="39487" hidden="1" xr:uid="{00000000-0005-0000-0000-0000E2A90000}"/>
    <cellStyle name="Hyperlink 15" xfId="39424" hidden="1" xr:uid="{00000000-0005-0000-0000-0000E3A90000}"/>
    <cellStyle name="Hyperlink 15" xfId="39361" hidden="1" xr:uid="{00000000-0005-0000-0000-0000E4A90000}"/>
    <cellStyle name="Hyperlink 15" xfId="39298" hidden="1" xr:uid="{00000000-0005-0000-0000-0000E5A90000}"/>
    <cellStyle name="Hyperlink 15" xfId="39172" hidden="1" xr:uid="{00000000-0005-0000-0000-0000E6A90000}"/>
    <cellStyle name="Hyperlink 15" xfId="39109" hidden="1" xr:uid="{00000000-0005-0000-0000-0000E7A90000}"/>
    <cellStyle name="Hyperlink 15" xfId="39046" hidden="1" xr:uid="{00000000-0005-0000-0000-0000E8A90000}"/>
    <cellStyle name="Hyperlink 15" xfId="38983" hidden="1" xr:uid="{00000000-0005-0000-0000-0000E9A90000}"/>
    <cellStyle name="Hyperlink 15" xfId="38920" hidden="1" xr:uid="{00000000-0005-0000-0000-0000EAA90000}"/>
    <cellStyle name="Hyperlink 15" xfId="38857" hidden="1" xr:uid="{00000000-0005-0000-0000-0000EBA90000}"/>
    <cellStyle name="Hyperlink 15" xfId="38794" hidden="1" xr:uid="{00000000-0005-0000-0000-0000ECA90000}"/>
    <cellStyle name="Hyperlink 15" xfId="38731" hidden="1" xr:uid="{00000000-0005-0000-0000-0000EDA90000}"/>
    <cellStyle name="Hyperlink 15" xfId="38668" hidden="1" xr:uid="{00000000-0005-0000-0000-0000EEA90000}"/>
    <cellStyle name="Hyperlink 15" xfId="38605" hidden="1" xr:uid="{00000000-0005-0000-0000-0000EFA90000}"/>
    <cellStyle name="Hyperlink 15" xfId="38542" hidden="1" xr:uid="{00000000-0005-0000-0000-0000F0A90000}"/>
    <cellStyle name="Hyperlink 15" xfId="38479" hidden="1" xr:uid="{00000000-0005-0000-0000-0000F1A90000}"/>
    <cellStyle name="Hyperlink 15" xfId="38416" hidden="1" xr:uid="{00000000-0005-0000-0000-0000F2A90000}"/>
    <cellStyle name="Hyperlink 15" xfId="38353" hidden="1" xr:uid="{00000000-0005-0000-0000-0000F3A90000}"/>
    <cellStyle name="Hyperlink 15" xfId="38290" hidden="1" xr:uid="{00000000-0005-0000-0000-0000F4A90000}"/>
    <cellStyle name="Hyperlink 15" xfId="38227" hidden="1" xr:uid="{00000000-0005-0000-0000-0000F5A90000}"/>
    <cellStyle name="Hyperlink 15" xfId="38164" hidden="1" xr:uid="{00000000-0005-0000-0000-0000F6A90000}"/>
    <cellStyle name="Hyperlink 15" xfId="38101" hidden="1" xr:uid="{00000000-0005-0000-0000-0000F7A90000}"/>
    <cellStyle name="Hyperlink 15" xfId="38038" hidden="1" xr:uid="{00000000-0005-0000-0000-0000F8A90000}"/>
    <cellStyle name="Hyperlink 15" xfId="37975" hidden="1" xr:uid="{00000000-0005-0000-0000-0000F9A90000}"/>
    <cellStyle name="Hyperlink 15" xfId="37912" hidden="1" xr:uid="{00000000-0005-0000-0000-0000FAA90000}"/>
    <cellStyle name="Hyperlink 15" xfId="37849" hidden="1" xr:uid="{00000000-0005-0000-0000-0000FBA90000}"/>
    <cellStyle name="Hyperlink 15" xfId="37786" hidden="1" xr:uid="{00000000-0005-0000-0000-0000FCA90000}"/>
    <cellStyle name="Hyperlink 15" xfId="37723" hidden="1" xr:uid="{00000000-0005-0000-0000-0000FDA90000}"/>
    <cellStyle name="Hyperlink 15" xfId="37660" hidden="1" xr:uid="{00000000-0005-0000-0000-0000FEA90000}"/>
    <cellStyle name="Hyperlink 15" xfId="37597" hidden="1" xr:uid="{00000000-0005-0000-0000-0000FFA90000}"/>
    <cellStyle name="Hyperlink 15" xfId="37534" hidden="1" xr:uid="{00000000-0005-0000-0000-000000AA0000}"/>
    <cellStyle name="Hyperlink 15" xfId="37471" hidden="1" xr:uid="{00000000-0005-0000-0000-000001AA0000}"/>
    <cellStyle name="Hyperlink 15" xfId="37408" hidden="1" xr:uid="{00000000-0005-0000-0000-000002AA0000}"/>
    <cellStyle name="Hyperlink 15" xfId="37345" hidden="1" xr:uid="{00000000-0005-0000-0000-000003AA0000}"/>
    <cellStyle name="Hyperlink 15" xfId="37282" hidden="1" xr:uid="{00000000-0005-0000-0000-000004AA0000}"/>
    <cellStyle name="Hyperlink 15" xfId="37219" hidden="1" xr:uid="{00000000-0005-0000-0000-000005AA0000}"/>
    <cellStyle name="Hyperlink 15" xfId="37156" hidden="1" xr:uid="{00000000-0005-0000-0000-000006AA0000}"/>
    <cellStyle name="Hyperlink 15" xfId="37093" hidden="1" xr:uid="{00000000-0005-0000-0000-000007AA0000}"/>
    <cellStyle name="Hyperlink 15" xfId="37030" hidden="1" xr:uid="{00000000-0005-0000-0000-000008AA0000}"/>
    <cellStyle name="Hyperlink 15" xfId="36967" hidden="1" xr:uid="{00000000-0005-0000-0000-000009AA0000}"/>
    <cellStyle name="Hyperlink 15" xfId="36841" hidden="1" xr:uid="{00000000-0005-0000-0000-00000AAA0000}"/>
    <cellStyle name="Hyperlink 15" xfId="36778" hidden="1" xr:uid="{00000000-0005-0000-0000-00000BAA0000}"/>
    <cellStyle name="Hyperlink 15" xfId="36715" hidden="1" xr:uid="{00000000-0005-0000-0000-00000CAA0000}"/>
    <cellStyle name="Hyperlink 15" xfId="36652" hidden="1" xr:uid="{00000000-0005-0000-0000-00000DAA0000}"/>
    <cellStyle name="Hyperlink 15" xfId="36589" hidden="1" xr:uid="{00000000-0005-0000-0000-00000EAA0000}"/>
    <cellStyle name="Hyperlink 15" xfId="39235" hidden="1" xr:uid="{00000000-0005-0000-0000-00000FAA0000}"/>
    <cellStyle name="Hyperlink 15" xfId="52717" hidden="1" xr:uid="{00000000-0005-0000-0000-000010AA0000}"/>
    <cellStyle name="Hyperlink 15" xfId="52654" hidden="1" xr:uid="{00000000-0005-0000-0000-000011AA0000}"/>
    <cellStyle name="Hyperlink 15" xfId="52591" hidden="1" xr:uid="{00000000-0005-0000-0000-000012AA0000}"/>
    <cellStyle name="Hyperlink 15" xfId="52528" hidden="1" xr:uid="{00000000-0005-0000-0000-000013AA0000}"/>
    <cellStyle name="Hyperlink 15" xfId="52465" hidden="1" xr:uid="{00000000-0005-0000-0000-000014AA0000}"/>
    <cellStyle name="Hyperlink 15" xfId="52402" hidden="1" xr:uid="{00000000-0005-0000-0000-000015AA0000}"/>
    <cellStyle name="Hyperlink 15" xfId="52339" hidden="1" xr:uid="{00000000-0005-0000-0000-000016AA0000}"/>
    <cellStyle name="Hyperlink 15" xfId="52276" hidden="1" xr:uid="{00000000-0005-0000-0000-000017AA0000}"/>
    <cellStyle name="Hyperlink 15" xfId="52213" hidden="1" xr:uid="{00000000-0005-0000-0000-000018AA0000}"/>
    <cellStyle name="Hyperlink 15" xfId="52150" hidden="1" xr:uid="{00000000-0005-0000-0000-000019AA0000}"/>
    <cellStyle name="Hyperlink 15" xfId="52087" hidden="1" xr:uid="{00000000-0005-0000-0000-00001AAA0000}"/>
    <cellStyle name="Hyperlink 15" xfId="52024" hidden="1" xr:uid="{00000000-0005-0000-0000-00001BAA0000}"/>
    <cellStyle name="Hyperlink 15" xfId="51961" hidden="1" xr:uid="{00000000-0005-0000-0000-00001CAA0000}"/>
    <cellStyle name="Hyperlink 15" xfId="51898" hidden="1" xr:uid="{00000000-0005-0000-0000-00001DAA0000}"/>
    <cellStyle name="Hyperlink 15" xfId="51835" hidden="1" xr:uid="{00000000-0005-0000-0000-00001EAA0000}"/>
    <cellStyle name="Hyperlink 15" xfId="51772" hidden="1" xr:uid="{00000000-0005-0000-0000-00001FAA0000}"/>
    <cellStyle name="Hyperlink 15" xfId="51709" hidden="1" xr:uid="{00000000-0005-0000-0000-000020AA0000}"/>
    <cellStyle name="Hyperlink 15" xfId="51646" hidden="1" xr:uid="{00000000-0005-0000-0000-000021AA0000}"/>
    <cellStyle name="Hyperlink 15" xfId="51583" hidden="1" xr:uid="{00000000-0005-0000-0000-000022AA0000}"/>
    <cellStyle name="Hyperlink 15" xfId="51520" hidden="1" xr:uid="{00000000-0005-0000-0000-000023AA0000}"/>
    <cellStyle name="Hyperlink 15" xfId="51457" hidden="1" xr:uid="{00000000-0005-0000-0000-000024AA0000}"/>
    <cellStyle name="Hyperlink 15" xfId="51394" hidden="1" xr:uid="{00000000-0005-0000-0000-000025AA0000}"/>
    <cellStyle name="Hyperlink 15" xfId="51331" hidden="1" xr:uid="{00000000-0005-0000-0000-000026AA0000}"/>
    <cellStyle name="Hyperlink 15" xfId="51268" hidden="1" xr:uid="{00000000-0005-0000-0000-000027AA0000}"/>
    <cellStyle name="Hyperlink 15" xfId="51205" hidden="1" xr:uid="{00000000-0005-0000-0000-000028AA0000}"/>
    <cellStyle name="Hyperlink 15" xfId="51142" hidden="1" xr:uid="{00000000-0005-0000-0000-000029AA0000}"/>
    <cellStyle name="Hyperlink 15" xfId="51079" hidden="1" xr:uid="{00000000-0005-0000-0000-00002AAA0000}"/>
    <cellStyle name="Hyperlink 15" xfId="51016" hidden="1" xr:uid="{00000000-0005-0000-0000-00002BAA0000}"/>
    <cellStyle name="Hyperlink 15" xfId="50953" hidden="1" xr:uid="{00000000-0005-0000-0000-00002CAA0000}"/>
    <cellStyle name="Hyperlink 15" xfId="50890" hidden="1" xr:uid="{00000000-0005-0000-0000-00002DAA0000}"/>
    <cellStyle name="Hyperlink 15" xfId="50827" hidden="1" xr:uid="{00000000-0005-0000-0000-00002EAA0000}"/>
    <cellStyle name="Hyperlink 15" xfId="50764" hidden="1" xr:uid="{00000000-0005-0000-0000-00002FAA0000}"/>
    <cellStyle name="Hyperlink 15" xfId="50701" hidden="1" xr:uid="{00000000-0005-0000-0000-000030AA0000}"/>
    <cellStyle name="Hyperlink 15" xfId="50638" hidden="1" xr:uid="{00000000-0005-0000-0000-000031AA0000}"/>
    <cellStyle name="Hyperlink 15" xfId="50575" hidden="1" xr:uid="{00000000-0005-0000-0000-000032AA0000}"/>
    <cellStyle name="Hyperlink 15" xfId="50512" hidden="1" xr:uid="{00000000-0005-0000-0000-000033AA0000}"/>
    <cellStyle name="Hyperlink 15" xfId="50449" hidden="1" xr:uid="{00000000-0005-0000-0000-000034AA0000}"/>
    <cellStyle name="Hyperlink 15" xfId="50386" hidden="1" xr:uid="{00000000-0005-0000-0000-000035AA0000}"/>
    <cellStyle name="Hyperlink 15" xfId="50323" hidden="1" xr:uid="{00000000-0005-0000-0000-000036AA0000}"/>
    <cellStyle name="Hyperlink 15" xfId="50260" hidden="1" xr:uid="{00000000-0005-0000-0000-000037AA0000}"/>
    <cellStyle name="Hyperlink 15" xfId="50197" hidden="1" xr:uid="{00000000-0005-0000-0000-000038AA0000}"/>
    <cellStyle name="Hyperlink 15" xfId="50134" hidden="1" xr:uid="{00000000-0005-0000-0000-000039AA0000}"/>
    <cellStyle name="Hyperlink 15" xfId="50071" hidden="1" xr:uid="{00000000-0005-0000-0000-00003AAA0000}"/>
    <cellStyle name="Hyperlink 15" xfId="50008" hidden="1" xr:uid="{00000000-0005-0000-0000-00003BAA0000}"/>
    <cellStyle name="Hyperlink 15" xfId="49945" hidden="1" xr:uid="{00000000-0005-0000-0000-00003CAA0000}"/>
    <cellStyle name="Hyperlink 15" xfId="49882" hidden="1" xr:uid="{00000000-0005-0000-0000-00003DAA0000}"/>
    <cellStyle name="Hyperlink 15" xfId="49819" hidden="1" xr:uid="{00000000-0005-0000-0000-00003EAA0000}"/>
    <cellStyle name="Hyperlink 15" xfId="49756" hidden="1" xr:uid="{00000000-0005-0000-0000-00003FAA0000}"/>
    <cellStyle name="Hyperlink 15" xfId="49693" hidden="1" xr:uid="{00000000-0005-0000-0000-000040AA0000}"/>
    <cellStyle name="Hyperlink 15" xfId="49630" hidden="1" xr:uid="{00000000-0005-0000-0000-000041AA0000}"/>
    <cellStyle name="Hyperlink 15" xfId="49567" hidden="1" xr:uid="{00000000-0005-0000-0000-000042AA0000}"/>
    <cellStyle name="Hyperlink 15" xfId="49504" hidden="1" xr:uid="{00000000-0005-0000-0000-000043AA0000}"/>
    <cellStyle name="Hyperlink 15" xfId="49441" hidden="1" xr:uid="{00000000-0005-0000-0000-000044AA0000}"/>
    <cellStyle name="Hyperlink 15" xfId="49378" hidden="1" xr:uid="{00000000-0005-0000-0000-000045AA0000}"/>
    <cellStyle name="Hyperlink 15" xfId="49315" hidden="1" xr:uid="{00000000-0005-0000-0000-000046AA0000}"/>
    <cellStyle name="Hyperlink 15" xfId="49252" hidden="1" xr:uid="{00000000-0005-0000-0000-000047AA0000}"/>
    <cellStyle name="Hyperlink 15" xfId="49189" hidden="1" xr:uid="{00000000-0005-0000-0000-000048AA0000}"/>
    <cellStyle name="Hyperlink 15" xfId="49063" hidden="1" xr:uid="{00000000-0005-0000-0000-000049AA0000}"/>
    <cellStyle name="Hyperlink 15" xfId="49000" hidden="1" xr:uid="{00000000-0005-0000-0000-00004AAA0000}"/>
    <cellStyle name="Hyperlink 15" xfId="48937" hidden="1" xr:uid="{00000000-0005-0000-0000-00004BAA0000}"/>
    <cellStyle name="Hyperlink 15" xfId="48874" hidden="1" xr:uid="{00000000-0005-0000-0000-00004CAA0000}"/>
    <cellStyle name="Hyperlink 15" xfId="48811" hidden="1" xr:uid="{00000000-0005-0000-0000-00004DAA0000}"/>
    <cellStyle name="Hyperlink 15" xfId="48748" hidden="1" xr:uid="{00000000-0005-0000-0000-00004EAA0000}"/>
    <cellStyle name="Hyperlink 15" xfId="48685" hidden="1" xr:uid="{00000000-0005-0000-0000-00004FAA0000}"/>
    <cellStyle name="Hyperlink 15" xfId="48622" hidden="1" xr:uid="{00000000-0005-0000-0000-000050AA0000}"/>
    <cellStyle name="Hyperlink 15" xfId="48559" hidden="1" xr:uid="{00000000-0005-0000-0000-000051AA0000}"/>
    <cellStyle name="Hyperlink 15" xfId="48496" hidden="1" xr:uid="{00000000-0005-0000-0000-000052AA0000}"/>
    <cellStyle name="Hyperlink 15" xfId="48433" hidden="1" xr:uid="{00000000-0005-0000-0000-000053AA0000}"/>
    <cellStyle name="Hyperlink 15" xfId="48370" hidden="1" xr:uid="{00000000-0005-0000-0000-000054AA0000}"/>
    <cellStyle name="Hyperlink 15" xfId="48307" hidden="1" xr:uid="{00000000-0005-0000-0000-000055AA0000}"/>
    <cellStyle name="Hyperlink 15" xfId="48244" hidden="1" xr:uid="{00000000-0005-0000-0000-000056AA0000}"/>
    <cellStyle name="Hyperlink 15" xfId="48181" hidden="1" xr:uid="{00000000-0005-0000-0000-000057AA0000}"/>
    <cellStyle name="Hyperlink 15" xfId="48118" hidden="1" xr:uid="{00000000-0005-0000-0000-000058AA0000}"/>
    <cellStyle name="Hyperlink 15" xfId="48055" hidden="1" xr:uid="{00000000-0005-0000-0000-000059AA0000}"/>
    <cellStyle name="Hyperlink 15" xfId="47992" hidden="1" xr:uid="{00000000-0005-0000-0000-00005AAA0000}"/>
    <cellStyle name="Hyperlink 15" xfId="47929" hidden="1" xr:uid="{00000000-0005-0000-0000-00005BAA0000}"/>
    <cellStyle name="Hyperlink 15" xfId="47866" hidden="1" xr:uid="{00000000-0005-0000-0000-00005CAA0000}"/>
    <cellStyle name="Hyperlink 15" xfId="47803" hidden="1" xr:uid="{00000000-0005-0000-0000-00005DAA0000}"/>
    <cellStyle name="Hyperlink 15" xfId="47740" hidden="1" xr:uid="{00000000-0005-0000-0000-00005EAA0000}"/>
    <cellStyle name="Hyperlink 15" xfId="47677" hidden="1" xr:uid="{00000000-0005-0000-0000-00005FAA0000}"/>
    <cellStyle name="Hyperlink 15" xfId="47614" hidden="1" xr:uid="{00000000-0005-0000-0000-000060AA0000}"/>
    <cellStyle name="Hyperlink 15" xfId="47551" hidden="1" xr:uid="{00000000-0005-0000-0000-000061AA0000}"/>
    <cellStyle name="Hyperlink 15" xfId="47488" hidden="1" xr:uid="{00000000-0005-0000-0000-000062AA0000}"/>
    <cellStyle name="Hyperlink 15" xfId="47425" hidden="1" xr:uid="{00000000-0005-0000-0000-000063AA0000}"/>
    <cellStyle name="Hyperlink 15" xfId="55426" hidden="1" xr:uid="{00000000-0005-0000-0000-000064AA0000}"/>
    <cellStyle name="Hyperlink 15" xfId="55363" hidden="1" xr:uid="{00000000-0005-0000-0000-000065AA0000}"/>
    <cellStyle name="Hyperlink 15" xfId="55300" hidden="1" xr:uid="{00000000-0005-0000-0000-000066AA0000}"/>
    <cellStyle name="Hyperlink 15" xfId="55237" hidden="1" xr:uid="{00000000-0005-0000-0000-000067AA0000}"/>
    <cellStyle name="Hyperlink 15" xfId="55174" hidden="1" xr:uid="{00000000-0005-0000-0000-000068AA0000}"/>
    <cellStyle name="Hyperlink 15" xfId="55111" hidden="1" xr:uid="{00000000-0005-0000-0000-000069AA0000}"/>
    <cellStyle name="Hyperlink 15" xfId="55048" hidden="1" xr:uid="{00000000-0005-0000-0000-00006AAA0000}"/>
    <cellStyle name="Hyperlink 15" xfId="54985" hidden="1" xr:uid="{00000000-0005-0000-0000-00006BAA0000}"/>
    <cellStyle name="Hyperlink 15" xfId="54922" hidden="1" xr:uid="{00000000-0005-0000-0000-00006CAA0000}"/>
    <cellStyle name="Hyperlink 15" xfId="54859" hidden="1" xr:uid="{00000000-0005-0000-0000-00006DAA0000}"/>
    <cellStyle name="Hyperlink 15" xfId="54796" hidden="1" xr:uid="{00000000-0005-0000-0000-00006EAA0000}"/>
    <cellStyle name="Hyperlink 15" xfId="54733" hidden="1" xr:uid="{00000000-0005-0000-0000-00006FAA0000}"/>
    <cellStyle name="Hyperlink 15" xfId="54670" hidden="1" xr:uid="{00000000-0005-0000-0000-000070AA0000}"/>
    <cellStyle name="Hyperlink 15" xfId="54607" hidden="1" xr:uid="{00000000-0005-0000-0000-000071AA0000}"/>
    <cellStyle name="Hyperlink 15" xfId="54544" hidden="1" xr:uid="{00000000-0005-0000-0000-000072AA0000}"/>
    <cellStyle name="Hyperlink 15" xfId="54481" hidden="1" xr:uid="{00000000-0005-0000-0000-000073AA0000}"/>
    <cellStyle name="Hyperlink 15" xfId="54418" hidden="1" xr:uid="{00000000-0005-0000-0000-000074AA0000}"/>
    <cellStyle name="Hyperlink 15" xfId="54355" hidden="1" xr:uid="{00000000-0005-0000-0000-000075AA0000}"/>
    <cellStyle name="Hyperlink 15" xfId="54292" hidden="1" xr:uid="{00000000-0005-0000-0000-000076AA0000}"/>
    <cellStyle name="Hyperlink 15" xfId="54229" hidden="1" xr:uid="{00000000-0005-0000-0000-000077AA0000}"/>
    <cellStyle name="Hyperlink 15" xfId="54166" hidden="1" xr:uid="{00000000-0005-0000-0000-000078AA0000}"/>
    <cellStyle name="Hyperlink 15" xfId="54103" hidden="1" xr:uid="{00000000-0005-0000-0000-000079AA0000}"/>
    <cellStyle name="Hyperlink 15" xfId="54040" hidden="1" xr:uid="{00000000-0005-0000-0000-00007AAA0000}"/>
    <cellStyle name="Hyperlink 15" xfId="53977" hidden="1" xr:uid="{00000000-0005-0000-0000-00007BAA0000}"/>
    <cellStyle name="Hyperlink 15" xfId="53914" hidden="1" xr:uid="{00000000-0005-0000-0000-00007CAA0000}"/>
    <cellStyle name="Hyperlink 15" xfId="53851" hidden="1" xr:uid="{00000000-0005-0000-0000-00007DAA0000}"/>
    <cellStyle name="Hyperlink 15" xfId="53788" hidden="1" xr:uid="{00000000-0005-0000-0000-00007EAA0000}"/>
    <cellStyle name="Hyperlink 15" xfId="53725" hidden="1" xr:uid="{00000000-0005-0000-0000-00007FAA0000}"/>
    <cellStyle name="Hyperlink 15" xfId="53662" hidden="1" xr:uid="{00000000-0005-0000-0000-000080AA0000}"/>
    <cellStyle name="Hyperlink 15" xfId="53599" hidden="1" xr:uid="{00000000-0005-0000-0000-000081AA0000}"/>
    <cellStyle name="Hyperlink 15" xfId="53536" hidden="1" xr:uid="{00000000-0005-0000-0000-000082AA0000}"/>
    <cellStyle name="Hyperlink 15" xfId="53473" hidden="1" xr:uid="{00000000-0005-0000-0000-000083AA0000}"/>
    <cellStyle name="Hyperlink 15" xfId="53410" hidden="1" xr:uid="{00000000-0005-0000-0000-000084AA0000}"/>
    <cellStyle name="Hyperlink 15" xfId="53347" hidden="1" xr:uid="{00000000-0005-0000-0000-000085AA0000}"/>
    <cellStyle name="Hyperlink 15" xfId="53284" hidden="1" xr:uid="{00000000-0005-0000-0000-000086AA0000}"/>
    <cellStyle name="Hyperlink 15" xfId="53221" hidden="1" xr:uid="{00000000-0005-0000-0000-000087AA0000}"/>
    <cellStyle name="Hyperlink 15" xfId="53095" hidden="1" xr:uid="{00000000-0005-0000-0000-000088AA0000}"/>
    <cellStyle name="Hyperlink 15" xfId="53032" hidden="1" xr:uid="{00000000-0005-0000-0000-000089AA0000}"/>
    <cellStyle name="Hyperlink 15" xfId="52969" hidden="1" xr:uid="{00000000-0005-0000-0000-00008AAA0000}"/>
    <cellStyle name="Hyperlink 15" xfId="52906" hidden="1" xr:uid="{00000000-0005-0000-0000-00008BAA0000}"/>
    <cellStyle name="Hyperlink 15" xfId="52843" hidden="1" xr:uid="{00000000-0005-0000-0000-00008CAA0000}"/>
    <cellStyle name="Hyperlink 15" xfId="52780" hidden="1" xr:uid="{00000000-0005-0000-0000-00008DAA0000}"/>
    <cellStyle name="Hyperlink 15" xfId="56749" hidden="1" xr:uid="{00000000-0005-0000-0000-00008EAA0000}"/>
    <cellStyle name="Hyperlink 15" xfId="56686" hidden="1" xr:uid="{00000000-0005-0000-0000-00008FAA0000}"/>
    <cellStyle name="Hyperlink 15" xfId="56623" hidden="1" xr:uid="{00000000-0005-0000-0000-000090AA0000}"/>
    <cellStyle name="Hyperlink 15" xfId="56560" hidden="1" xr:uid="{00000000-0005-0000-0000-000091AA0000}"/>
    <cellStyle name="Hyperlink 15" xfId="56497" hidden="1" xr:uid="{00000000-0005-0000-0000-000092AA0000}"/>
    <cellStyle name="Hyperlink 15" xfId="56434" hidden="1" xr:uid="{00000000-0005-0000-0000-000093AA0000}"/>
    <cellStyle name="Hyperlink 15" xfId="56371" hidden="1" xr:uid="{00000000-0005-0000-0000-000094AA0000}"/>
    <cellStyle name="Hyperlink 15" xfId="56308" hidden="1" xr:uid="{00000000-0005-0000-0000-000095AA0000}"/>
    <cellStyle name="Hyperlink 15" xfId="56245" hidden="1" xr:uid="{00000000-0005-0000-0000-000096AA0000}"/>
    <cellStyle name="Hyperlink 15" xfId="56182" hidden="1" xr:uid="{00000000-0005-0000-0000-000097AA0000}"/>
    <cellStyle name="Hyperlink 15" xfId="56119" hidden="1" xr:uid="{00000000-0005-0000-0000-000098AA0000}"/>
    <cellStyle name="Hyperlink 15" xfId="56056" hidden="1" xr:uid="{00000000-0005-0000-0000-000099AA0000}"/>
    <cellStyle name="Hyperlink 15" xfId="55993" hidden="1" xr:uid="{00000000-0005-0000-0000-00009AAA0000}"/>
    <cellStyle name="Hyperlink 15" xfId="55930" hidden="1" xr:uid="{00000000-0005-0000-0000-00009BAA0000}"/>
    <cellStyle name="Hyperlink 15" xfId="55867" hidden="1" xr:uid="{00000000-0005-0000-0000-00009CAA0000}"/>
    <cellStyle name="Hyperlink 15" xfId="55804" hidden="1" xr:uid="{00000000-0005-0000-0000-00009DAA0000}"/>
    <cellStyle name="Hyperlink 15" xfId="55741" hidden="1" xr:uid="{00000000-0005-0000-0000-00009EAA0000}"/>
    <cellStyle name="Hyperlink 15" xfId="55678" hidden="1" xr:uid="{00000000-0005-0000-0000-00009FAA0000}"/>
    <cellStyle name="Hyperlink 15" xfId="55615" hidden="1" xr:uid="{00000000-0005-0000-0000-0000A0AA0000}"/>
    <cellStyle name="Hyperlink 15" xfId="55552" hidden="1" xr:uid="{00000000-0005-0000-0000-0000A1AA0000}"/>
    <cellStyle name="Hyperlink 15" xfId="55489" hidden="1" xr:uid="{00000000-0005-0000-0000-0000A2AA0000}"/>
    <cellStyle name="Hyperlink 15" xfId="57442" hidden="1" xr:uid="{00000000-0005-0000-0000-0000A3AA0000}"/>
    <cellStyle name="Hyperlink 15" xfId="57379" hidden="1" xr:uid="{00000000-0005-0000-0000-0000A4AA0000}"/>
    <cellStyle name="Hyperlink 15" xfId="57316" hidden="1" xr:uid="{00000000-0005-0000-0000-0000A5AA0000}"/>
    <cellStyle name="Hyperlink 15" xfId="57253" hidden="1" xr:uid="{00000000-0005-0000-0000-0000A6AA0000}"/>
    <cellStyle name="Hyperlink 15" xfId="57190" hidden="1" xr:uid="{00000000-0005-0000-0000-0000A7AA0000}"/>
    <cellStyle name="Hyperlink 15" xfId="57127" hidden="1" xr:uid="{00000000-0005-0000-0000-0000A8AA0000}"/>
    <cellStyle name="Hyperlink 15" xfId="57064" hidden="1" xr:uid="{00000000-0005-0000-0000-0000A9AA0000}"/>
    <cellStyle name="Hyperlink 15" xfId="57001" hidden="1" xr:uid="{00000000-0005-0000-0000-0000AAAA0000}"/>
    <cellStyle name="Hyperlink 15" xfId="56938" hidden="1" xr:uid="{00000000-0005-0000-0000-0000ABAA0000}"/>
    <cellStyle name="Hyperlink 15" xfId="56875" hidden="1" xr:uid="{00000000-0005-0000-0000-0000ACAA0000}"/>
    <cellStyle name="Hyperlink 15" xfId="56812" hidden="1" xr:uid="{00000000-0005-0000-0000-0000ADAA0000}"/>
    <cellStyle name="Hyperlink 15" xfId="57757" hidden="1" xr:uid="{00000000-0005-0000-0000-0000AEAA0000}"/>
    <cellStyle name="Hyperlink 15" xfId="57694" hidden="1" xr:uid="{00000000-0005-0000-0000-0000AFAA0000}"/>
    <cellStyle name="Hyperlink 15" xfId="57631" hidden="1" xr:uid="{00000000-0005-0000-0000-0000B0AA0000}"/>
    <cellStyle name="Hyperlink 15" xfId="57568" hidden="1" xr:uid="{00000000-0005-0000-0000-0000B1AA0000}"/>
    <cellStyle name="Hyperlink 15" xfId="57505" hidden="1" xr:uid="{00000000-0005-0000-0000-0000B2AA0000}"/>
    <cellStyle name="Hyperlink 15" xfId="57946" hidden="1" xr:uid="{00000000-0005-0000-0000-0000B3AA0000}"/>
    <cellStyle name="Hyperlink 15" xfId="57883" hidden="1" xr:uid="{00000000-0005-0000-0000-0000B4AA0000}"/>
    <cellStyle name="Hyperlink 15" xfId="57820" hidden="1" xr:uid="{00000000-0005-0000-0000-0000B5AA0000}"/>
    <cellStyle name="Hyperlink 15" xfId="58009" hidden="1" xr:uid="{00000000-0005-0000-0000-0000B6AA0000}"/>
    <cellStyle name="Hyperlink 15" xfId="58072" hidden="1" xr:uid="{00000000-0005-0000-0000-0000B7AA0000}"/>
    <cellStyle name="Hyperlink 15" xfId="53158" hidden="1" xr:uid="{00000000-0005-0000-0000-0000B8AA0000}"/>
    <cellStyle name="Hyperlink 15" xfId="49126" hidden="1" xr:uid="{00000000-0005-0000-0000-0000B9AA0000}"/>
    <cellStyle name="Hyperlink 15" xfId="36904" hidden="1" xr:uid="{00000000-0005-0000-0000-0000BAAA0000}"/>
    <cellStyle name="Hyperlink 15" xfId="29659" hidden="1" xr:uid="{00000000-0005-0000-0000-0000BBAA0000}"/>
    <cellStyle name="Hyperlink 15" xfId="29596" hidden="1" xr:uid="{00000000-0005-0000-0000-0000BCAA0000}"/>
    <cellStyle name="Hyperlink 15" xfId="29533" hidden="1" xr:uid="{00000000-0005-0000-0000-0000BDAA0000}"/>
    <cellStyle name="Hyperlink 15" xfId="29470" hidden="1" xr:uid="{00000000-0005-0000-0000-0000BEAA0000}"/>
    <cellStyle name="Hyperlink 15" xfId="29407" hidden="1" xr:uid="{00000000-0005-0000-0000-0000BFAA0000}"/>
    <cellStyle name="Hyperlink 15" xfId="29344" hidden="1" xr:uid="{00000000-0005-0000-0000-0000C0AA0000}"/>
    <cellStyle name="Hyperlink 15" xfId="29281" hidden="1" xr:uid="{00000000-0005-0000-0000-0000C1AA0000}"/>
    <cellStyle name="Hyperlink 15" xfId="29218" hidden="1" xr:uid="{00000000-0005-0000-0000-0000C2AA0000}"/>
    <cellStyle name="Hyperlink 15" xfId="29155" hidden="1" xr:uid="{00000000-0005-0000-0000-0000C3AA0000}"/>
    <cellStyle name="Hyperlink 15" xfId="29092" hidden="1" xr:uid="{00000000-0005-0000-0000-0000C4AA0000}"/>
    <cellStyle name="Hyperlink 15" xfId="29029" hidden="1" xr:uid="{00000000-0005-0000-0000-0000C5AA0000}"/>
    <cellStyle name="Hyperlink 15" xfId="28966" hidden="1" xr:uid="{00000000-0005-0000-0000-0000C6AA0000}"/>
    <cellStyle name="Hyperlink 15" xfId="28903" hidden="1" xr:uid="{00000000-0005-0000-0000-0000C7AA0000}"/>
    <cellStyle name="Hyperlink 15" xfId="28840" hidden="1" xr:uid="{00000000-0005-0000-0000-0000C8AA0000}"/>
    <cellStyle name="Hyperlink 15" xfId="28777" hidden="1" xr:uid="{00000000-0005-0000-0000-0000C9AA0000}"/>
    <cellStyle name="Hyperlink 15" xfId="28714" hidden="1" xr:uid="{00000000-0005-0000-0000-0000CAAA0000}"/>
    <cellStyle name="Hyperlink 15" xfId="28651" hidden="1" xr:uid="{00000000-0005-0000-0000-0000CBAA0000}"/>
    <cellStyle name="Hyperlink 15" xfId="28588" hidden="1" xr:uid="{00000000-0005-0000-0000-0000CCAA0000}"/>
    <cellStyle name="Hyperlink 15" xfId="28525" hidden="1" xr:uid="{00000000-0005-0000-0000-0000CDAA0000}"/>
    <cellStyle name="Hyperlink 15" xfId="28462" hidden="1" xr:uid="{00000000-0005-0000-0000-0000CEAA0000}"/>
    <cellStyle name="Hyperlink 15" xfId="28399" hidden="1" xr:uid="{00000000-0005-0000-0000-0000CFAA0000}"/>
    <cellStyle name="Hyperlink 15" xfId="28336" hidden="1" xr:uid="{00000000-0005-0000-0000-0000D0AA0000}"/>
    <cellStyle name="Hyperlink 15" xfId="28273" hidden="1" xr:uid="{00000000-0005-0000-0000-0000D1AA0000}"/>
    <cellStyle name="Hyperlink 15" xfId="28210" hidden="1" xr:uid="{00000000-0005-0000-0000-0000D2AA0000}"/>
    <cellStyle name="Hyperlink 15" xfId="28147" hidden="1" xr:uid="{00000000-0005-0000-0000-0000D3AA0000}"/>
    <cellStyle name="Hyperlink 15" xfId="28084" hidden="1" xr:uid="{00000000-0005-0000-0000-0000D4AA0000}"/>
    <cellStyle name="Hyperlink 15" xfId="28021" hidden="1" xr:uid="{00000000-0005-0000-0000-0000D5AA0000}"/>
    <cellStyle name="Hyperlink 15" xfId="27958" hidden="1" xr:uid="{00000000-0005-0000-0000-0000D6AA0000}"/>
    <cellStyle name="Hyperlink 15" xfId="27895" hidden="1" xr:uid="{00000000-0005-0000-0000-0000D7AA0000}"/>
    <cellStyle name="Hyperlink 15" xfId="27832" hidden="1" xr:uid="{00000000-0005-0000-0000-0000D8AA0000}"/>
    <cellStyle name="Hyperlink 15" xfId="27769" hidden="1" xr:uid="{00000000-0005-0000-0000-0000D9AA0000}"/>
    <cellStyle name="Hyperlink 15" xfId="27706" hidden="1" xr:uid="{00000000-0005-0000-0000-0000DAAA0000}"/>
    <cellStyle name="Hyperlink 15" xfId="27643" hidden="1" xr:uid="{00000000-0005-0000-0000-0000DBAA0000}"/>
    <cellStyle name="Hyperlink 15" xfId="27580" hidden="1" xr:uid="{00000000-0005-0000-0000-0000DCAA0000}"/>
    <cellStyle name="Hyperlink 15" xfId="27517" hidden="1" xr:uid="{00000000-0005-0000-0000-0000DDAA0000}"/>
    <cellStyle name="Hyperlink 15" xfId="27454" hidden="1" xr:uid="{00000000-0005-0000-0000-0000DEAA0000}"/>
    <cellStyle name="Hyperlink 15" xfId="27391" hidden="1" xr:uid="{00000000-0005-0000-0000-0000DFAA0000}"/>
    <cellStyle name="Hyperlink 15" xfId="27328" hidden="1" xr:uid="{00000000-0005-0000-0000-0000E0AA0000}"/>
    <cellStyle name="Hyperlink 15" xfId="27265" hidden="1" xr:uid="{00000000-0005-0000-0000-0000E1AA0000}"/>
    <cellStyle name="Hyperlink 15" xfId="27202" hidden="1" xr:uid="{00000000-0005-0000-0000-0000E2AA0000}"/>
    <cellStyle name="Hyperlink 15" xfId="27139" hidden="1" xr:uid="{00000000-0005-0000-0000-0000E3AA0000}"/>
    <cellStyle name="Hyperlink 15" xfId="27076" hidden="1" xr:uid="{00000000-0005-0000-0000-0000E4AA0000}"/>
    <cellStyle name="Hyperlink 15" xfId="27013" hidden="1" xr:uid="{00000000-0005-0000-0000-0000E5AA0000}"/>
    <cellStyle name="Hyperlink 15" xfId="26950" hidden="1" xr:uid="{00000000-0005-0000-0000-0000E6AA0000}"/>
    <cellStyle name="Hyperlink 15" xfId="26887" hidden="1" xr:uid="{00000000-0005-0000-0000-0000E7AA0000}"/>
    <cellStyle name="Hyperlink 15" xfId="26824" hidden="1" xr:uid="{00000000-0005-0000-0000-0000E8AA0000}"/>
    <cellStyle name="Hyperlink 15" xfId="26761" hidden="1" xr:uid="{00000000-0005-0000-0000-0000E9AA0000}"/>
    <cellStyle name="Hyperlink 15" xfId="26698" hidden="1" xr:uid="{00000000-0005-0000-0000-0000EAAA0000}"/>
    <cellStyle name="Hyperlink 15" xfId="26635" hidden="1" xr:uid="{00000000-0005-0000-0000-0000EBAA0000}"/>
    <cellStyle name="Hyperlink 15" xfId="26572" hidden="1" xr:uid="{00000000-0005-0000-0000-0000ECAA0000}"/>
    <cellStyle name="Hyperlink 15" xfId="26509" hidden="1" xr:uid="{00000000-0005-0000-0000-0000EDAA0000}"/>
    <cellStyle name="Hyperlink 15" xfId="26446" hidden="1" xr:uid="{00000000-0005-0000-0000-0000EEAA0000}"/>
    <cellStyle name="Hyperlink 15" xfId="26383" hidden="1" xr:uid="{00000000-0005-0000-0000-0000EFAA0000}"/>
    <cellStyle name="Hyperlink 15" xfId="26320" hidden="1" xr:uid="{00000000-0005-0000-0000-0000F0AA0000}"/>
    <cellStyle name="Hyperlink 15" xfId="26257" hidden="1" xr:uid="{00000000-0005-0000-0000-0000F1AA0000}"/>
    <cellStyle name="Hyperlink 15" xfId="26194" hidden="1" xr:uid="{00000000-0005-0000-0000-0000F2AA0000}"/>
    <cellStyle name="Hyperlink 15" xfId="26131" hidden="1" xr:uid="{00000000-0005-0000-0000-0000F3AA0000}"/>
    <cellStyle name="Hyperlink 15" xfId="26068" hidden="1" xr:uid="{00000000-0005-0000-0000-0000F4AA0000}"/>
    <cellStyle name="Hyperlink 15" xfId="26005" hidden="1" xr:uid="{00000000-0005-0000-0000-0000F5AA0000}"/>
    <cellStyle name="Hyperlink 15" xfId="25942" hidden="1" xr:uid="{00000000-0005-0000-0000-0000F6AA0000}"/>
    <cellStyle name="Hyperlink 15" xfId="25879" hidden="1" xr:uid="{00000000-0005-0000-0000-0000F7AA0000}"/>
    <cellStyle name="Hyperlink 15" xfId="25816" hidden="1" xr:uid="{00000000-0005-0000-0000-0000F8AA0000}"/>
    <cellStyle name="Hyperlink 15" xfId="25753" hidden="1" xr:uid="{00000000-0005-0000-0000-0000F9AA0000}"/>
    <cellStyle name="Hyperlink 15" xfId="25690" hidden="1" xr:uid="{00000000-0005-0000-0000-0000FAAA0000}"/>
    <cellStyle name="Hyperlink 15" xfId="25627" hidden="1" xr:uid="{00000000-0005-0000-0000-0000FBAA0000}"/>
    <cellStyle name="Hyperlink 15" xfId="25564" hidden="1" xr:uid="{00000000-0005-0000-0000-0000FCAA0000}"/>
    <cellStyle name="Hyperlink 15" xfId="25501" hidden="1" xr:uid="{00000000-0005-0000-0000-0000FDAA0000}"/>
    <cellStyle name="Hyperlink 15" xfId="25438" hidden="1" xr:uid="{00000000-0005-0000-0000-0000FEAA0000}"/>
    <cellStyle name="Hyperlink 15" xfId="25375" hidden="1" xr:uid="{00000000-0005-0000-0000-0000FFAA0000}"/>
    <cellStyle name="Hyperlink 15" xfId="25312" hidden="1" xr:uid="{00000000-0005-0000-0000-000000AB0000}"/>
    <cellStyle name="Hyperlink 15" xfId="25249" hidden="1" xr:uid="{00000000-0005-0000-0000-000001AB0000}"/>
    <cellStyle name="Hyperlink 15" xfId="25186" hidden="1" xr:uid="{00000000-0005-0000-0000-000002AB0000}"/>
    <cellStyle name="Hyperlink 15" xfId="25123" hidden="1" xr:uid="{00000000-0005-0000-0000-000003AB0000}"/>
    <cellStyle name="Hyperlink 15" xfId="25060" hidden="1" xr:uid="{00000000-0005-0000-0000-000004AB0000}"/>
    <cellStyle name="Hyperlink 15" xfId="24997" hidden="1" xr:uid="{00000000-0005-0000-0000-000005AB0000}"/>
    <cellStyle name="Hyperlink 15" xfId="24934" hidden="1" xr:uid="{00000000-0005-0000-0000-000006AB0000}"/>
    <cellStyle name="Hyperlink 15" xfId="24871" hidden="1" xr:uid="{00000000-0005-0000-0000-000007AB0000}"/>
    <cellStyle name="Hyperlink 15" xfId="24808" hidden="1" xr:uid="{00000000-0005-0000-0000-000008AB0000}"/>
    <cellStyle name="Hyperlink 15" xfId="24745" hidden="1" xr:uid="{00000000-0005-0000-0000-000009AB0000}"/>
    <cellStyle name="Hyperlink 15" xfId="24682" hidden="1" xr:uid="{00000000-0005-0000-0000-00000AAB0000}"/>
    <cellStyle name="Hyperlink 15" xfId="24619" hidden="1" xr:uid="{00000000-0005-0000-0000-00000BAB0000}"/>
    <cellStyle name="Hyperlink 15" xfId="24556" hidden="1" xr:uid="{00000000-0005-0000-0000-00000CAB0000}"/>
    <cellStyle name="Hyperlink 15" xfId="24493" hidden="1" xr:uid="{00000000-0005-0000-0000-00000DAB0000}"/>
    <cellStyle name="Hyperlink 15" xfId="24430" hidden="1" xr:uid="{00000000-0005-0000-0000-00000EAB0000}"/>
    <cellStyle name="Hyperlink 15" xfId="24367" hidden="1" xr:uid="{00000000-0005-0000-0000-00000FAB0000}"/>
    <cellStyle name="Hyperlink 15" xfId="24241" hidden="1" xr:uid="{00000000-0005-0000-0000-000010AB0000}"/>
    <cellStyle name="Hyperlink 15" xfId="24178" hidden="1" xr:uid="{00000000-0005-0000-0000-000011AB0000}"/>
    <cellStyle name="Hyperlink 15" xfId="24115" hidden="1" xr:uid="{00000000-0005-0000-0000-000012AB0000}"/>
    <cellStyle name="Hyperlink 15" xfId="24052" hidden="1" xr:uid="{00000000-0005-0000-0000-000013AB0000}"/>
    <cellStyle name="Hyperlink 15" xfId="23989" hidden="1" xr:uid="{00000000-0005-0000-0000-000014AB0000}"/>
    <cellStyle name="Hyperlink 15" xfId="23926" hidden="1" xr:uid="{00000000-0005-0000-0000-000015AB0000}"/>
    <cellStyle name="Hyperlink 15" xfId="23863" hidden="1" xr:uid="{00000000-0005-0000-0000-000016AB0000}"/>
    <cellStyle name="Hyperlink 15" xfId="23800" hidden="1" xr:uid="{00000000-0005-0000-0000-000017AB0000}"/>
    <cellStyle name="Hyperlink 15" xfId="23737" hidden="1" xr:uid="{00000000-0005-0000-0000-000018AB0000}"/>
    <cellStyle name="Hyperlink 15" xfId="23674" hidden="1" xr:uid="{00000000-0005-0000-0000-000019AB0000}"/>
    <cellStyle name="Hyperlink 15" xfId="23611" hidden="1" xr:uid="{00000000-0005-0000-0000-00001AAB0000}"/>
    <cellStyle name="Hyperlink 15" xfId="23548" hidden="1" xr:uid="{00000000-0005-0000-0000-00001BAB0000}"/>
    <cellStyle name="Hyperlink 15" xfId="23485" hidden="1" xr:uid="{00000000-0005-0000-0000-00001CAB0000}"/>
    <cellStyle name="Hyperlink 15" xfId="23422" hidden="1" xr:uid="{00000000-0005-0000-0000-00001DAB0000}"/>
    <cellStyle name="Hyperlink 15" xfId="23359" hidden="1" xr:uid="{00000000-0005-0000-0000-00001EAB0000}"/>
    <cellStyle name="Hyperlink 15" xfId="23296" hidden="1" xr:uid="{00000000-0005-0000-0000-00001FAB0000}"/>
    <cellStyle name="Hyperlink 15" xfId="23233" hidden="1" xr:uid="{00000000-0005-0000-0000-000020AB0000}"/>
    <cellStyle name="Hyperlink 15" xfId="23170" hidden="1" xr:uid="{00000000-0005-0000-0000-000021AB0000}"/>
    <cellStyle name="Hyperlink 15" xfId="23044" hidden="1" xr:uid="{00000000-0005-0000-0000-000022AB0000}"/>
    <cellStyle name="Hyperlink 15" xfId="22981" hidden="1" xr:uid="{00000000-0005-0000-0000-000023AB0000}"/>
    <cellStyle name="Hyperlink 15" xfId="22918" hidden="1" xr:uid="{00000000-0005-0000-0000-000024AB0000}"/>
    <cellStyle name="Hyperlink 15" xfId="22855" hidden="1" xr:uid="{00000000-0005-0000-0000-000025AB0000}"/>
    <cellStyle name="Hyperlink 15" xfId="22792" hidden="1" xr:uid="{00000000-0005-0000-0000-000026AB0000}"/>
    <cellStyle name="Hyperlink 15" xfId="22729" hidden="1" xr:uid="{00000000-0005-0000-0000-000027AB0000}"/>
    <cellStyle name="Hyperlink 15" xfId="22666" hidden="1" xr:uid="{00000000-0005-0000-0000-000028AB0000}"/>
    <cellStyle name="Hyperlink 15" xfId="22603" hidden="1" xr:uid="{00000000-0005-0000-0000-000029AB0000}"/>
    <cellStyle name="Hyperlink 15" xfId="22540" hidden="1" xr:uid="{00000000-0005-0000-0000-00002AAB0000}"/>
    <cellStyle name="Hyperlink 15" xfId="22477" hidden="1" xr:uid="{00000000-0005-0000-0000-00002BAB0000}"/>
    <cellStyle name="Hyperlink 15" xfId="22414" hidden="1" xr:uid="{00000000-0005-0000-0000-00002CAB0000}"/>
    <cellStyle name="Hyperlink 15" xfId="22351" hidden="1" xr:uid="{00000000-0005-0000-0000-00002DAB0000}"/>
    <cellStyle name="Hyperlink 15" xfId="22288" hidden="1" xr:uid="{00000000-0005-0000-0000-00002EAB0000}"/>
    <cellStyle name="Hyperlink 15" xfId="22225" hidden="1" xr:uid="{00000000-0005-0000-0000-00002FAB0000}"/>
    <cellStyle name="Hyperlink 15" xfId="22162" hidden="1" xr:uid="{00000000-0005-0000-0000-000030AB0000}"/>
    <cellStyle name="Hyperlink 15" xfId="22099" hidden="1" xr:uid="{00000000-0005-0000-0000-000031AB0000}"/>
    <cellStyle name="Hyperlink 15" xfId="22036" hidden="1" xr:uid="{00000000-0005-0000-0000-000032AB0000}"/>
    <cellStyle name="Hyperlink 15" xfId="21973" hidden="1" xr:uid="{00000000-0005-0000-0000-000033AB0000}"/>
    <cellStyle name="Hyperlink 15" xfId="21910" hidden="1" xr:uid="{00000000-0005-0000-0000-000034AB0000}"/>
    <cellStyle name="Hyperlink 15" xfId="21847" hidden="1" xr:uid="{00000000-0005-0000-0000-000035AB0000}"/>
    <cellStyle name="Hyperlink 15" xfId="21784" hidden="1" xr:uid="{00000000-0005-0000-0000-000036AB0000}"/>
    <cellStyle name="Hyperlink 15" xfId="21721" hidden="1" xr:uid="{00000000-0005-0000-0000-000037AB0000}"/>
    <cellStyle name="Hyperlink 15" xfId="21658" hidden="1" xr:uid="{00000000-0005-0000-0000-000038AB0000}"/>
    <cellStyle name="Hyperlink 15" xfId="21595" hidden="1" xr:uid="{00000000-0005-0000-0000-000039AB0000}"/>
    <cellStyle name="Hyperlink 15" xfId="21532" hidden="1" xr:uid="{00000000-0005-0000-0000-00003AAB0000}"/>
    <cellStyle name="Hyperlink 15" xfId="21469" hidden="1" xr:uid="{00000000-0005-0000-0000-00003BAB0000}"/>
    <cellStyle name="Hyperlink 15" xfId="21406" hidden="1" xr:uid="{00000000-0005-0000-0000-00003CAB0000}"/>
    <cellStyle name="Hyperlink 15" xfId="21343" hidden="1" xr:uid="{00000000-0005-0000-0000-00003DAB0000}"/>
    <cellStyle name="Hyperlink 15" xfId="21280" hidden="1" xr:uid="{00000000-0005-0000-0000-00003EAB0000}"/>
    <cellStyle name="Hyperlink 15" xfId="21217" hidden="1" xr:uid="{00000000-0005-0000-0000-00003FAB0000}"/>
    <cellStyle name="Hyperlink 15" xfId="21154" hidden="1" xr:uid="{00000000-0005-0000-0000-000040AB0000}"/>
    <cellStyle name="Hyperlink 15" xfId="21091" hidden="1" xr:uid="{00000000-0005-0000-0000-000041AB0000}"/>
    <cellStyle name="Hyperlink 15" xfId="21028" hidden="1" xr:uid="{00000000-0005-0000-0000-000042AB0000}"/>
    <cellStyle name="Hyperlink 15" xfId="20965" hidden="1" xr:uid="{00000000-0005-0000-0000-000043AB0000}"/>
    <cellStyle name="Hyperlink 15" xfId="20902" hidden="1" xr:uid="{00000000-0005-0000-0000-000044AB0000}"/>
    <cellStyle name="Hyperlink 15" xfId="20839" hidden="1" xr:uid="{00000000-0005-0000-0000-000045AB0000}"/>
    <cellStyle name="Hyperlink 15" xfId="20776" hidden="1" xr:uid="{00000000-0005-0000-0000-000046AB0000}"/>
    <cellStyle name="Hyperlink 15" xfId="20713" hidden="1" xr:uid="{00000000-0005-0000-0000-000047AB0000}"/>
    <cellStyle name="Hyperlink 15" xfId="20650" hidden="1" xr:uid="{00000000-0005-0000-0000-000048AB0000}"/>
    <cellStyle name="Hyperlink 15" xfId="20587" hidden="1" xr:uid="{00000000-0005-0000-0000-000049AB0000}"/>
    <cellStyle name="Hyperlink 15" xfId="20524" hidden="1" xr:uid="{00000000-0005-0000-0000-00004AAB0000}"/>
    <cellStyle name="Hyperlink 15" xfId="20461" hidden="1" xr:uid="{00000000-0005-0000-0000-00004BAB0000}"/>
    <cellStyle name="Hyperlink 15" xfId="20398" hidden="1" xr:uid="{00000000-0005-0000-0000-00004CAB0000}"/>
    <cellStyle name="Hyperlink 15" xfId="20335" hidden="1" xr:uid="{00000000-0005-0000-0000-00004DAB0000}"/>
    <cellStyle name="Hyperlink 15" xfId="20272" hidden="1" xr:uid="{00000000-0005-0000-0000-00004EAB0000}"/>
    <cellStyle name="Hyperlink 15" xfId="20209" hidden="1" xr:uid="{00000000-0005-0000-0000-00004FAB0000}"/>
    <cellStyle name="Hyperlink 15" xfId="20146" hidden="1" xr:uid="{00000000-0005-0000-0000-000050AB0000}"/>
    <cellStyle name="Hyperlink 15" xfId="20083" hidden="1" xr:uid="{00000000-0005-0000-0000-000051AB0000}"/>
    <cellStyle name="Hyperlink 15" xfId="20020" hidden="1" xr:uid="{00000000-0005-0000-0000-000052AB0000}"/>
    <cellStyle name="Hyperlink 15" xfId="19957" hidden="1" xr:uid="{00000000-0005-0000-0000-000053AB0000}"/>
    <cellStyle name="Hyperlink 15" xfId="19894" hidden="1" xr:uid="{00000000-0005-0000-0000-000054AB0000}"/>
    <cellStyle name="Hyperlink 15" xfId="19831" hidden="1" xr:uid="{00000000-0005-0000-0000-000055AB0000}"/>
    <cellStyle name="Hyperlink 15" xfId="19768" hidden="1" xr:uid="{00000000-0005-0000-0000-000056AB0000}"/>
    <cellStyle name="Hyperlink 15" xfId="19705" hidden="1" xr:uid="{00000000-0005-0000-0000-000057AB0000}"/>
    <cellStyle name="Hyperlink 15" xfId="19642" hidden="1" xr:uid="{00000000-0005-0000-0000-000058AB0000}"/>
    <cellStyle name="Hyperlink 15" xfId="19579" hidden="1" xr:uid="{00000000-0005-0000-0000-000059AB0000}"/>
    <cellStyle name="Hyperlink 15" xfId="19516" hidden="1" xr:uid="{00000000-0005-0000-0000-00005AAB0000}"/>
    <cellStyle name="Hyperlink 15" xfId="19453" hidden="1" xr:uid="{00000000-0005-0000-0000-00005BAB0000}"/>
    <cellStyle name="Hyperlink 15" xfId="19390" hidden="1" xr:uid="{00000000-0005-0000-0000-00005CAB0000}"/>
    <cellStyle name="Hyperlink 15" xfId="19327" hidden="1" xr:uid="{00000000-0005-0000-0000-00005DAB0000}"/>
    <cellStyle name="Hyperlink 15" xfId="19264" hidden="1" xr:uid="{00000000-0005-0000-0000-00005EAB0000}"/>
    <cellStyle name="Hyperlink 15" xfId="19201" hidden="1" xr:uid="{00000000-0005-0000-0000-00005FAB0000}"/>
    <cellStyle name="Hyperlink 15" xfId="19138" hidden="1" xr:uid="{00000000-0005-0000-0000-000060AB0000}"/>
    <cellStyle name="Hyperlink 15" xfId="19075" hidden="1" xr:uid="{00000000-0005-0000-0000-000061AB0000}"/>
    <cellStyle name="Hyperlink 15" xfId="19012" hidden="1" xr:uid="{00000000-0005-0000-0000-000062AB0000}"/>
    <cellStyle name="Hyperlink 15" xfId="18949" hidden="1" xr:uid="{00000000-0005-0000-0000-000063AB0000}"/>
    <cellStyle name="Hyperlink 15" xfId="18886" hidden="1" xr:uid="{00000000-0005-0000-0000-000064AB0000}"/>
    <cellStyle name="Hyperlink 15" xfId="18823" hidden="1" xr:uid="{00000000-0005-0000-0000-000065AB0000}"/>
    <cellStyle name="Hyperlink 15" xfId="18760" hidden="1" xr:uid="{00000000-0005-0000-0000-000066AB0000}"/>
    <cellStyle name="Hyperlink 15" xfId="18697" hidden="1" xr:uid="{00000000-0005-0000-0000-000067AB0000}"/>
    <cellStyle name="Hyperlink 15" xfId="18634" hidden="1" xr:uid="{00000000-0005-0000-0000-000068AB0000}"/>
    <cellStyle name="Hyperlink 15" xfId="18571" hidden="1" xr:uid="{00000000-0005-0000-0000-000069AB0000}"/>
    <cellStyle name="Hyperlink 15" xfId="18508" hidden="1" xr:uid="{00000000-0005-0000-0000-00006AAB0000}"/>
    <cellStyle name="Hyperlink 15" xfId="18445" hidden="1" xr:uid="{00000000-0005-0000-0000-00006BAB0000}"/>
    <cellStyle name="Hyperlink 15" xfId="18382" hidden="1" xr:uid="{00000000-0005-0000-0000-00006CAB0000}"/>
    <cellStyle name="Hyperlink 15" xfId="18319" hidden="1" xr:uid="{00000000-0005-0000-0000-00006DAB0000}"/>
    <cellStyle name="Hyperlink 15" xfId="18256" hidden="1" xr:uid="{00000000-0005-0000-0000-00006EAB0000}"/>
    <cellStyle name="Hyperlink 15" xfId="18193" hidden="1" xr:uid="{00000000-0005-0000-0000-00006FAB0000}"/>
    <cellStyle name="Hyperlink 15" xfId="18130" hidden="1" xr:uid="{00000000-0005-0000-0000-000070AB0000}"/>
    <cellStyle name="Hyperlink 15" xfId="18067" hidden="1" xr:uid="{00000000-0005-0000-0000-000071AB0000}"/>
    <cellStyle name="Hyperlink 15" xfId="18004" hidden="1" xr:uid="{00000000-0005-0000-0000-000072AB0000}"/>
    <cellStyle name="Hyperlink 15" xfId="17941" hidden="1" xr:uid="{00000000-0005-0000-0000-000073AB0000}"/>
    <cellStyle name="Hyperlink 15" xfId="17878" hidden="1" xr:uid="{00000000-0005-0000-0000-000074AB0000}"/>
    <cellStyle name="Hyperlink 15" xfId="17815" hidden="1" xr:uid="{00000000-0005-0000-0000-000075AB0000}"/>
    <cellStyle name="Hyperlink 15" xfId="17752" hidden="1" xr:uid="{00000000-0005-0000-0000-000076AB0000}"/>
    <cellStyle name="Hyperlink 15" xfId="17689" hidden="1" xr:uid="{00000000-0005-0000-0000-000077AB0000}"/>
    <cellStyle name="Hyperlink 15" xfId="17626" hidden="1" xr:uid="{00000000-0005-0000-0000-000078AB0000}"/>
    <cellStyle name="Hyperlink 15" xfId="17563" hidden="1" xr:uid="{00000000-0005-0000-0000-000079AB0000}"/>
    <cellStyle name="Hyperlink 15" xfId="17500" hidden="1" xr:uid="{00000000-0005-0000-0000-00007AAB0000}"/>
    <cellStyle name="Hyperlink 15" xfId="17437" hidden="1" xr:uid="{00000000-0005-0000-0000-00007BAB0000}"/>
    <cellStyle name="Hyperlink 15" xfId="17374" hidden="1" xr:uid="{00000000-0005-0000-0000-00007CAB0000}"/>
    <cellStyle name="Hyperlink 15" xfId="17311" hidden="1" xr:uid="{00000000-0005-0000-0000-00007DAB0000}"/>
    <cellStyle name="Hyperlink 15" xfId="17248" hidden="1" xr:uid="{00000000-0005-0000-0000-00007EAB0000}"/>
    <cellStyle name="Hyperlink 15" xfId="17185" hidden="1" xr:uid="{00000000-0005-0000-0000-00007FAB0000}"/>
    <cellStyle name="Hyperlink 15" xfId="17122" hidden="1" xr:uid="{00000000-0005-0000-0000-000080AB0000}"/>
    <cellStyle name="Hyperlink 15" xfId="17059" hidden="1" xr:uid="{00000000-0005-0000-0000-000081AB0000}"/>
    <cellStyle name="Hyperlink 15" xfId="16996" hidden="1" xr:uid="{00000000-0005-0000-0000-000082AB0000}"/>
    <cellStyle name="Hyperlink 15" xfId="16933" hidden="1" xr:uid="{00000000-0005-0000-0000-000083AB0000}"/>
    <cellStyle name="Hyperlink 15" xfId="16870" hidden="1" xr:uid="{00000000-0005-0000-0000-000084AB0000}"/>
    <cellStyle name="Hyperlink 15" xfId="16807" hidden="1" xr:uid="{00000000-0005-0000-0000-000085AB0000}"/>
    <cellStyle name="Hyperlink 15" xfId="16744" hidden="1" xr:uid="{00000000-0005-0000-0000-000086AB0000}"/>
    <cellStyle name="Hyperlink 15" xfId="16681" hidden="1" xr:uid="{00000000-0005-0000-0000-000087AB0000}"/>
    <cellStyle name="Hyperlink 15" xfId="16618" hidden="1" xr:uid="{00000000-0005-0000-0000-000088AB0000}"/>
    <cellStyle name="Hyperlink 15" xfId="16555" hidden="1" xr:uid="{00000000-0005-0000-0000-000089AB0000}"/>
    <cellStyle name="Hyperlink 15" xfId="16492" hidden="1" xr:uid="{00000000-0005-0000-0000-00008AAB0000}"/>
    <cellStyle name="Hyperlink 15" xfId="16429" hidden="1" xr:uid="{00000000-0005-0000-0000-00008BAB0000}"/>
    <cellStyle name="Hyperlink 15" xfId="16366" hidden="1" xr:uid="{00000000-0005-0000-0000-00008CAB0000}"/>
    <cellStyle name="Hyperlink 15" xfId="16303" hidden="1" xr:uid="{00000000-0005-0000-0000-00008DAB0000}"/>
    <cellStyle name="Hyperlink 15" xfId="16240" hidden="1" xr:uid="{00000000-0005-0000-0000-00008EAB0000}"/>
    <cellStyle name="Hyperlink 15" xfId="16114" hidden="1" xr:uid="{00000000-0005-0000-0000-00008FAB0000}"/>
    <cellStyle name="Hyperlink 15" xfId="16051" hidden="1" xr:uid="{00000000-0005-0000-0000-000090AB0000}"/>
    <cellStyle name="Hyperlink 15" xfId="15988" hidden="1" xr:uid="{00000000-0005-0000-0000-000091AB0000}"/>
    <cellStyle name="Hyperlink 15" xfId="15925" hidden="1" xr:uid="{00000000-0005-0000-0000-000092AB0000}"/>
    <cellStyle name="Hyperlink 15" xfId="15862" hidden="1" xr:uid="{00000000-0005-0000-0000-000093AB0000}"/>
    <cellStyle name="Hyperlink 15" xfId="15799" hidden="1" xr:uid="{00000000-0005-0000-0000-000094AB0000}"/>
    <cellStyle name="Hyperlink 15" xfId="15736" hidden="1" xr:uid="{00000000-0005-0000-0000-000095AB0000}"/>
    <cellStyle name="Hyperlink 15" xfId="15673" hidden="1" xr:uid="{00000000-0005-0000-0000-000096AB0000}"/>
    <cellStyle name="Hyperlink 15" xfId="15610" hidden="1" xr:uid="{00000000-0005-0000-0000-000097AB0000}"/>
    <cellStyle name="Hyperlink 15" xfId="15547" hidden="1" xr:uid="{00000000-0005-0000-0000-000098AB0000}"/>
    <cellStyle name="Hyperlink 15" xfId="15484" hidden="1" xr:uid="{00000000-0005-0000-0000-000099AB0000}"/>
    <cellStyle name="Hyperlink 15" xfId="15421" hidden="1" xr:uid="{00000000-0005-0000-0000-00009AAB0000}"/>
    <cellStyle name="Hyperlink 15" xfId="15358" hidden="1" xr:uid="{00000000-0005-0000-0000-00009BAB0000}"/>
    <cellStyle name="Hyperlink 15" xfId="15295" hidden="1" xr:uid="{00000000-0005-0000-0000-00009CAB0000}"/>
    <cellStyle name="Hyperlink 15" xfId="15232" hidden="1" xr:uid="{00000000-0005-0000-0000-00009DAB0000}"/>
    <cellStyle name="Hyperlink 15" xfId="15169" hidden="1" xr:uid="{00000000-0005-0000-0000-00009EAB0000}"/>
    <cellStyle name="Hyperlink 15" xfId="15106" hidden="1" xr:uid="{00000000-0005-0000-0000-00009FAB0000}"/>
    <cellStyle name="Hyperlink 15" xfId="14980" hidden="1" xr:uid="{00000000-0005-0000-0000-0000A0AB0000}"/>
    <cellStyle name="Hyperlink 15" xfId="14917" hidden="1" xr:uid="{00000000-0005-0000-0000-0000A1AB0000}"/>
    <cellStyle name="Hyperlink 15" xfId="14854" hidden="1" xr:uid="{00000000-0005-0000-0000-0000A2AB0000}"/>
    <cellStyle name="Hyperlink 15" xfId="14791" hidden="1" xr:uid="{00000000-0005-0000-0000-0000A3AB0000}"/>
    <cellStyle name="Hyperlink 15" xfId="14728" hidden="1" xr:uid="{00000000-0005-0000-0000-0000A4AB0000}"/>
    <cellStyle name="Hyperlink 15" xfId="14665" hidden="1" xr:uid="{00000000-0005-0000-0000-0000A5AB0000}"/>
    <cellStyle name="Hyperlink 15" xfId="15043" hidden="1" xr:uid="{00000000-0005-0000-0000-0000A6AB0000}"/>
    <cellStyle name="Hyperlink 15" xfId="23107" hidden="1" xr:uid="{00000000-0005-0000-0000-0000A7AB0000}"/>
    <cellStyle name="Hyperlink 15" xfId="31171" hidden="1" xr:uid="{00000000-0005-0000-0000-0000A8AB0000}"/>
    <cellStyle name="Hyperlink 15" xfId="47362" hidden="1" xr:uid="{00000000-0005-0000-0000-0000A9AB0000}"/>
    <cellStyle name="Hyperlink 15" xfId="47299" hidden="1" xr:uid="{00000000-0005-0000-0000-0000AAAB0000}"/>
    <cellStyle name="Hyperlink 15" xfId="47236" hidden="1" xr:uid="{00000000-0005-0000-0000-0000ABAB0000}"/>
    <cellStyle name="Hyperlink 15" xfId="47173" hidden="1" xr:uid="{00000000-0005-0000-0000-0000ACAB0000}"/>
    <cellStyle name="Hyperlink 15" xfId="47110" hidden="1" xr:uid="{00000000-0005-0000-0000-0000ADAB0000}"/>
    <cellStyle name="Hyperlink 15" xfId="47047" hidden="1" xr:uid="{00000000-0005-0000-0000-0000AEAB0000}"/>
    <cellStyle name="Hyperlink 15" xfId="46984" hidden="1" xr:uid="{00000000-0005-0000-0000-0000AFAB0000}"/>
    <cellStyle name="Hyperlink 15" xfId="46921" hidden="1" xr:uid="{00000000-0005-0000-0000-0000B0AB0000}"/>
    <cellStyle name="Hyperlink 15" xfId="46858" hidden="1" xr:uid="{00000000-0005-0000-0000-0000B1AB0000}"/>
    <cellStyle name="Hyperlink 15" xfId="46795" hidden="1" xr:uid="{00000000-0005-0000-0000-0000B2AB0000}"/>
    <cellStyle name="Hyperlink 15" xfId="46732" hidden="1" xr:uid="{00000000-0005-0000-0000-0000B3AB0000}"/>
    <cellStyle name="Hyperlink 15" xfId="46669" hidden="1" xr:uid="{00000000-0005-0000-0000-0000B4AB0000}"/>
    <cellStyle name="Hyperlink 15" xfId="46606" hidden="1" xr:uid="{00000000-0005-0000-0000-0000B5AB0000}"/>
    <cellStyle name="Hyperlink 15" xfId="46543" hidden="1" xr:uid="{00000000-0005-0000-0000-0000B6AB0000}"/>
    <cellStyle name="Hyperlink 15" xfId="46480" hidden="1" xr:uid="{00000000-0005-0000-0000-0000B7AB0000}"/>
    <cellStyle name="Hyperlink 15" xfId="46417" hidden="1" xr:uid="{00000000-0005-0000-0000-0000B8AB0000}"/>
    <cellStyle name="Hyperlink 15" xfId="46354" hidden="1" xr:uid="{00000000-0005-0000-0000-0000B9AB0000}"/>
    <cellStyle name="Hyperlink 15" xfId="46291" hidden="1" xr:uid="{00000000-0005-0000-0000-0000BAAB0000}"/>
    <cellStyle name="Hyperlink 15" xfId="46228" hidden="1" xr:uid="{00000000-0005-0000-0000-0000BBAB0000}"/>
    <cellStyle name="Hyperlink 15" xfId="46165" hidden="1" xr:uid="{00000000-0005-0000-0000-0000BCAB0000}"/>
    <cellStyle name="Hyperlink 15" xfId="46102" hidden="1" xr:uid="{00000000-0005-0000-0000-0000BDAB0000}"/>
    <cellStyle name="Hyperlink 15" xfId="46039" hidden="1" xr:uid="{00000000-0005-0000-0000-0000BEAB0000}"/>
    <cellStyle name="Hyperlink 15" xfId="45976" hidden="1" xr:uid="{00000000-0005-0000-0000-0000BFAB0000}"/>
    <cellStyle name="Hyperlink 15" xfId="45913" hidden="1" xr:uid="{00000000-0005-0000-0000-0000C0AB0000}"/>
    <cellStyle name="Hyperlink 15" xfId="45850" hidden="1" xr:uid="{00000000-0005-0000-0000-0000C1AB0000}"/>
    <cellStyle name="Hyperlink 15" xfId="45787" hidden="1" xr:uid="{00000000-0005-0000-0000-0000C2AB0000}"/>
    <cellStyle name="Hyperlink 15" xfId="45724" hidden="1" xr:uid="{00000000-0005-0000-0000-0000C3AB0000}"/>
    <cellStyle name="Hyperlink 15" xfId="45661" hidden="1" xr:uid="{00000000-0005-0000-0000-0000C4AB0000}"/>
    <cellStyle name="Hyperlink 15" xfId="45598" hidden="1" xr:uid="{00000000-0005-0000-0000-0000C5AB0000}"/>
    <cellStyle name="Hyperlink 15" xfId="45535" hidden="1" xr:uid="{00000000-0005-0000-0000-0000C6AB0000}"/>
    <cellStyle name="Hyperlink 15" xfId="45472" hidden="1" xr:uid="{00000000-0005-0000-0000-0000C7AB0000}"/>
    <cellStyle name="Hyperlink 15" xfId="45409" hidden="1" xr:uid="{00000000-0005-0000-0000-0000C8AB0000}"/>
    <cellStyle name="Hyperlink 15" xfId="45346" hidden="1" xr:uid="{00000000-0005-0000-0000-0000C9AB0000}"/>
    <cellStyle name="Hyperlink 15" xfId="45283" hidden="1" xr:uid="{00000000-0005-0000-0000-0000CAAB0000}"/>
    <cellStyle name="Hyperlink 15" xfId="45220" hidden="1" xr:uid="{00000000-0005-0000-0000-0000CBAB0000}"/>
    <cellStyle name="Hyperlink 15" xfId="45157" hidden="1" xr:uid="{00000000-0005-0000-0000-0000CCAB0000}"/>
    <cellStyle name="Hyperlink 15" xfId="45094" hidden="1" xr:uid="{00000000-0005-0000-0000-0000CDAB0000}"/>
    <cellStyle name="Hyperlink 15" xfId="45031" hidden="1" xr:uid="{00000000-0005-0000-0000-0000CEAB0000}"/>
    <cellStyle name="Hyperlink 15" xfId="44968" hidden="1" xr:uid="{00000000-0005-0000-0000-0000CFAB0000}"/>
    <cellStyle name="Hyperlink 15" xfId="44905" hidden="1" xr:uid="{00000000-0005-0000-0000-0000D0AB0000}"/>
    <cellStyle name="Hyperlink 15" xfId="44842" hidden="1" xr:uid="{00000000-0005-0000-0000-0000D1AB0000}"/>
    <cellStyle name="Hyperlink 15" xfId="44779" hidden="1" xr:uid="{00000000-0005-0000-0000-0000D2AB0000}"/>
    <cellStyle name="Hyperlink 15" xfId="44716" hidden="1" xr:uid="{00000000-0005-0000-0000-0000D3AB0000}"/>
    <cellStyle name="Hyperlink 15" xfId="44653" hidden="1" xr:uid="{00000000-0005-0000-0000-0000D4AB0000}"/>
    <cellStyle name="Hyperlink 15" xfId="44590" hidden="1" xr:uid="{00000000-0005-0000-0000-0000D5AB0000}"/>
    <cellStyle name="Hyperlink 15" xfId="44527" hidden="1" xr:uid="{00000000-0005-0000-0000-0000D6AB0000}"/>
    <cellStyle name="Hyperlink 15" xfId="44464" hidden="1" xr:uid="{00000000-0005-0000-0000-0000D7AB0000}"/>
    <cellStyle name="Hyperlink 15" xfId="44401" hidden="1" xr:uid="{00000000-0005-0000-0000-0000D8AB0000}"/>
    <cellStyle name="Hyperlink 15" xfId="44338" hidden="1" xr:uid="{00000000-0005-0000-0000-0000D9AB0000}"/>
    <cellStyle name="Hyperlink 15" xfId="44275" hidden="1" xr:uid="{00000000-0005-0000-0000-0000DAAB0000}"/>
    <cellStyle name="Hyperlink 15" xfId="44212" hidden="1" xr:uid="{00000000-0005-0000-0000-0000DBAB0000}"/>
    <cellStyle name="Hyperlink 15" xfId="44149" hidden="1" xr:uid="{00000000-0005-0000-0000-0000DCAB0000}"/>
    <cellStyle name="Hyperlink 15" xfId="44086" hidden="1" xr:uid="{00000000-0005-0000-0000-0000DDAB0000}"/>
    <cellStyle name="Hyperlink 15" xfId="44023" hidden="1" xr:uid="{00000000-0005-0000-0000-0000DEAB0000}"/>
    <cellStyle name="Hyperlink 15" xfId="43960" hidden="1" xr:uid="{00000000-0005-0000-0000-0000DFAB0000}"/>
    <cellStyle name="Hyperlink 15" xfId="43897" hidden="1" xr:uid="{00000000-0005-0000-0000-0000E0AB0000}"/>
    <cellStyle name="Hyperlink 15" xfId="43834" hidden="1" xr:uid="{00000000-0005-0000-0000-0000E1AB0000}"/>
    <cellStyle name="Hyperlink 15" xfId="43771" hidden="1" xr:uid="{00000000-0005-0000-0000-0000E2AB0000}"/>
    <cellStyle name="Hyperlink 15" xfId="43708" hidden="1" xr:uid="{00000000-0005-0000-0000-0000E3AB0000}"/>
    <cellStyle name="Hyperlink 15" xfId="43645" hidden="1" xr:uid="{00000000-0005-0000-0000-0000E4AB0000}"/>
    <cellStyle name="Hyperlink 15" xfId="43582" hidden="1" xr:uid="{00000000-0005-0000-0000-0000E5AB0000}"/>
    <cellStyle name="Hyperlink 15" xfId="43519" hidden="1" xr:uid="{00000000-0005-0000-0000-0000E6AB0000}"/>
    <cellStyle name="Hyperlink 15" xfId="43456" hidden="1" xr:uid="{00000000-0005-0000-0000-0000E7AB0000}"/>
    <cellStyle name="Hyperlink 15" xfId="43393" hidden="1" xr:uid="{00000000-0005-0000-0000-0000E8AB0000}"/>
    <cellStyle name="Hyperlink 15" xfId="43330" hidden="1" xr:uid="{00000000-0005-0000-0000-0000E9AB0000}"/>
    <cellStyle name="Hyperlink 15" xfId="43267" hidden="1" xr:uid="{00000000-0005-0000-0000-0000EAAB0000}"/>
    <cellStyle name="Hyperlink 15" xfId="43204" hidden="1" xr:uid="{00000000-0005-0000-0000-0000EBAB0000}"/>
    <cellStyle name="Hyperlink 15" xfId="43141" hidden="1" xr:uid="{00000000-0005-0000-0000-0000ECAB0000}"/>
    <cellStyle name="Hyperlink 15" xfId="43078" hidden="1" xr:uid="{00000000-0005-0000-0000-0000EDAB0000}"/>
    <cellStyle name="Hyperlink 15" xfId="43015" hidden="1" xr:uid="{00000000-0005-0000-0000-0000EEAB0000}"/>
    <cellStyle name="Hyperlink 15" xfId="42952" hidden="1" xr:uid="{00000000-0005-0000-0000-0000EFAB0000}"/>
    <cellStyle name="Hyperlink 15" xfId="42889" hidden="1" xr:uid="{00000000-0005-0000-0000-0000F0AB0000}"/>
    <cellStyle name="Hyperlink 15" xfId="42826" hidden="1" xr:uid="{00000000-0005-0000-0000-0000F1AB0000}"/>
    <cellStyle name="Hyperlink 15" xfId="42763" hidden="1" xr:uid="{00000000-0005-0000-0000-0000F2AB0000}"/>
    <cellStyle name="Hyperlink 15" xfId="42700" hidden="1" xr:uid="{00000000-0005-0000-0000-0000F3AB0000}"/>
    <cellStyle name="Hyperlink 15" xfId="42637" hidden="1" xr:uid="{00000000-0005-0000-0000-0000F4AB0000}"/>
    <cellStyle name="Hyperlink 15" xfId="42574" hidden="1" xr:uid="{00000000-0005-0000-0000-0000F5AB0000}"/>
    <cellStyle name="Hyperlink 15" xfId="42511" hidden="1" xr:uid="{00000000-0005-0000-0000-0000F6AB0000}"/>
    <cellStyle name="Hyperlink 15" xfId="42448" hidden="1" xr:uid="{00000000-0005-0000-0000-0000F7AB0000}"/>
    <cellStyle name="Hyperlink 15" xfId="42385" hidden="1" xr:uid="{00000000-0005-0000-0000-0000F8AB0000}"/>
    <cellStyle name="Hyperlink 15" xfId="42322" hidden="1" xr:uid="{00000000-0005-0000-0000-0000F9AB0000}"/>
    <cellStyle name="Hyperlink 15" xfId="42259" hidden="1" xr:uid="{00000000-0005-0000-0000-0000FAAB0000}"/>
    <cellStyle name="Hyperlink 15" xfId="42196" hidden="1" xr:uid="{00000000-0005-0000-0000-0000FBAB0000}"/>
    <cellStyle name="Hyperlink 15" xfId="42133" hidden="1" xr:uid="{00000000-0005-0000-0000-0000FCAB0000}"/>
    <cellStyle name="Hyperlink 15" xfId="42070" hidden="1" xr:uid="{00000000-0005-0000-0000-0000FDAB0000}"/>
    <cellStyle name="Hyperlink 15" xfId="42007" hidden="1" xr:uid="{00000000-0005-0000-0000-0000FEAB0000}"/>
    <cellStyle name="Hyperlink 15" xfId="41944" hidden="1" xr:uid="{00000000-0005-0000-0000-0000FFAB0000}"/>
    <cellStyle name="Hyperlink 15" xfId="41881" hidden="1" xr:uid="{00000000-0005-0000-0000-000000AC0000}"/>
    <cellStyle name="Hyperlink 15" xfId="41818" hidden="1" xr:uid="{00000000-0005-0000-0000-000001AC0000}"/>
    <cellStyle name="Hyperlink 15" xfId="41755" hidden="1" xr:uid="{00000000-0005-0000-0000-000002AC0000}"/>
    <cellStyle name="Hyperlink 15" xfId="41692" hidden="1" xr:uid="{00000000-0005-0000-0000-000003AC0000}"/>
    <cellStyle name="Hyperlink 15" xfId="41629" hidden="1" xr:uid="{00000000-0005-0000-0000-000004AC0000}"/>
    <cellStyle name="Hyperlink 15" xfId="41566" hidden="1" xr:uid="{00000000-0005-0000-0000-000005AC0000}"/>
    <cellStyle name="Hyperlink 15" xfId="41503" hidden="1" xr:uid="{00000000-0005-0000-0000-000006AC0000}"/>
    <cellStyle name="Hyperlink 15" xfId="41440" hidden="1" xr:uid="{00000000-0005-0000-0000-000007AC0000}"/>
    <cellStyle name="Hyperlink 15" xfId="41377" hidden="1" xr:uid="{00000000-0005-0000-0000-000008AC0000}"/>
    <cellStyle name="Hyperlink 15" xfId="41314" hidden="1" xr:uid="{00000000-0005-0000-0000-000009AC0000}"/>
    <cellStyle name="Hyperlink 15" xfId="41251" hidden="1" xr:uid="{00000000-0005-0000-0000-00000AAC0000}"/>
    <cellStyle name="Hyperlink 15" xfId="41188" hidden="1" xr:uid="{00000000-0005-0000-0000-00000BAC0000}"/>
    <cellStyle name="Hyperlink 15" xfId="41125" hidden="1" xr:uid="{00000000-0005-0000-0000-00000CAC0000}"/>
    <cellStyle name="Hyperlink 15" xfId="41062" hidden="1" xr:uid="{00000000-0005-0000-0000-00000DAC0000}"/>
    <cellStyle name="Hyperlink 15" xfId="40936" hidden="1" xr:uid="{00000000-0005-0000-0000-00000EAC0000}"/>
    <cellStyle name="Hyperlink 15" xfId="40873" hidden="1" xr:uid="{00000000-0005-0000-0000-00000FAC0000}"/>
    <cellStyle name="Hyperlink 15" xfId="40810" hidden="1" xr:uid="{00000000-0005-0000-0000-000010AC0000}"/>
    <cellStyle name="Hyperlink 15" xfId="40747" hidden="1" xr:uid="{00000000-0005-0000-0000-000011AC0000}"/>
    <cellStyle name="Hyperlink 15" xfId="40684" hidden="1" xr:uid="{00000000-0005-0000-0000-000012AC0000}"/>
    <cellStyle name="Hyperlink 15" xfId="40621" hidden="1" xr:uid="{00000000-0005-0000-0000-000013AC0000}"/>
    <cellStyle name="Hyperlink 15" xfId="40999" hidden="1" xr:uid="{00000000-0005-0000-0000-000014AC0000}"/>
    <cellStyle name="Hyperlink 15" xfId="16177" hidden="1" xr:uid="{00000000-0005-0000-0000-000015AC0000}"/>
    <cellStyle name="Hyperlink 15" xfId="24304" hidden="1" xr:uid="{00000000-0005-0000-0000-000016AC0000}"/>
    <cellStyle name="Hyperlink 15" xfId="3766" hidden="1" xr:uid="{00000000-0005-0000-0000-000017AC0000}"/>
    <cellStyle name="Hyperlink 15" xfId="3703" hidden="1" xr:uid="{00000000-0005-0000-0000-000018AC0000}"/>
    <cellStyle name="Hyperlink 15" xfId="3640" hidden="1" xr:uid="{00000000-0005-0000-0000-000019AC0000}"/>
    <cellStyle name="Hyperlink 15" xfId="3577" hidden="1" xr:uid="{00000000-0005-0000-0000-00001AAC0000}"/>
    <cellStyle name="Hyperlink 15" xfId="3514" hidden="1" xr:uid="{00000000-0005-0000-0000-00001BAC0000}"/>
    <cellStyle name="Hyperlink 15" xfId="3451" hidden="1" xr:uid="{00000000-0005-0000-0000-00001CAC0000}"/>
    <cellStyle name="Hyperlink 15" xfId="3388" hidden="1" xr:uid="{00000000-0005-0000-0000-00001DAC0000}"/>
    <cellStyle name="Hyperlink 15" xfId="3325" hidden="1" xr:uid="{00000000-0005-0000-0000-00001EAC0000}"/>
    <cellStyle name="Hyperlink 15" xfId="3262" hidden="1" xr:uid="{00000000-0005-0000-0000-00001FAC0000}"/>
    <cellStyle name="Hyperlink 15" xfId="3199" hidden="1" xr:uid="{00000000-0005-0000-0000-000020AC0000}"/>
    <cellStyle name="Hyperlink 15" xfId="3136" hidden="1" xr:uid="{00000000-0005-0000-0000-000021AC0000}"/>
    <cellStyle name="Hyperlink 15" xfId="3073" hidden="1" xr:uid="{00000000-0005-0000-0000-000022AC0000}"/>
    <cellStyle name="Hyperlink 15" xfId="3010" hidden="1" xr:uid="{00000000-0005-0000-0000-000023AC0000}"/>
    <cellStyle name="Hyperlink 15" xfId="2884" hidden="1" xr:uid="{00000000-0005-0000-0000-000024AC0000}"/>
    <cellStyle name="Hyperlink 15" xfId="2821" hidden="1" xr:uid="{00000000-0005-0000-0000-000025AC0000}"/>
    <cellStyle name="Hyperlink 15" xfId="2758" hidden="1" xr:uid="{00000000-0005-0000-0000-000026AC0000}"/>
    <cellStyle name="Hyperlink 15" xfId="2695" hidden="1" xr:uid="{00000000-0005-0000-0000-000027AC0000}"/>
    <cellStyle name="Hyperlink 15" xfId="2632" hidden="1" xr:uid="{00000000-0005-0000-0000-000028AC0000}"/>
    <cellStyle name="Hyperlink 15" xfId="2569" hidden="1" xr:uid="{00000000-0005-0000-0000-000029AC0000}"/>
    <cellStyle name="Hyperlink 15" xfId="2506" hidden="1" xr:uid="{00000000-0005-0000-0000-00002AAC0000}"/>
    <cellStyle name="Hyperlink 15" xfId="2443" hidden="1" xr:uid="{00000000-0005-0000-0000-00002BAC0000}"/>
    <cellStyle name="Hyperlink 15" xfId="2380" hidden="1" xr:uid="{00000000-0005-0000-0000-00002CAC0000}"/>
    <cellStyle name="Hyperlink 15" xfId="2317" hidden="1" xr:uid="{00000000-0005-0000-0000-00002DAC0000}"/>
    <cellStyle name="Hyperlink 15" xfId="2254" hidden="1" xr:uid="{00000000-0005-0000-0000-00002EAC0000}"/>
    <cellStyle name="Hyperlink 15" xfId="2191" hidden="1" xr:uid="{00000000-0005-0000-0000-00002FAC0000}"/>
    <cellStyle name="Hyperlink 15" xfId="2128" hidden="1" xr:uid="{00000000-0005-0000-0000-000030AC0000}"/>
    <cellStyle name="Hyperlink 15" xfId="2065" hidden="1" xr:uid="{00000000-0005-0000-0000-000031AC0000}"/>
    <cellStyle name="Hyperlink 15" xfId="2002" hidden="1" xr:uid="{00000000-0005-0000-0000-000032AC0000}"/>
    <cellStyle name="Hyperlink 15" xfId="1939" hidden="1" xr:uid="{00000000-0005-0000-0000-000033AC0000}"/>
    <cellStyle name="Hyperlink 15" xfId="1876" hidden="1" xr:uid="{00000000-0005-0000-0000-000034AC0000}"/>
    <cellStyle name="Hyperlink 15" xfId="1813" hidden="1" xr:uid="{00000000-0005-0000-0000-000035AC0000}"/>
    <cellStyle name="Hyperlink 15" xfId="1750" hidden="1" xr:uid="{00000000-0005-0000-0000-000036AC0000}"/>
    <cellStyle name="Hyperlink 15" xfId="1687" hidden="1" xr:uid="{00000000-0005-0000-0000-000037AC0000}"/>
    <cellStyle name="Hyperlink 15" xfId="1624" hidden="1" xr:uid="{00000000-0005-0000-0000-000038AC0000}"/>
    <cellStyle name="Hyperlink 15" xfId="1561" hidden="1" xr:uid="{00000000-0005-0000-0000-000039AC0000}"/>
    <cellStyle name="Hyperlink 15" xfId="1498" hidden="1" xr:uid="{00000000-0005-0000-0000-00003AAC0000}"/>
    <cellStyle name="Hyperlink 15" xfId="1435" hidden="1" xr:uid="{00000000-0005-0000-0000-00003BAC0000}"/>
    <cellStyle name="Hyperlink 15" xfId="1372" hidden="1" xr:uid="{00000000-0005-0000-0000-00003CAC0000}"/>
    <cellStyle name="Hyperlink 15" xfId="1309" hidden="1" xr:uid="{00000000-0005-0000-0000-00003DAC0000}"/>
    <cellStyle name="Hyperlink 15" xfId="1246" hidden="1" xr:uid="{00000000-0005-0000-0000-00003EAC0000}"/>
    <cellStyle name="Hyperlink 15" xfId="1183" hidden="1" xr:uid="{00000000-0005-0000-0000-00003FAC0000}"/>
    <cellStyle name="Hyperlink 15" xfId="1120" hidden="1" xr:uid="{00000000-0005-0000-0000-000040AC0000}"/>
    <cellStyle name="Hyperlink 15" xfId="1057" hidden="1" xr:uid="{00000000-0005-0000-0000-000041AC0000}"/>
    <cellStyle name="Hyperlink 15" xfId="994" hidden="1" xr:uid="{00000000-0005-0000-0000-000042AC0000}"/>
    <cellStyle name="Hyperlink 15" xfId="931" hidden="1" xr:uid="{00000000-0005-0000-0000-000043AC0000}"/>
    <cellStyle name="Hyperlink 15" xfId="868" hidden="1" xr:uid="{00000000-0005-0000-0000-000044AC0000}"/>
    <cellStyle name="Hyperlink 15" xfId="805" hidden="1" xr:uid="{00000000-0005-0000-0000-000045AC0000}"/>
    <cellStyle name="Hyperlink 15" xfId="742" hidden="1" xr:uid="{00000000-0005-0000-0000-000046AC0000}"/>
    <cellStyle name="Hyperlink 15" xfId="679" hidden="1" xr:uid="{00000000-0005-0000-0000-000047AC0000}"/>
    <cellStyle name="Hyperlink 15" xfId="616" hidden="1" xr:uid="{00000000-0005-0000-0000-000048AC0000}"/>
    <cellStyle name="Hyperlink 15" xfId="553" hidden="1" xr:uid="{00000000-0005-0000-0000-000049AC0000}"/>
    <cellStyle name="Hyperlink 15" xfId="490" hidden="1" xr:uid="{00000000-0005-0000-0000-00004AAC0000}"/>
    <cellStyle name="Hyperlink 15" xfId="427" hidden="1" xr:uid="{00000000-0005-0000-0000-00004BAC0000}"/>
    <cellStyle name="Hyperlink 15" xfId="364" hidden="1" xr:uid="{00000000-0005-0000-0000-00004CAC0000}"/>
    <cellStyle name="Hyperlink 15" xfId="301" hidden="1" xr:uid="{00000000-0005-0000-0000-00004DAC0000}"/>
    <cellStyle name="Hyperlink 15" xfId="238" hidden="1" xr:uid="{00000000-0005-0000-0000-00004EAC0000}"/>
    <cellStyle name="Hyperlink 15" xfId="175" hidden="1" xr:uid="{00000000-0005-0000-0000-00004FAC0000}"/>
    <cellStyle name="Hyperlink 15" xfId="112" hidden="1" xr:uid="{00000000-0005-0000-0000-000050AC0000}"/>
    <cellStyle name="Hyperlink 15" xfId="49" hidden="1" xr:uid="{00000000-0005-0000-0000-000051AC0000}"/>
    <cellStyle name="Hyperlink 15" xfId="58170" hidden="1" xr:uid="{00000000-0005-0000-0000-000052AC0000}"/>
    <cellStyle name="Hyperlink 15" xfId="58233" hidden="1" xr:uid="{00000000-0005-0000-0000-000053AC0000}"/>
    <cellStyle name="Hyperlink 15" xfId="2947" hidden="1" xr:uid="{00000000-0005-0000-0000-000054AC0000}"/>
    <cellStyle name="Hyperlink 15" xfId="6979" hidden="1" xr:uid="{00000000-0005-0000-0000-000055AC0000}"/>
    <cellStyle name="Hyperlink 15" xfId="11011" hidden="1" xr:uid="{00000000-0005-0000-0000-000056AC0000}"/>
    <cellStyle name="Hyperlink 15" xfId="36526" hidden="1" xr:uid="{00000000-0005-0000-0000-000057AC0000}"/>
    <cellStyle name="Hyperlink 15" xfId="36463" hidden="1" xr:uid="{00000000-0005-0000-0000-000058AC0000}"/>
    <cellStyle name="Hyperlink 15" xfId="36400" hidden="1" xr:uid="{00000000-0005-0000-0000-000059AC0000}"/>
    <cellStyle name="Hyperlink 15" xfId="36337" hidden="1" xr:uid="{00000000-0005-0000-0000-00005AAC0000}"/>
    <cellStyle name="Hyperlink 15" xfId="36274" hidden="1" xr:uid="{00000000-0005-0000-0000-00005BAC0000}"/>
    <cellStyle name="Hyperlink 15" xfId="36211" hidden="1" xr:uid="{00000000-0005-0000-0000-00005CAC0000}"/>
    <cellStyle name="Hyperlink 15" xfId="36148" hidden="1" xr:uid="{00000000-0005-0000-0000-00005DAC0000}"/>
    <cellStyle name="Hyperlink 15" xfId="36085" hidden="1" xr:uid="{00000000-0005-0000-0000-00005EAC0000}"/>
    <cellStyle name="Hyperlink 15" xfId="36022" hidden="1" xr:uid="{00000000-0005-0000-0000-00005FAC0000}"/>
    <cellStyle name="Hyperlink 15" xfId="35959" hidden="1" xr:uid="{00000000-0005-0000-0000-000060AC0000}"/>
    <cellStyle name="Hyperlink 15" xfId="35896" hidden="1" xr:uid="{00000000-0005-0000-0000-000061AC0000}"/>
    <cellStyle name="Hyperlink 15" xfId="35833" hidden="1" xr:uid="{00000000-0005-0000-0000-000062AC0000}"/>
    <cellStyle name="Hyperlink 15" xfId="35770" hidden="1" xr:uid="{00000000-0005-0000-0000-000063AC0000}"/>
    <cellStyle name="Hyperlink 15" xfId="35707" hidden="1" xr:uid="{00000000-0005-0000-0000-000064AC0000}"/>
    <cellStyle name="Hyperlink 15" xfId="35644" hidden="1" xr:uid="{00000000-0005-0000-0000-000065AC0000}"/>
    <cellStyle name="Hyperlink 15" xfId="35581" hidden="1" xr:uid="{00000000-0005-0000-0000-000066AC0000}"/>
    <cellStyle name="Hyperlink 15" xfId="35518" hidden="1" xr:uid="{00000000-0005-0000-0000-000067AC0000}"/>
    <cellStyle name="Hyperlink 15" xfId="35455" hidden="1" xr:uid="{00000000-0005-0000-0000-000068AC0000}"/>
    <cellStyle name="Hyperlink 15" xfId="35392" hidden="1" xr:uid="{00000000-0005-0000-0000-000069AC0000}"/>
    <cellStyle name="Hyperlink 15" xfId="35329" hidden="1" xr:uid="{00000000-0005-0000-0000-00006AAC0000}"/>
    <cellStyle name="Hyperlink 15" xfId="35266" hidden="1" xr:uid="{00000000-0005-0000-0000-00006BAC0000}"/>
    <cellStyle name="Hyperlink 15" xfId="35203" hidden="1" xr:uid="{00000000-0005-0000-0000-00006CAC0000}"/>
    <cellStyle name="Hyperlink 15" xfId="35140" hidden="1" xr:uid="{00000000-0005-0000-0000-00006DAC0000}"/>
    <cellStyle name="Hyperlink 15" xfId="35077" hidden="1" xr:uid="{00000000-0005-0000-0000-00006EAC0000}"/>
    <cellStyle name="Hyperlink 15" xfId="35014" hidden="1" xr:uid="{00000000-0005-0000-0000-00006FAC0000}"/>
    <cellStyle name="Hyperlink 15" xfId="34951" hidden="1" xr:uid="{00000000-0005-0000-0000-000070AC0000}"/>
    <cellStyle name="Hyperlink 15" xfId="34888" hidden="1" xr:uid="{00000000-0005-0000-0000-000071AC0000}"/>
    <cellStyle name="Hyperlink 15" xfId="34825" hidden="1" xr:uid="{00000000-0005-0000-0000-000072AC0000}"/>
    <cellStyle name="Hyperlink 15" xfId="34762" hidden="1" xr:uid="{00000000-0005-0000-0000-000073AC0000}"/>
    <cellStyle name="Hyperlink 15" xfId="34699" hidden="1" xr:uid="{00000000-0005-0000-0000-000074AC0000}"/>
    <cellStyle name="Hyperlink 15" xfId="34636" hidden="1" xr:uid="{00000000-0005-0000-0000-000075AC0000}"/>
    <cellStyle name="Hyperlink 15" xfId="34573" hidden="1" xr:uid="{00000000-0005-0000-0000-000076AC0000}"/>
    <cellStyle name="Hyperlink 15" xfId="34510" hidden="1" xr:uid="{00000000-0005-0000-0000-000077AC0000}"/>
    <cellStyle name="Hyperlink 15" xfId="34447" hidden="1" xr:uid="{00000000-0005-0000-0000-000078AC0000}"/>
    <cellStyle name="Hyperlink 15" xfId="34384" hidden="1" xr:uid="{00000000-0005-0000-0000-000079AC0000}"/>
    <cellStyle name="Hyperlink 15" xfId="34321" hidden="1" xr:uid="{00000000-0005-0000-0000-00007AAC0000}"/>
    <cellStyle name="Hyperlink 15" xfId="34258" hidden="1" xr:uid="{00000000-0005-0000-0000-00007BAC0000}"/>
    <cellStyle name="Hyperlink 15" xfId="34195" hidden="1" xr:uid="{00000000-0005-0000-0000-00007CAC0000}"/>
    <cellStyle name="Hyperlink 15" xfId="34132" hidden="1" xr:uid="{00000000-0005-0000-0000-00007DAC0000}"/>
    <cellStyle name="Hyperlink 15" xfId="34069" hidden="1" xr:uid="{00000000-0005-0000-0000-00007EAC0000}"/>
    <cellStyle name="Hyperlink 15" xfId="34006" hidden="1" xr:uid="{00000000-0005-0000-0000-00007FAC0000}"/>
    <cellStyle name="Hyperlink 15" xfId="33943" hidden="1" xr:uid="{00000000-0005-0000-0000-000080AC0000}"/>
    <cellStyle name="Hyperlink 15" xfId="33880" hidden="1" xr:uid="{00000000-0005-0000-0000-000081AC0000}"/>
    <cellStyle name="Hyperlink 15" xfId="33817" hidden="1" xr:uid="{00000000-0005-0000-0000-000082AC0000}"/>
    <cellStyle name="Hyperlink 15" xfId="33754" hidden="1" xr:uid="{00000000-0005-0000-0000-000083AC0000}"/>
    <cellStyle name="Hyperlink 15" xfId="33691" hidden="1" xr:uid="{00000000-0005-0000-0000-000084AC0000}"/>
    <cellStyle name="Hyperlink 15" xfId="33628" hidden="1" xr:uid="{00000000-0005-0000-0000-000085AC0000}"/>
    <cellStyle name="Hyperlink 15" xfId="33565" hidden="1" xr:uid="{00000000-0005-0000-0000-000086AC0000}"/>
    <cellStyle name="Hyperlink 15" xfId="33502" hidden="1" xr:uid="{00000000-0005-0000-0000-000087AC0000}"/>
    <cellStyle name="Hyperlink 15" xfId="33439" hidden="1" xr:uid="{00000000-0005-0000-0000-000088AC0000}"/>
    <cellStyle name="Hyperlink 15" xfId="33376" hidden="1" xr:uid="{00000000-0005-0000-0000-000089AC0000}"/>
    <cellStyle name="Hyperlink 15" xfId="33313" hidden="1" xr:uid="{00000000-0005-0000-0000-00008AAC0000}"/>
    <cellStyle name="Hyperlink 15" xfId="33250" hidden="1" xr:uid="{00000000-0005-0000-0000-00008BAC0000}"/>
    <cellStyle name="Hyperlink 15" xfId="33187" hidden="1" xr:uid="{00000000-0005-0000-0000-00008CAC0000}"/>
    <cellStyle name="Hyperlink 15" xfId="33124" hidden="1" xr:uid="{00000000-0005-0000-0000-00008DAC0000}"/>
    <cellStyle name="Hyperlink 15" xfId="33061" hidden="1" xr:uid="{00000000-0005-0000-0000-00008EAC0000}"/>
    <cellStyle name="Hyperlink 15" xfId="32998" hidden="1" xr:uid="{00000000-0005-0000-0000-00008FAC0000}"/>
    <cellStyle name="Hyperlink 15" xfId="32935" hidden="1" xr:uid="{00000000-0005-0000-0000-000090AC0000}"/>
    <cellStyle name="Hyperlink 15" xfId="32872" hidden="1" xr:uid="{00000000-0005-0000-0000-000091AC0000}"/>
    <cellStyle name="Hyperlink 15" xfId="32809" hidden="1" xr:uid="{00000000-0005-0000-0000-000092AC0000}"/>
    <cellStyle name="Hyperlink 15" xfId="32746" hidden="1" xr:uid="{00000000-0005-0000-0000-000093AC0000}"/>
    <cellStyle name="Hyperlink 15" xfId="32683" hidden="1" xr:uid="{00000000-0005-0000-0000-000094AC0000}"/>
    <cellStyle name="Hyperlink 15" xfId="32620" hidden="1" xr:uid="{00000000-0005-0000-0000-000095AC0000}"/>
    <cellStyle name="Hyperlink 15" xfId="32557" hidden="1" xr:uid="{00000000-0005-0000-0000-000096AC0000}"/>
    <cellStyle name="Hyperlink 15" xfId="32494" hidden="1" xr:uid="{00000000-0005-0000-0000-000097AC0000}"/>
    <cellStyle name="Hyperlink 15" xfId="32368" hidden="1" xr:uid="{00000000-0005-0000-0000-000098AC0000}"/>
    <cellStyle name="Hyperlink 15" xfId="32305" hidden="1" xr:uid="{00000000-0005-0000-0000-000099AC0000}"/>
    <cellStyle name="Hyperlink 15" xfId="32242" hidden="1" xr:uid="{00000000-0005-0000-0000-00009AAC0000}"/>
    <cellStyle name="Hyperlink 15" xfId="32179" hidden="1" xr:uid="{00000000-0005-0000-0000-00009BAC0000}"/>
    <cellStyle name="Hyperlink 15" xfId="32116" hidden="1" xr:uid="{00000000-0005-0000-0000-00009CAC0000}"/>
    <cellStyle name="Hyperlink 15" xfId="32053" hidden="1" xr:uid="{00000000-0005-0000-0000-00009DAC0000}"/>
    <cellStyle name="Hyperlink 15" xfId="31990" hidden="1" xr:uid="{00000000-0005-0000-0000-00009EAC0000}"/>
    <cellStyle name="Hyperlink 15" xfId="31927" hidden="1" xr:uid="{00000000-0005-0000-0000-00009FAC0000}"/>
    <cellStyle name="Hyperlink 15" xfId="31864" hidden="1" xr:uid="{00000000-0005-0000-0000-0000A0AC0000}"/>
    <cellStyle name="Hyperlink 15" xfId="31801" hidden="1" xr:uid="{00000000-0005-0000-0000-0000A1AC0000}"/>
    <cellStyle name="Hyperlink 15" xfId="31738" hidden="1" xr:uid="{00000000-0005-0000-0000-0000A2AC0000}"/>
    <cellStyle name="Hyperlink 15" xfId="31675" hidden="1" xr:uid="{00000000-0005-0000-0000-0000A3AC0000}"/>
    <cellStyle name="Hyperlink 15" xfId="31612" hidden="1" xr:uid="{00000000-0005-0000-0000-0000A4AC0000}"/>
    <cellStyle name="Hyperlink 15" xfId="31549" hidden="1" xr:uid="{00000000-0005-0000-0000-0000A5AC0000}"/>
    <cellStyle name="Hyperlink 15" xfId="31486" hidden="1" xr:uid="{00000000-0005-0000-0000-0000A6AC0000}"/>
    <cellStyle name="Hyperlink 15" xfId="31423" hidden="1" xr:uid="{00000000-0005-0000-0000-0000A7AC0000}"/>
    <cellStyle name="Hyperlink 15" xfId="31360" hidden="1" xr:uid="{00000000-0005-0000-0000-0000A8AC0000}"/>
    <cellStyle name="Hyperlink 15" xfId="31297" hidden="1" xr:uid="{00000000-0005-0000-0000-0000A9AC0000}"/>
    <cellStyle name="Hyperlink 15" xfId="31234" hidden="1" xr:uid="{00000000-0005-0000-0000-0000AAAC0000}"/>
    <cellStyle name="Hyperlink 15" xfId="31108" hidden="1" xr:uid="{00000000-0005-0000-0000-0000ABAC0000}"/>
    <cellStyle name="Hyperlink 15" xfId="31045" hidden="1" xr:uid="{00000000-0005-0000-0000-0000ACAC0000}"/>
    <cellStyle name="Hyperlink 15" xfId="30982" hidden="1" xr:uid="{00000000-0005-0000-0000-0000ADAC0000}"/>
    <cellStyle name="Hyperlink 15" xfId="30919" hidden="1" xr:uid="{00000000-0005-0000-0000-0000AEAC0000}"/>
    <cellStyle name="Hyperlink 15" xfId="30856" hidden="1" xr:uid="{00000000-0005-0000-0000-0000AFAC0000}"/>
    <cellStyle name="Hyperlink 15" xfId="30793" hidden="1" xr:uid="{00000000-0005-0000-0000-0000B0AC0000}"/>
    <cellStyle name="Hyperlink 15" xfId="30730" hidden="1" xr:uid="{00000000-0005-0000-0000-0000B1AC0000}"/>
    <cellStyle name="Hyperlink 15" xfId="30667" hidden="1" xr:uid="{00000000-0005-0000-0000-0000B2AC0000}"/>
    <cellStyle name="Hyperlink 15" xfId="30604" hidden="1" xr:uid="{00000000-0005-0000-0000-0000B3AC0000}"/>
    <cellStyle name="Hyperlink 15" xfId="30541" hidden="1" xr:uid="{00000000-0005-0000-0000-0000B4AC0000}"/>
    <cellStyle name="Hyperlink 15" xfId="30478" hidden="1" xr:uid="{00000000-0005-0000-0000-0000B5AC0000}"/>
    <cellStyle name="Hyperlink 15" xfId="30415" hidden="1" xr:uid="{00000000-0005-0000-0000-0000B6AC0000}"/>
    <cellStyle name="Hyperlink 15" xfId="30352" hidden="1" xr:uid="{00000000-0005-0000-0000-0000B7AC0000}"/>
    <cellStyle name="Hyperlink 15" xfId="30289" hidden="1" xr:uid="{00000000-0005-0000-0000-0000B8AC0000}"/>
    <cellStyle name="Hyperlink 15" xfId="30226" hidden="1" xr:uid="{00000000-0005-0000-0000-0000B9AC0000}"/>
    <cellStyle name="Hyperlink 15" xfId="30163" hidden="1" xr:uid="{00000000-0005-0000-0000-0000BAAC0000}"/>
    <cellStyle name="Hyperlink 15" xfId="30100" hidden="1" xr:uid="{00000000-0005-0000-0000-0000BBAC0000}"/>
    <cellStyle name="Hyperlink 15" xfId="30037" hidden="1" xr:uid="{00000000-0005-0000-0000-0000BCAC0000}"/>
    <cellStyle name="Hyperlink 15" xfId="29974" hidden="1" xr:uid="{00000000-0005-0000-0000-0000BDAC0000}"/>
    <cellStyle name="Hyperlink 15" xfId="29911" hidden="1" xr:uid="{00000000-0005-0000-0000-0000BEAC0000}"/>
    <cellStyle name="Hyperlink 15" xfId="29848" hidden="1" xr:uid="{00000000-0005-0000-0000-0000BFAC0000}"/>
    <cellStyle name="Hyperlink 15" xfId="29785" hidden="1" xr:uid="{00000000-0005-0000-0000-0000C0AC0000}"/>
    <cellStyle name="Hyperlink 15" xfId="29722" hidden="1" xr:uid="{00000000-0005-0000-0000-0000C1AC0000}"/>
    <cellStyle name="Hyperlink 15" xfId="32431" hidden="1" xr:uid="{00000000-0005-0000-0000-0000C2AC0000}"/>
    <cellStyle name="Hyperlink 15" xfId="9184" hidden="1" xr:uid="{00000000-0005-0000-0000-0000C3AC0000}"/>
    <cellStyle name="Hyperlink 15" xfId="9121" hidden="1" xr:uid="{00000000-0005-0000-0000-0000C4AC0000}"/>
    <cellStyle name="Hyperlink 15" xfId="9058" hidden="1" xr:uid="{00000000-0005-0000-0000-0000C5AC0000}"/>
    <cellStyle name="Hyperlink 15" xfId="8995" hidden="1" xr:uid="{00000000-0005-0000-0000-0000C6AC0000}"/>
    <cellStyle name="Hyperlink 15" xfId="8932" hidden="1" xr:uid="{00000000-0005-0000-0000-0000C7AC0000}"/>
    <cellStyle name="Hyperlink 15" xfId="8869" hidden="1" xr:uid="{00000000-0005-0000-0000-0000C8AC0000}"/>
    <cellStyle name="Hyperlink 15" xfId="8806" hidden="1" xr:uid="{00000000-0005-0000-0000-0000C9AC0000}"/>
    <cellStyle name="Hyperlink 15" xfId="8743" hidden="1" xr:uid="{00000000-0005-0000-0000-0000CAAC0000}"/>
    <cellStyle name="Hyperlink 15" xfId="8680" hidden="1" xr:uid="{00000000-0005-0000-0000-0000CBAC0000}"/>
    <cellStyle name="Hyperlink 15" xfId="8617" hidden="1" xr:uid="{00000000-0005-0000-0000-0000CCAC0000}"/>
    <cellStyle name="Hyperlink 15" xfId="8554" hidden="1" xr:uid="{00000000-0005-0000-0000-0000CDAC0000}"/>
    <cellStyle name="Hyperlink 15" xfId="8491" hidden="1" xr:uid="{00000000-0005-0000-0000-0000CEAC0000}"/>
    <cellStyle name="Hyperlink 15" xfId="8428" hidden="1" xr:uid="{00000000-0005-0000-0000-0000CFAC0000}"/>
    <cellStyle name="Hyperlink 15" xfId="8365" hidden="1" xr:uid="{00000000-0005-0000-0000-0000D0AC0000}"/>
    <cellStyle name="Hyperlink 15" xfId="8302" hidden="1" xr:uid="{00000000-0005-0000-0000-0000D1AC0000}"/>
    <cellStyle name="Hyperlink 15" xfId="8239" hidden="1" xr:uid="{00000000-0005-0000-0000-0000D2AC0000}"/>
    <cellStyle name="Hyperlink 15" xfId="8176" hidden="1" xr:uid="{00000000-0005-0000-0000-0000D3AC0000}"/>
    <cellStyle name="Hyperlink 15" xfId="8113" hidden="1" xr:uid="{00000000-0005-0000-0000-0000D4AC0000}"/>
    <cellStyle name="Hyperlink 15" xfId="8050" hidden="1" xr:uid="{00000000-0005-0000-0000-0000D5AC0000}"/>
    <cellStyle name="Hyperlink 15" xfId="7987" hidden="1" xr:uid="{00000000-0005-0000-0000-0000D6AC0000}"/>
    <cellStyle name="Hyperlink 15" xfId="7924" hidden="1" xr:uid="{00000000-0005-0000-0000-0000D7AC0000}"/>
    <cellStyle name="Hyperlink 15" xfId="7861" hidden="1" xr:uid="{00000000-0005-0000-0000-0000D8AC0000}"/>
    <cellStyle name="Hyperlink 15" xfId="7798" hidden="1" xr:uid="{00000000-0005-0000-0000-0000D9AC0000}"/>
    <cellStyle name="Hyperlink 15" xfId="7735" hidden="1" xr:uid="{00000000-0005-0000-0000-0000DAAC0000}"/>
    <cellStyle name="Hyperlink 15" xfId="7672" hidden="1" xr:uid="{00000000-0005-0000-0000-0000DBAC0000}"/>
    <cellStyle name="Hyperlink 15" xfId="7609" hidden="1" xr:uid="{00000000-0005-0000-0000-0000DCAC0000}"/>
    <cellStyle name="Hyperlink 15" xfId="7546" hidden="1" xr:uid="{00000000-0005-0000-0000-0000DDAC0000}"/>
    <cellStyle name="Hyperlink 15" xfId="7483" hidden="1" xr:uid="{00000000-0005-0000-0000-0000DEAC0000}"/>
    <cellStyle name="Hyperlink 15" xfId="7420" hidden="1" xr:uid="{00000000-0005-0000-0000-0000DFAC0000}"/>
    <cellStyle name="Hyperlink 15" xfId="7357" hidden="1" xr:uid="{00000000-0005-0000-0000-0000E0AC0000}"/>
    <cellStyle name="Hyperlink 15" xfId="7294" hidden="1" xr:uid="{00000000-0005-0000-0000-0000E1AC0000}"/>
    <cellStyle name="Hyperlink 15" xfId="7231" hidden="1" xr:uid="{00000000-0005-0000-0000-0000E2AC0000}"/>
    <cellStyle name="Hyperlink 15" xfId="7168" hidden="1" xr:uid="{00000000-0005-0000-0000-0000E3AC0000}"/>
    <cellStyle name="Hyperlink 15" xfId="7105" hidden="1" xr:uid="{00000000-0005-0000-0000-0000E4AC0000}"/>
    <cellStyle name="Hyperlink 15" xfId="7042" hidden="1" xr:uid="{00000000-0005-0000-0000-0000E5AC0000}"/>
    <cellStyle name="Hyperlink 15" xfId="6916" hidden="1" xr:uid="{00000000-0005-0000-0000-0000E6AC0000}"/>
    <cellStyle name="Hyperlink 15" xfId="6853" hidden="1" xr:uid="{00000000-0005-0000-0000-0000E7AC0000}"/>
    <cellStyle name="Hyperlink 15" xfId="6790" hidden="1" xr:uid="{00000000-0005-0000-0000-0000E8AC0000}"/>
    <cellStyle name="Hyperlink 15" xfId="6727" hidden="1" xr:uid="{00000000-0005-0000-0000-0000E9AC0000}"/>
    <cellStyle name="Hyperlink 15" xfId="6664" hidden="1" xr:uid="{00000000-0005-0000-0000-0000EAAC0000}"/>
    <cellStyle name="Hyperlink 15" xfId="6601" hidden="1" xr:uid="{00000000-0005-0000-0000-0000EBAC0000}"/>
    <cellStyle name="Hyperlink 15" xfId="6538" hidden="1" xr:uid="{00000000-0005-0000-0000-0000ECAC0000}"/>
    <cellStyle name="Hyperlink 15" xfId="6475" hidden="1" xr:uid="{00000000-0005-0000-0000-0000EDAC0000}"/>
    <cellStyle name="Hyperlink 15" xfId="6412" hidden="1" xr:uid="{00000000-0005-0000-0000-0000EEAC0000}"/>
    <cellStyle name="Hyperlink 15" xfId="6349" hidden="1" xr:uid="{00000000-0005-0000-0000-0000EFAC0000}"/>
    <cellStyle name="Hyperlink 15" xfId="6286" hidden="1" xr:uid="{00000000-0005-0000-0000-0000F0AC0000}"/>
    <cellStyle name="Hyperlink 15" xfId="6223" hidden="1" xr:uid="{00000000-0005-0000-0000-0000F1AC0000}"/>
    <cellStyle name="Hyperlink 15" xfId="6160" hidden="1" xr:uid="{00000000-0005-0000-0000-0000F2AC0000}"/>
    <cellStyle name="Hyperlink 15" xfId="6097" hidden="1" xr:uid="{00000000-0005-0000-0000-0000F3AC0000}"/>
    <cellStyle name="Hyperlink 15" xfId="6034" hidden="1" xr:uid="{00000000-0005-0000-0000-0000F4AC0000}"/>
    <cellStyle name="Hyperlink 15" xfId="5971" hidden="1" xr:uid="{00000000-0005-0000-0000-0000F5AC0000}"/>
    <cellStyle name="Hyperlink 15" xfId="5908" hidden="1" xr:uid="{00000000-0005-0000-0000-0000F6AC0000}"/>
    <cellStyle name="Hyperlink 15" xfId="5845" hidden="1" xr:uid="{00000000-0005-0000-0000-0000F7AC0000}"/>
    <cellStyle name="Hyperlink 15" xfId="5782" hidden="1" xr:uid="{00000000-0005-0000-0000-0000F8AC0000}"/>
    <cellStyle name="Hyperlink 15" xfId="5719" hidden="1" xr:uid="{00000000-0005-0000-0000-0000F9AC0000}"/>
    <cellStyle name="Hyperlink 15" xfId="5656" hidden="1" xr:uid="{00000000-0005-0000-0000-0000FAAC0000}"/>
    <cellStyle name="Hyperlink 15" xfId="5593" hidden="1" xr:uid="{00000000-0005-0000-0000-0000FBAC0000}"/>
    <cellStyle name="Hyperlink 15" xfId="5530" hidden="1" xr:uid="{00000000-0005-0000-0000-0000FCAC0000}"/>
    <cellStyle name="Hyperlink 15" xfId="5467" hidden="1" xr:uid="{00000000-0005-0000-0000-0000FDAC0000}"/>
    <cellStyle name="Hyperlink 15" xfId="5404" hidden="1" xr:uid="{00000000-0005-0000-0000-0000FEAC0000}"/>
    <cellStyle name="Hyperlink 15" xfId="5341" hidden="1" xr:uid="{00000000-0005-0000-0000-0000FFAC0000}"/>
    <cellStyle name="Hyperlink 15" xfId="5278" hidden="1" xr:uid="{00000000-0005-0000-0000-000000AD0000}"/>
    <cellStyle name="Hyperlink 15" xfId="5215" hidden="1" xr:uid="{00000000-0005-0000-0000-000001AD0000}"/>
    <cellStyle name="Hyperlink 15" xfId="5152" hidden="1" xr:uid="{00000000-0005-0000-0000-000002AD0000}"/>
    <cellStyle name="Hyperlink 15" xfId="5089" hidden="1" xr:uid="{00000000-0005-0000-0000-000003AD0000}"/>
    <cellStyle name="Hyperlink 15" xfId="5026" hidden="1" xr:uid="{00000000-0005-0000-0000-000004AD0000}"/>
    <cellStyle name="Hyperlink 15" xfId="4963" hidden="1" xr:uid="{00000000-0005-0000-0000-000005AD0000}"/>
    <cellStyle name="Hyperlink 15" xfId="4900" hidden="1" xr:uid="{00000000-0005-0000-0000-000006AD0000}"/>
    <cellStyle name="Hyperlink 15" xfId="4837" hidden="1" xr:uid="{00000000-0005-0000-0000-000007AD0000}"/>
    <cellStyle name="Hyperlink 15" xfId="4774" hidden="1" xr:uid="{00000000-0005-0000-0000-000008AD0000}"/>
    <cellStyle name="Hyperlink 15" xfId="4711" hidden="1" xr:uid="{00000000-0005-0000-0000-000009AD0000}"/>
    <cellStyle name="Hyperlink 15" xfId="4648" hidden="1" xr:uid="{00000000-0005-0000-0000-00000AAD0000}"/>
    <cellStyle name="Hyperlink 15" xfId="4585" hidden="1" xr:uid="{00000000-0005-0000-0000-00000BAD0000}"/>
    <cellStyle name="Hyperlink 15" xfId="4522" hidden="1" xr:uid="{00000000-0005-0000-0000-00000CAD0000}"/>
    <cellStyle name="Hyperlink 15" xfId="4459" hidden="1" xr:uid="{00000000-0005-0000-0000-00000DAD0000}"/>
    <cellStyle name="Hyperlink 15" xfId="4396" hidden="1" xr:uid="{00000000-0005-0000-0000-00000EAD0000}"/>
    <cellStyle name="Hyperlink 15" xfId="4333" hidden="1" xr:uid="{00000000-0005-0000-0000-00000FAD0000}"/>
    <cellStyle name="Hyperlink 15" xfId="4270" hidden="1" xr:uid="{00000000-0005-0000-0000-000010AD0000}"/>
    <cellStyle name="Hyperlink 15" xfId="4207" hidden="1" xr:uid="{00000000-0005-0000-0000-000011AD0000}"/>
    <cellStyle name="Hyperlink 15" xfId="4144" hidden="1" xr:uid="{00000000-0005-0000-0000-000012AD0000}"/>
    <cellStyle name="Hyperlink 15" xfId="4081" hidden="1" xr:uid="{00000000-0005-0000-0000-000013AD0000}"/>
    <cellStyle name="Hyperlink 15" xfId="4018" hidden="1" xr:uid="{00000000-0005-0000-0000-000014AD0000}"/>
    <cellStyle name="Hyperlink 15" xfId="3955" hidden="1" xr:uid="{00000000-0005-0000-0000-000015AD0000}"/>
    <cellStyle name="Hyperlink 15" xfId="3892" hidden="1" xr:uid="{00000000-0005-0000-0000-000016AD0000}"/>
    <cellStyle name="Hyperlink 15" xfId="3829" hidden="1" xr:uid="{00000000-0005-0000-0000-000017AD0000}"/>
    <cellStyle name="Hyperlink 15" xfId="11956" hidden="1" xr:uid="{00000000-0005-0000-0000-000018AD0000}"/>
    <cellStyle name="Hyperlink 15" xfId="11893" hidden="1" xr:uid="{00000000-0005-0000-0000-000019AD0000}"/>
    <cellStyle name="Hyperlink 15" xfId="11830" hidden="1" xr:uid="{00000000-0005-0000-0000-00001AAD0000}"/>
    <cellStyle name="Hyperlink 15" xfId="11767" hidden="1" xr:uid="{00000000-0005-0000-0000-00001BAD0000}"/>
    <cellStyle name="Hyperlink 15" xfId="11704" hidden="1" xr:uid="{00000000-0005-0000-0000-00001CAD0000}"/>
    <cellStyle name="Hyperlink 15" xfId="11641" hidden="1" xr:uid="{00000000-0005-0000-0000-00001DAD0000}"/>
    <cellStyle name="Hyperlink 15" xfId="11578" hidden="1" xr:uid="{00000000-0005-0000-0000-00001EAD0000}"/>
    <cellStyle name="Hyperlink 15" xfId="11515" hidden="1" xr:uid="{00000000-0005-0000-0000-00001FAD0000}"/>
    <cellStyle name="Hyperlink 15" xfId="11452" hidden="1" xr:uid="{00000000-0005-0000-0000-000020AD0000}"/>
    <cellStyle name="Hyperlink 15" xfId="11389" hidden="1" xr:uid="{00000000-0005-0000-0000-000021AD0000}"/>
    <cellStyle name="Hyperlink 15" xfId="11326" hidden="1" xr:uid="{00000000-0005-0000-0000-000022AD0000}"/>
    <cellStyle name="Hyperlink 15" xfId="11263" hidden="1" xr:uid="{00000000-0005-0000-0000-000023AD0000}"/>
    <cellStyle name="Hyperlink 15" xfId="11200" hidden="1" xr:uid="{00000000-0005-0000-0000-000024AD0000}"/>
    <cellStyle name="Hyperlink 15" xfId="11137" hidden="1" xr:uid="{00000000-0005-0000-0000-000025AD0000}"/>
    <cellStyle name="Hyperlink 15" xfId="11074" hidden="1" xr:uid="{00000000-0005-0000-0000-000026AD0000}"/>
    <cellStyle name="Hyperlink 15" xfId="10948" hidden="1" xr:uid="{00000000-0005-0000-0000-000027AD0000}"/>
    <cellStyle name="Hyperlink 15" xfId="10885" hidden="1" xr:uid="{00000000-0005-0000-0000-000028AD0000}"/>
    <cellStyle name="Hyperlink 15" xfId="10822" hidden="1" xr:uid="{00000000-0005-0000-0000-000029AD0000}"/>
    <cellStyle name="Hyperlink 15" xfId="10759" hidden="1" xr:uid="{00000000-0005-0000-0000-00002AAD0000}"/>
    <cellStyle name="Hyperlink 15" xfId="10696" hidden="1" xr:uid="{00000000-0005-0000-0000-00002BAD0000}"/>
    <cellStyle name="Hyperlink 15" xfId="10633" hidden="1" xr:uid="{00000000-0005-0000-0000-00002CAD0000}"/>
    <cellStyle name="Hyperlink 15" xfId="10570" hidden="1" xr:uid="{00000000-0005-0000-0000-00002DAD0000}"/>
    <cellStyle name="Hyperlink 15" xfId="10507" hidden="1" xr:uid="{00000000-0005-0000-0000-00002EAD0000}"/>
    <cellStyle name="Hyperlink 15" xfId="10444" hidden="1" xr:uid="{00000000-0005-0000-0000-00002FAD0000}"/>
    <cellStyle name="Hyperlink 15" xfId="10381" hidden="1" xr:uid="{00000000-0005-0000-0000-000030AD0000}"/>
    <cellStyle name="Hyperlink 15" xfId="10318" hidden="1" xr:uid="{00000000-0005-0000-0000-000031AD0000}"/>
    <cellStyle name="Hyperlink 15" xfId="10255" hidden="1" xr:uid="{00000000-0005-0000-0000-000032AD0000}"/>
    <cellStyle name="Hyperlink 15" xfId="10192" hidden="1" xr:uid="{00000000-0005-0000-0000-000033AD0000}"/>
    <cellStyle name="Hyperlink 15" xfId="10129" hidden="1" xr:uid="{00000000-0005-0000-0000-000034AD0000}"/>
    <cellStyle name="Hyperlink 15" xfId="10066" hidden="1" xr:uid="{00000000-0005-0000-0000-000035AD0000}"/>
    <cellStyle name="Hyperlink 15" xfId="10003" hidden="1" xr:uid="{00000000-0005-0000-0000-000036AD0000}"/>
    <cellStyle name="Hyperlink 15" xfId="9940" hidden="1" xr:uid="{00000000-0005-0000-0000-000037AD0000}"/>
    <cellStyle name="Hyperlink 15" xfId="9877" hidden="1" xr:uid="{00000000-0005-0000-0000-000038AD0000}"/>
    <cellStyle name="Hyperlink 15" xfId="9814" hidden="1" xr:uid="{00000000-0005-0000-0000-000039AD0000}"/>
    <cellStyle name="Hyperlink 15" xfId="9751" hidden="1" xr:uid="{00000000-0005-0000-0000-00003AAD0000}"/>
    <cellStyle name="Hyperlink 15" xfId="9688" hidden="1" xr:uid="{00000000-0005-0000-0000-00003BAD0000}"/>
    <cellStyle name="Hyperlink 15" xfId="9625" hidden="1" xr:uid="{00000000-0005-0000-0000-00003CAD0000}"/>
    <cellStyle name="Hyperlink 15" xfId="9562" hidden="1" xr:uid="{00000000-0005-0000-0000-00003DAD0000}"/>
    <cellStyle name="Hyperlink 15" xfId="9499" hidden="1" xr:uid="{00000000-0005-0000-0000-00003EAD0000}"/>
    <cellStyle name="Hyperlink 15" xfId="9436" hidden="1" xr:uid="{00000000-0005-0000-0000-00003FAD0000}"/>
    <cellStyle name="Hyperlink 15" xfId="9373" hidden="1" xr:uid="{00000000-0005-0000-0000-000040AD0000}"/>
    <cellStyle name="Hyperlink 15" xfId="9310" hidden="1" xr:uid="{00000000-0005-0000-0000-000041AD0000}"/>
    <cellStyle name="Hyperlink 15" xfId="9247" hidden="1" xr:uid="{00000000-0005-0000-0000-000042AD0000}"/>
    <cellStyle name="Hyperlink 15" xfId="13279" hidden="1" xr:uid="{00000000-0005-0000-0000-000043AD0000}"/>
    <cellStyle name="Hyperlink 15" xfId="13216" hidden="1" xr:uid="{00000000-0005-0000-0000-000044AD0000}"/>
    <cellStyle name="Hyperlink 15" xfId="13153" hidden="1" xr:uid="{00000000-0005-0000-0000-000045AD0000}"/>
    <cellStyle name="Hyperlink 15" xfId="13090" hidden="1" xr:uid="{00000000-0005-0000-0000-000046AD0000}"/>
    <cellStyle name="Hyperlink 15" xfId="13027" hidden="1" xr:uid="{00000000-0005-0000-0000-000047AD0000}"/>
    <cellStyle name="Hyperlink 15" xfId="12964" hidden="1" xr:uid="{00000000-0005-0000-0000-000048AD0000}"/>
    <cellStyle name="Hyperlink 15" xfId="12901" hidden="1" xr:uid="{00000000-0005-0000-0000-000049AD0000}"/>
    <cellStyle name="Hyperlink 15" xfId="12838" hidden="1" xr:uid="{00000000-0005-0000-0000-00004AAD0000}"/>
    <cellStyle name="Hyperlink 15" xfId="12775" hidden="1" xr:uid="{00000000-0005-0000-0000-00004BAD0000}"/>
    <cellStyle name="Hyperlink 15" xfId="12712" hidden="1" xr:uid="{00000000-0005-0000-0000-00004CAD0000}"/>
    <cellStyle name="Hyperlink 15" xfId="12649" hidden="1" xr:uid="{00000000-0005-0000-0000-00004DAD0000}"/>
    <cellStyle name="Hyperlink 15" xfId="12586" hidden="1" xr:uid="{00000000-0005-0000-0000-00004EAD0000}"/>
    <cellStyle name="Hyperlink 15" xfId="12523" hidden="1" xr:uid="{00000000-0005-0000-0000-00004FAD0000}"/>
    <cellStyle name="Hyperlink 15" xfId="12460" hidden="1" xr:uid="{00000000-0005-0000-0000-000050AD0000}"/>
    <cellStyle name="Hyperlink 15" xfId="12397" hidden="1" xr:uid="{00000000-0005-0000-0000-000051AD0000}"/>
    <cellStyle name="Hyperlink 15" xfId="12334" hidden="1" xr:uid="{00000000-0005-0000-0000-000052AD0000}"/>
    <cellStyle name="Hyperlink 15" xfId="12271" hidden="1" xr:uid="{00000000-0005-0000-0000-000053AD0000}"/>
    <cellStyle name="Hyperlink 15" xfId="12208" hidden="1" xr:uid="{00000000-0005-0000-0000-000054AD0000}"/>
    <cellStyle name="Hyperlink 15" xfId="12145" hidden="1" xr:uid="{00000000-0005-0000-0000-000055AD0000}"/>
    <cellStyle name="Hyperlink 15" xfId="12082" hidden="1" xr:uid="{00000000-0005-0000-0000-000056AD0000}"/>
    <cellStyle name="Hyperlink 15" xfId="12019" hidden="1" xr:uid="{00000000-0005-0000-0000-000057AD0000}"/>
    <cellStyle name="Hyperlink 15" xfId="13972" hidden="1" xr:uid="{00000000-0005-0000-0000-000058AD0000}"/>
    <cellStyle name="Hyperlink 15" xfId="13909" hidden="1" xr:uid="{00000000-0005-0000-0000-000059AD0000}"/>
    <cellStyle name="Hyperlink 15" xfId="13846" hidden="1" xr:uid="{00000000-0005-0000-0000-00005AAD0000}"/>
    <cellStyle name="Hyperlink 15" xfId="13783" hidden="1" xr:uid="{00000000-0005-0000-0000-00005BAD0000}"/>
    <cellStyle name="Hyperlink 15" xfId="13720" hidden="1" xr:uid="{00000000-0005-0000-0000-00005CAD0000}"/>
    <cellStyle name="Hyperlink 15" xfId="13657" hidden="1" xr:uid="{00000000-0005-0000-0000-00005DAD0000}"/>
    <cellStyle name="Hyperlink 15" xfId="13594" hidden="1" xr:uid="{00000000-0005-0000-0000-00005EAD0000}"/>
    <cellStyle name="Hyperlink 15" xfId="13531" hidden="1" xr:uid="{00000000-0005-0000-0000-00005FAD0000}"/>
    <cellStyle name="Hyperlink 15" xfId="13468" hidden="1" xr:uid="{00000000-0005-0000-0000-000060AD0000}"/>
    <cellStyle name="Hyperlink 15" xfId="13405" hidden="1" xr:uid="{00000000-0005-0000-0000-000061AD0000}"/>
    <cellStyle name="Hyperlink 15" xfId="13342" hidden="1" xr:uid="{00000000-0005-0000-0000-000062AD0000}"/>
    <cellStyle name="Hyperlink 15" xfId="14287" hidden="1" xr:uid="{00000000-0005-0000-0000-000063AD0000}"/>
    <cellStyle name="Hyperlink 15" xfId="14224" hidden="1" xr:uid="{00000000-0005-0000-0000-000064AD0000}"/>
    <cellStyle name="Hyperlink 15" xfId="14161" hidden="1" xr:uid="{00000000-0005-0000-0000-000065AD0000}"/>
    <cellStyle name="Hyperlink 15" xfId="14098" hidden="1" xr:uid="{00000000-0005-0000-0000-000066AD0000}"/>
    <cellStyle name="Hyperlink 15" xfId="14035" hidden="1" xr:uid="{00000000-0005-0000-0000-000067AD0000}"/>
    <cellStyle name="Hyperlink 15" xfId="14476" hidden="1" xr:uid="{00000000-0005-0000-0000-000068AD0000}"/>
    <cellStyle name="Hyperlink 15" xfId="14413" hidden="1" xr:uid="{00000000-0005-0000-0000-000069AD0000}"/>
    <cellStyle name="Hyperlink 15" xfId="14350" hidden="1" xr:uid="{00000000-0005-0000-0000-00006AAD0000}"/>
    <cellStyle name="Hyperlink 15" xfId="14539" hidden="1" xr:uid="{00000000-0005-0000-0000-00006BAD0000}"/>
    <cellStyle name="Hyperlink 15" xfId="14602" hidden="1" xr:uid="{00000000-0005-0000-0000-00006CAD0000}"/>
    <cellStyle name="Hyperlink 16" xfId="38981" hidden="1" xr:uid="{00000000-0005-0000-0000-00006DAD0000}"/>
    <cellStyle name="Hyperlink 16" xfId="38918" hidden="1" xr:uid="{00000000-0005-0000-0000-00006EAD0000}"/>
    <cellStyle name="Hyperlink 16" xfId="38855" hidden="1" xr:uid="{00000000-0005-0000-0000-00006FAD0000}"/>
    <cellStyle name="Hyperlink 16" xfId="38792" hidden="1" xr:uid="{00000000-0005-0000-0000-000070AD0000}"/>
    <cellStyle name="Hyperlink 16" xfId="38729" hidden="1" xr:uid="{00000000-0005-0000-0000-000071AD0000}"/>
    <cellStyle name="Hyperlink 16" xfId="38666" hidden="1" xr:uid="{00000000-0005-0000-0000-000072AD0000}"/>
    <cellStyle name="Hyperlink 16" xfId="38603" hidden="1" xr:uid="{00000000-0005-0000-0000-000073AD0000}"/>
    <cellStyle name="Hyperlink 16" xfId="38540" hidden="1" xr:uid="{00000000-0005-0000-0000-000074AD0000}"/>
    <cellStyle name="Hyperlink 16" xfId="38477" hidden="1" xr:uid="{00000000-0005-0000-0000-000075AD0000}"/>
    <cellStyle name="Hyperlink 16" xfId="38414" hidden="1" xr:uid="{00000000-0005-0000-0000-000076AD0000}"/>
    <cellStyle name="Hyperlink 16" xfId="38351" hidden="1" xr:uid="{00000000-0005-0000-0000-000077AD0000}"/>
    <cellStyle name="Hyperlink 16" xfId="38288" hidden="1" xr:uid="{00000000-0005-0000-0000-000078AD0000}"/>
    <cellStyle name="Hyperlink 16" xfId="38225" hidden="1" xr:uid="{00000000-0005-0000-0000-000079AD0000}"/>
    <cellStyle name="Hyperlink 16" xfId="38162" hidden="1" xr:uid="{00000000-0005-0000-0000-00007AAD0000}"/>
    <cellStyle name="Hyperlink 16" xfId="38099" hidden="1" xr:uid="{00000000-0005-0000-0000-00007BAD0000}"/>
    <cellStyle name="Hyperlink 16" xfId="37973" hidden="1" xr:uid="{00000000-0005-0000-0000-00007CAD0000}"/>
    <cellStyle name="Hyperlink 16" xfId="37910" hidden="1" xr:uid="{00000000-0005-0000-0000-00007DAD0000}"/>
    <cellStyle name="Hyperlink 16" xfId="37847" hidden="1" xr:uid="{00000000-0005-0000-0000-00007EAD0000}"/>
    <cellStyle name="Hyperlink 16" xfId="37784" hidden="1" xr:uid="{00000000-0005-0000-0000-00007FAD0000}"/>
    <cellStyle name="Hyperlink 16" xfId="37721" hidden="1" xr:uid="{00000000-0005-0000-0000-000080AD0000}"/>
    <cellStyle name="Hyperlink 16" xfId="37658" hidden="1" xr:uid="{00000000-0005-0000-0000-000081AD0000}"/>
    <cellStyle name="Hyperlink 16" xfId="37595" hidden="1" xr:uid="{00000000-0005-0000-0000-000082AD0000}"/>
    <cellStyle name="Hyperlink 16" xfId="37532" hidden="1" xr:uid="{00000000-0005-0000-0000-000083AD0000}"/>
    <cellStyle name="Hyperlink 16" xfId="37469" hidden="1" xr:uid="{00000000-0005-0000-0000-000084AD0000}"/>
    <cellStyle name="Hyperlink 16" xfId="37406" hidden="1" xr:uid="{00000000-0005-0000-0000-000085AD0000}"/>
    <cellStyle name="Hyperlink 16" xfId="37343" hidden="1" xr:uid="{00000000-0005-0000-0000-000086AD0000}"/>
    <cellStyle name="Hyperlink 16" xfId="37280" hidden="1" xr:uid="{00000000-0005-0000-0000-000087AD0000}"/>
    <cellStyle name="Hyperlink 16" xfId="37217" hidden="1" xr:uid="{00000000-0005-0000-0000-000088AD0000}"/>
    <cellStyle name="Hyperlink 16" xfId="37154" hidden="1" xr:uid="{00000000-0005-0000-0000-000089AD0000}"/>
    <cellStyle name="Hyperlink 16" xfId="37091" hidden="1" xr:uid="{00000000-0005-0000-0000-00008AAD0000}"/>
    <cellStyle name="Hyperlink 16" xfId="37028" hidden="1" xr:uid="{00000000-0005-0000-0000-00008BAD0000}"/>
    <cellStyle name="Hyperlink 16" xfId="36965" hidden="1" xr:uid="{00000000-0005-0000-0000-00008CAD0000}"/>
    <cellStyle name="Hyperlink 16" xfId="36902" hidden="1" xr:uid="{00000000-0005-0000-0000-00008DAD0000}"/>
    <cellStyle name="Hyperlink 16" xfId="36839" hidden="1" xr:uid="{00000000-0005-0000-0000-00008EAD0000}"/>
    <cellStyle name="Hyperlink 16" xfId="36776" hidden="1" xr:uid="{00000000-0005-0000-0000-00008FAD0000}"/>
    <cellStyle name="Hyperlink 16" xfId="36713" hidden="1" xr:uid="{00000000-0005-0000-0000-000090AD0000}"/>
    <cellStyle name="Hyperlink 16" xfId="36650" hidden="1" xr:uid="{00000000-0005-0000-0000-000091AD0000}"/>
    <cellStyle name="Hyperlink 16" xfId="36587" hidden="1" xr:uid="{00000000-0005-0000-0000-000092AD0000}"/>
    <cellStyle name="Hyperlink 16" xfId="36524" hidden="1" xr:uid="{00000000-0005-0000-0000-000093AD0000}"/>
    <cellStyle name="Hyperlink 16" xfId="36461" hidden="1" xr:uid="{00000000-0005-0000-0000-000094AD0000}"/>
    <cellStyle name="Hyperlink 16" xfId="36398" hidden="1" xr:uid="{00000000-0005-0000-0000-000095AD0000}"/>
    <cellStyle name="Hyperlink 16" xfId="36335" hidden="1" xr:uid="{00000000-0005-0000-0000-000096AD0000}"/>
    <cellStyle name="Hyperlink 16" xfId="36272" hidden="1" xr:uid="{00000000-0005-0000-0000-000097AD0000}"/>
    <cellStyle name="Hyperlink 16" xfId="36209" hidden="1" xr:uid="{00000000-0005-0000-0000-000098AD0000}"/>
    <cellStyle name="Hyperlink 16" xfId="36146" hidden="1" xr:uid="{00000000-0005-0000-0000-000099AD0000}"/>
    <cellStyle name="Hyperlink 16" xfId="52652" hidden="1" xr:uid="{00000000-0005-0000-0000-00009AAD0000}"/>
    <cellStyle name="Hyperlink 16" xfId="52589" hidden="1" xr:uid="{00000000-0005-0000-0000-00009BAD0000}"/>
    <cellStyle name="Hyperlink 16" xfId="52526" hidden="1" xr:uid="{00000000-0005-0000-0000-00009CAD0000}"/>
    <cellStyle name="Hyperlink 16" xfId="52463" hidden="1" xr:uid="{00000000-0005-0000-0000-00009DAD0000}"/>
    <cellStyle name="Hyperlink 16" xfId="52400" hidden="1" xr:uid="{00000000-0005-0000-0000-00009EAD0000}"/>
    <cellStyle name="Hyperlink 16" xfId="52337" hidden="1" xr:uid="{00000000-0005-0000-0000-00009FAD0000}"/>
    <cellStyle name="Hyperlink 16" xfId="52274" hidden="1" xr:uid="{00000000-0005-0000-0000-0000A0AD0000}"/>
    <cellStyle name="Hyperlink 16" xfId="52211" hidden="1" xr:uid="{00000000-0005-0000-0000-0000A1AD0000}"/>
    <cellStyle name="Hyperlink 16" xfId="52148" hidden="1" xr:uid="{00000000-0005-0000-0000-0000A2AD0000}"/>
    <cellStyle name="Hyperlink 16" xfId="52085" hidden="1" xr:uid="{00000000-0005-0000-0000-0000A3AD0000}"/>
    <cellStyle name="Hyperlink 16" xfId="52022" hidden="1" xr:uid="{00000000-0005-0000-0000-0000A4AD0000}"/>
    <cellStyle name="Hyperlink 16" xfId="51959" hidden="1" xr:uid="{00000000-0005-0000-0000-0000A5AD0000}"/>
    <cellStyle name="Hyperlink 16" xfId="51896" hidden="1" xr:uid="{00000000-0005-0000-0000-0000A6AD0000}"/>
    <cellStyle name="Hyperlink 16" xfId="51833" hidden="1" xr:uid="{00000000-0005-0000-0000-0000A7AD0000}"/>
    <cellStyle name="Hyperlink 16" xfId="51770" hidden="1" xr:uid="{00000000-0005-0000-0000-0000A8AD0000}"/>
    <cellStyle name="Hyperlink 16" xfId="51707" hidden="1" xr:uid="{00000000-0005-0000-0000-0000A9AD0000}"/>
    <cellStyle name="Hyperlink 16" xfId="51644" hidden="1" xr:uid="{00000000-0005-0000-0000-0000AAAD0000}"/>
    <cellStyle name="Hyperlink 16" xfId="51581" hidden="1" xr:uid="{00000000-0005-0000-0000-0000ABAD0000}"/>
    <cellStyle name="Hyperlink 16" xfId="51518" hidden="1" xr:uid="{00000000-0005-0000-0000-0000ACAD0000}"/>
    <cellStyle name="Hyperlink 16" xfId="51455" hidden="1" xr:uid="{00000000-0005-0000-0000-0000ADAD0000}"/>
    <cellStyle name="Hyperlink 16" xfId="51392" hidden="1" xr:uid="{00000000-0005-0000-0000-0000AEAD0000}"/>
    <cellStyle name="Hyperlink 16" xfId="51329" hidden="1" xr:uid="{00000000-0005-0000-0000-0000AFAD0000}"/>
    <cellStyle name="Hyperlink 16" xfId="51266" hidden="1" xr:uid="{00000000-0005-0000-0000-0000B0AD0000}"/>
    <cellStyle name="Hyperlink 16" xfId="51203" hidden="1" xr:uid="{00000000-0005-0000-0000-0000B1AD0000}"/>
    <cellStyle name="Hyperlink 16" xfId="51140" hidden="1" xr:uid="{00000000-0005-0000-0000-0000B2AD0000}"/>
    <cellStyle name="Hyperlink 16" xfId="51077" hidden="1" xr:uid="{00000000-0005-0000-0000-0000B3AD0000}"/>
    <cellStyle name="Hyperlink 16" xfId="51014" hidden="1" xr:uid="{00000000-0005-0000-0000-0000B4AD0000}"/>
    <cellStyle name="Hyperlink 16" xfId="50951" hidden="1" xr:uid="{00000000-0005-0000-0000-0000B5AD0000}"/>
    <cellStyle name="Hyperlink 16" xfId="50888" hidden="1" xr:uid="{00000000-0005-0000-0000-0000B6AD0000}"/>
    <cellStyle name="Hyperlink 16" xfId="50825" hidden="1" xr:uid="{00000000-0005-0000-0000-0000B7AD0000}"/>
    <cellStyle name="Hyperlink 16" xfId="50762" hidden="1" xr:uid="{00000000-0005-0000-0000-0000B8AD0000}"/>
    <cellStyle name="Hyperlink 16" xfId="50699" hidden="1" xr:uid="{00000000-0005-0000-0000-0000B9AD0000}"/>
    <cellStyle name="Hyperlink 16" xfId="50636" hidden="1" xr:uid="{00000000-0005-0000-0000-0000BAAD0000}"/>
    <cellStyle name="Hyperlink 16" xfId="50510" hidden="1" xr:uid="{00000000-0005-0000-0000-0000BBAD0000}"/>
    <cellStyle name="Hyperlink 16" xfId="50447" hidden="1" xr:uid="{00000000-0005-0000-0000-0000BCAD0000}"/>
    <cellStyle name="Hyperlink 16" xfId="50384" hidden="1" xr:uid="{00000000-0005-0000-0000-0000BDAD0000}"/>
    <cellStyle name="Hyperlink 16" xfId="50321" hidden="1" xr:uid="{00000000-0005-0000-0000-0000BEAD0000}"/>
    <cellStyle name="Hyperlink 16" xfId="50258" hidden="1" xr:uid="{00000000-0005-0000-0000-0000BFAD0000}"/>
    <cellStyle name="Hyperlink 16" xfId="50195" hidden="1" xr:uid="{00000000-0005-0000-0000-0000C0AD0000}"/>
    <cellStyle name="Hyperlink 16" xfId="50132" hidden="1" xr:uid="{00000000-0005-0000-0000-0000C1AD0000}"/>
    <cellStyle name="Hyperlink 16" xfId="50069" hidden="1" xr:uid="{00000000-0005-0000-0000-0000C2AD0000}"/>
    <cellStyle name="Hyperlink 16" xfId="50006" hidden="1" xr:uid="{00000000-0005-0000-0000-0000C3AD0000}"/>
    <cellStyle name="Hyperlink 16" xfId="49943" hidden="1" xr:uid="{00000000-0005-0000-0000-0000C4AD0000}"/>
    <cellStyle name="Hyperlink 16" xfId="49880" hidden="1" xr:uid="{00000000-0005-0000-0000-0000C5AD0000}"/>
    <cellStyle name="Hyperlink 16" xfId="49817" hidden="1" xr:uid="{00000000-0005-0000-0000-0000C6AD0000}"/>
    <cellStyle name="Hyperlink 16" xfId="49754" hidden="1" xr:uid="{00000000-0005-0000-0000-0000C7AD0000}"/>
    <cellStyle name="Hyperlink 16" xfId="49691" hidden="1" xr:uid="{00000000-0005-0000-0000-0000C8AD0000}"/>
    <cellStyle name="Hyperlink 16" xfId="49628" hidden="1" xr:uid="{00000000-0005-0000-0000-0000C9AD0000}"/>
    <cellStyle name="Hyperlink 16" xfId="49565" hidden="1" xr:uid="{00000000-0005-0000-0000-0000CAAD0000}"/>
    <cellStyle name="Hyperlink 16" xfId="49502" hidden="1" xr:uid="{00000000-0005-0000-0000-0000CBAD0000}"/>
    <cellStyle name="Hyperlink 16" xfId="49439" hidden="1" xr:uid="{00000000-0005-0000-0000-0000CCAD0000}"/>
    <cellStyle name="Hyperlink 16" xfId="49376" hidden="1" xr:uid="{00000000-0005-0000-0000-0000CDAD0000}"/>
    <cellStyle name="Hyperlink 16" xfId="49313" hidden="1" xr:uid="{00000000-0005-0000-0000-0000CEAD0000}"/>
    <cellStyle name="Hyperlink 16" xfId="49250" hidden="1" xr:uid="{00000000-0005-0000-0000-0000CFAD0000}"/>
    <cellStyle name="Hyperlink 16" xfId="49187" hidden="1" xr:uid="{00000000-0005-0000-0000-0000D0AD0000}"/>
    <cellStyle name="Hyperlink 16" xfId="49124" hidden="1" xr:uid="{00000000-0005-0000-0000-0000D1AD0000}"/>
    <cellStyle name="Hyperlink 16" xfId="48998" hidden="1" xr:uid="{00000000-0005-0000-0000-0000D2AD0000}"/>
    <cellStyle name="Hyperlink 16" xfId="48935" hidden="1" xr:uid="{00000000-0005-0000-0000-0000D3AD0000}"/>
    <cellStyle name="Hyperlink 16" xfId="48872" hidden="1" xr:uid="{00000000-0005-0000-0000-0000D4AD0000}"/>
    <cellStyle name="Hyperlink 16" xfId="48809" hidden="1" xr:uid="{00000000-0005-0000-0000-0000D5AD0000}"/>
    <cellStyle name="Hyperlink 16" xfId="48746" hidden="1" xr:uid="{00000000-0005-0000-0000-0000D6AD0000}"/>
    <cellStyle name="Hyperlink 16" xfId="48683" hidden="1" xr:uid="{00000000-0005-0000-0000-0000D7AD0000}"/>
    <cellStyle name="Hyperlink 16" xfId="48620" hidden="1" xr:uid="{00000000-0005-0000-0000-0000D8AD0000}"/>
    <cellStyle name="Hyperlink 16" xfId="48557" hidden="1" xr:uid="{00000000-0005-0000-0000-0000D9AD0000}"/>
    <cellStyle name="Hyperlink 16" xfId="48494" hidden="1" xr:uid="{00000000-0005-0000-0000-0000DAAD0000}"/>
    <cellStyle name="Hyperlink 16" xfId="48431" hidden="1" xr:uid="{00000000-0005-0000-0000-0000DBAD0000}"/>
    <cellStyle name="Hyperlink 16" xfId="48368" hidden="1" xr:uid="{00000000-0005-0000-0000-0000DCAD0000}"/>
    <cellStyle name="Hyperlink 16" xfId="48305" hidden="1" xr:uid="{00000000-0005-0000-0000-0000DDAD0000}"/>
    <cellStyle name="Hyperlink 16" xfId="48242" hidden="1" xr:uid="{00000000-0005-0000-0000-0000DEAD0000}"/>
    <cellStyle name="Hyperlink 16" xfId="48179" hidden="1" xr:uid="{00000000-0005-0000-0000-0000DFAD0000}"/>
    <cellStyle name="Hyperlink 16" xfId="48116" hidden="1" xr:uid="{00000000-0005-0000-0000-0000E0AD0000}"/>
    <cellStyle name="Hyperlink 16" xfId="48053" hidden="1" xr:uid="{00000000-0005-0000-0000-0000E1AD0000}"/>
    <cellStyle name="Hyperlink 16" xfId="47990" hidden="1" xr:uid="{00000000-0005-0000-0000-0000E2AD0000}"/>
    <cellStyle name="Hyperlink 16" xfId="47927" hidden="1" xr:uid="{00000000-0005-0000-0000-0000E3AD0000}"/>
    <cellStyle name="Hyperlink 16" xfId="47864" hidden="1" xr:uid="{00000000-0005-0000-0000-0000E4AD0000}"/>
    <cellStyle name="Hyperlink 16" xfId="47801" hidden="1" xr:uid="{00000000-0005-0000-0000-0000E5AD0000}"/>
    <cellStyle name="Hyperlink 16" xfId="47738" hidden="1" xr:uid="{00000000-0005-0000-0000-0000E6AD0000}"/>
    <cellStyle name="Hyperlink 16" xfId="47675" hidden="1" xr:uid="{00000000-0005-0000-0000-0000E7AD0000}"/>
    <cellStyle name="Hyperlink 16" xfId="47612" hidden="1" xr:uid="{00000000-0005-0000-0000-0000E8AD0000}"/>
    <cellStyle name="Hyperlink 16" xfId="47549" hidden="1" xr:uid="{00000000-0005-0000-0000-0000E9AD0000}"/>
    <cellStyle name="Hyperlink 16" xfId="47486" hidden="1" xr:uid="{00000000-0005-0000-0000-0000EAAD0000}"/>
    <cellStyle name="Hyperlink 16" xfId="47423" hidden="1" xr:uid="{00000000-0005-0000-0000-0000EBAD0000}"/>
    <cellStyle name="Hyperlink 16" xfId="47360" hidden="1" xr:uid="{00000000-0005-0000-0000-0000ECAD0000}"/>
    <cellStyle name="Hyperlink 16" xfId="47297" hidden="1" xr:uid="{00000000-0005-0000-0000-0000EDAD0000}"/>
    <cellStyle name="Hyperlink 16" xfId="47234" hidden="1" xr:uid="{00000000-0005-0000-0000-0000EEAD0000}"/>
    <cellStyle name="Hyperlink 16" xfId="47171" hidden="1" xr:uid="{00000000-0005-0000-0000-0000EFAD0000}"/>
    <cellStyle name="Hyperlink 16" xfId="49061" hidden="1" xr:uid="{00000000-0005-0000-0000-0000F0AD0000}"/>
    <cellStyle name="Hyperlink 16" xfId="55361" hidden="1" xr:uid="{00000000-0005-0000-0000-0000F1AD0000}"/>
    <cellStyle name="Hyperlink 16" xfId="55298" hidden="1" xr:uid="{00000000-0005-0000-0000-0000F2AD0000}"/>
    <cellStyle name="Hyperlink 16" xfId="55235" hidden="1" xr:uid="{00000000-0005-0000-0000-0000F3AD0000}"/>
    <cellStyle name="Hyperlink 16" xfId="55172" hidden="1" xr:uid="{00000000-0005-0000-0000-0000F4AD0000}"/>
    <cellStyle name="Hyperlink 16" xfId="55109" hidden="1" xr:uid="{00000000-0005-0000-0000-0000F5AD0000}"/>
    <cellStyle name="Hyperlink 16" xfId="55046" hidden="1" xr:uid="{00000000-0005-0000-0000-0000F6AD0000}"/>
    <cellStyle name="Hyperlink 16" xfId="54983" hidden="1" xr:uid="{00000000-0005-0000-0000-0000F7AD0000}"/>
    <cellStyle name="Hyperlink 16" xfId="54920" hidden="1" xr:uid="{00000000-0005-0000-0000-0000F8AD0000}"/>
    <cellStyle name="Hyperlink 16" xfId="54857" hidden="1" xr:uid="{00000000-0005-0000-0000-0000F9AD0000}"/>
    <cellStyle name="Hyperlink 16" xfId="54731" hidden="1" xr:uid="{00000000-0005-0000-0000-0000FAAD0000}"/>
    <cellStyle name="Hyperlink 16" xfId="54668" hidden="1" xr:uid="{00000000-0005-0000-0000-0000FBAD0000}"/>
    <cellStyle name="Hyperlink 16" xfId="54605" hidden="1" xr:uid="{00000000-0005-0000-0000-0000FCAD0000}"/>
    <cellStyle name="Hyperlink 16" xfId="54542" hidden="1" xr:uid="{00000000-0005-0000-0000-0000FDAD0000}"/>
    <cellStyle name="Hyperlink 16" xfId="54479" hidden="1" xr:uid="{00000000-0005-0000-0000-0000FEAD0000}"/>
    <cellStyle name="Hyperlink 16" xfId="54416" hidden="1" xr:uid="{00000000-0005-0000-0000-0000FFAD0000}"/>
    <cellStyle name="Hyperlink 16" xfId="54353" hidden="1" xr:uid="{00000000-0005-0000-0000-000000AE0000}"/>
    <cellStyle name="Hyperlink 16" xfId="54290" hidden="1" xr:uid="{00000000-0005-0000-0000-000001AE0000}"/>
    <cellStyle name="Hyperlink 16" xfId="54227" hidden="1" xr:uid="{00000000-0005-0000-0000-000002AE0000}"/>
    <cellStyle name="Hyperlink 16" xfId="54164" hidden="1" xr:uid="{00000000-0005-0000-0000-000003AE0000}"/>
    <cellStyle name="Hyperlink 16" xfId="54101" hidden="1" xr:uid="{00000000-0005-0000-0000-000004AE0000}"/>
    <cellStyle name="Hyperlink 16" xfId="54038" hidden="1" xr:uid="{00000000-0005-0000-0000-000005AE0000}"/>
    <cellStyle name="Hyperlink 16" xfId="53975" hidden="1" xr:uid="{00000000-0005-0000-0000-000006AE0000}"/>
    <cellStyle name="Hyperlink 16" xfId="53912" hidden="1" xr:uid="{00000000-0005-0000-0000-000007AE0000}"/>
    <cellStyle name="Hyperlink 16" xfId="53849" hidden="1" xr:uid="{00000000-0005-0000-0000-000008AE0000}"/>
    <cellStyle name="Hyperlink 16" xfId="53786" hidden="1" xr:uid="{00000000-0005-0000-0000-000009AE0000}"/>
    <cellStyle name="Hyperlink 16" xfId="53723" hidden="1" xr:uid="{00000000-0005-0000-0000-00000AAE0000}"/>
    <cellStyle name="Hyperlink 16" xfId="53660" hidden="1" xr:uid="{00000000-0005-0000-0000-00000BAE0000}"/>
    <cellStyle name="Hyperlink 16" xfId="53597" hidden="1" xr:uid="{00000000-0005-0000-0000-00000CAE0000}"/>
    <cellStyle name="Hyperlink 16" xfId="53534" hidden="1" xr:uid="{00000000-0005-0000-0000-00000DAE0000}"/>
    <cellStyle name="Hyperlink 16" xfId="53471" hidden="1" xr:uid="{00000000-0005-0000-0000-00000EAE0000}"/>
    <cellStyle name="Hyperlink 16" xfId="53408" hidden="1" xr:uid="{00000000-0005-0000-0000-00000FAE0000}"/>
    <cellStyle name="Hyperlink 16" xfId="53345" hidden="1" xr:uid="{00000000-0005-0000-0000-000010AE0000}"/>
    <cellStyle name="Hyperlink 16" xfId="53282" hidden="1" xr:uid="{00000000-0005-0000-0000-000011AE0000}"/>
    <cellStyle name="Hyperlink 16" xfId="53219" hidden="1" xr:uid="{00000000-0005-0000-0000-000012AE0000}"/>
    <cellStyle name="Hyperlink 16" xfId="53156" hidden="1" xr:uid="{00000000-0005-0000-0000-000013AE0000}"/>
    <cellStyle name="Hyperlink 16" xfId="53093" hidden="1" xr:uid="{00000000-0005-0000-0000-000014AE0000}"/>
    <cellStyle name="Hyperlink 16" xfId="53030" hidden="1" xr:uid="{00000000-0005-0000-0000-000015AE0000}"/>
    <cellStyle name="Hyperlink 16" xfId="52967" hidden="1" xr:uid="{00000000-0005-0000-0000-000016AE0000}"/>
    <cellStyle name="Hyperlink 16" xfId="52904" hidden="1" xr:uid="{00000000-0005-0000-0000-000017AE0000}"/>
    <cellStyle name="Hyperlink 16" xfId="52841" hidden="1" xr:uid="{00000000-0005-0000-0000-000018AE0000}"/>
    <cellStyle name="Hyperlink 16" xfId="52778" hidden="1" xr:uid="{00000000-0005-0000-0000-000019AE0000}"/>
    <cellStyle name="Hyperlink 16" xfId="52715" hidden="1" xr:uid="{00000000-0005-0000-0000-00001AAE0000}"/>
    <cellStyle name="Hyperlink 16" xfId="56747" hidden="1" xr:uid="{00000000-0005-0000-0000-00001BAE0000}"/>
    <cellStyle name="Hyperlink 16" xfId="56684" hidden="1" xr:uid="{00000000-0005-0000-0000-00001CAE0000}"/>
    <cellStyle name="Hyperlink 16" xfId="56621" hidden="1" xr:uid="{00000000-0005-0000-0000-00001DAE0000}"/>
    <cellStyle name="Hyperlink 16" xfId="56558" hidden="1" xr:uid="{00000000-0005-0000-0000-00001EAE0000}"/>
    <cellStyle name="Hyperlink 16" xfId="56495" hidden="1" xr:uid="{00000000-0005-0000-0000-00001FAE0000}"/>
    <cellStyle name="Hyperlink 16" xfId="56432" hidden="1" xr:uid="{00000000-0005-0000-0000-000020AE0000}"/>
    <cellStyle name="Hyperlink 16" xfId="56369" hidden="1" xr:uid="{00000000-0005-0000-0000-000021AE0000}"/>
    <cellStyle name="Hyperlink 16" xfId="56306" hidden="1" xr:uid="{00000000-0005-0000-0000-000022AE0000}"/>
    <cellStyle name="Hyperlink 16" xfId="56243" hidden="1" xr:uid="{00000000-0005-0000-0000-000023AE0000}"/>
    <cellStyle name="Hyperlink 16" xfId="56180" hidden="1" xr:uid="{00000000-0005-0000-0000-000024AE0000}"/>
    <cellStyle name="Hyperlink 16" xfId="56117" hidden="1" xr:uid="{00000000-0005-0000-0000-000025AE0000}"/>
    <cellStyle name="Hyperlink 16" xfId="56054" hidden="1" xr:uid="{00000000-0005-0000-0000-000026AE0000}"/>
    <cellStyle name="Hyperlink 16" xfId="55991" hidden="1" xr:uid="{00000000-0005-0000-0000-000027AE0000}"/>
    <cellStyle name="Hyperlink 16" xfId="55928" hidden="1" xr:uid="{00000000-0005-0000-0000-000028AE0000}"/>
    <cellStyle name="Hyperlink 16" xfId="55865" hidden="1" xr:uid="{00000000-0005-0000-0000-000029AE0000}"/>
    <cellStyle name="Hyperlink 16" xfId="55802" hidden="1" xr:uid="{00000000-0005-0000-0000-00002AAE0000}"/>
    <cellStyle name="Hyperlink 16" xfId="55739" hidden="1" xr:uid="{00000000-0005-0000-0000-00002BAE0000}"/>
    <cellStyle name="Hyperlink 16" xfId="55676" hidden="1" xr:uid="{00000000-0005-0000-0000-00002CAE0000}"/>
    <cellStyle name="Hyperlink 16" xfId="55613" hidden="1" xr:uid="{00000000-0005-0000-0000-00002DAE0000}"/>
    <cellStyle name="Hyperlink 16" xfId="55550" hidden="1" xr:uid="{00000000-0005-0000-0000-00002EAE0000}"/>
    <cellStyle name="Hyperlink 16" xfId="55487" hidden="1" xr:uid="{00000000-0005-0000-0000-00002FAE0000}"/>
    <cellStyle name="Hyperlink 16" xfId="55424" hidden="1" xr:uid="{00000000-0005-0000-0000-000030AE0000}"/>
    <cellStyle name="Hyperlink 16" xfId="57440" hidden="1" xr:uid="{00000000-0005-0000-0000-000031AE0000}"/>
    <cellStyle name="Hyperlink 16" xfId="57377" hidden="1" xr:uid="{00000000-0005-0000-0000-000032AE0000}"/>
    <cellStyle name="Hyperlink 16" xfId="57314" hidden="1" xr:uid="{00000000-0005-0000-0000-000033AE0000}"/>
    <cellStyle name="Hyperlink 16" xfId="57251" hidden="1" xr:uid="{00000000-0005-0000-0000-000034AE0000}"/>
    <cellStyle name="Hyperlink 16" xfId="57188" hidden="1" xr:uid="{00000000-0005-0000-0000-000035AE0000}"/>
    <cellStyle name="Hyperlink 16" xfId="57125" hidden="1" xr:uid="{00000000-0005-0000-0000-000036AE0000}"/>
    <cellStyle name="Hyperlink 16" xfId="57062" hidden="1" xr:uid="{00000000-0005-0000-0000-000037AE0000}"/>
    <cellStyle name="Hyperlink 16" xfId="56999" hidden="1" xr:uid="{00000000-0005-0000-0000-000038AE0000}"/>
    <cellStyle name="Hyperlink 16" xfId="56873" hidden="1" xr:uid="{00000000-0005-0000-0000-000039AE0000}"/>
    <cellStyle name="Hyperlink 16" xfId="56810" hidden="1" xr:uid="{00000000-0005-0000-0000-00003AAE0000}"/>
    <cellStyle name="Hyperlink 16" xfId="57755" hidden="1" xr:uid="{00000000-0005-0000-0000-00003BAE0000}"/>
    <cellStyle name="Hyperlink 16" xfId="57692" hidden="1" xr:uid="{00000000-0005-0000-0000-00003CAE0000}"/>
    <cellStyle name="Hyperlink 16" xfId="57629" hidden="1" xr:uid="{00000000-0005-0000-0000-00003DAE0000}"/>
    <cellStyle name="Hyperlink 16" xfId="57566" hidden="1" xr:uid="{00000000-0005-0000-0000-00003EAE0000}"/>
    <cellStyle name="Hyperlink 16" xfId="57503" hidden="1" xr:uid="{00000000-0005-0000-0000-00003FAE0000}"/>
    <cellStyle name="Hyperlink 16" xfId="57944" hidden="1" xr:uid="{00000000-0005-0000-0000-000040AE0000}"/>
    <cellStyle name="Hyperlink 16" xfId="57881" hidden="1" xr:uid="{00000000-0005-0000-0000-000041AE0000}"/>
    <cellStyle name="Hyperlink 16" xfId="57818" hidden="1" xr:uid="{00000000-0005-0000-0000-000042AE0000}"/>
    <cellStyle name="Hyperlink 16" xfId="58007" hidden="1" xr:uid="{00000000-0005-0000-0000-000043AE0000}"/>
    <cellStyle name="Hyperlink 16" xfId="58070" hidden="1" xr:uid="{00000000-0005-0000-0000-000044AE0000}"/>
    <cellStyle name="Hyperlink 16" xfId="56936" hidden="1" xr:uid="{00000000-0005-0000-0000-000045AE0000}"/>
    <cellStyle name="Hyperlink 16" xfId="54794" hidden="1" xr:uid="{00000000-0005-0000-0000-000046AE0000}"/>
    <cellStyle name="Hyperlink 16" xfId="50573" hidden="1" xr:uid="{00000000-0005-0000-0000-000047AE0000}"/>
    <cellStyle name="Hyperlink 16" xfId="38036" hidden="1" xr:uid="{00000000-0005-0000-0000-000048AE0000}"/>
    <cellStyle name="Hyperlink 16" xfId="27893" hidden="1" xr:uid="{00000000-0005-0000-0000-000049AE0000}"/>
    <cellStyle name="Hyperlink 16" xfId="27830" hidden="1" xr:uid="{00000000-0005-0000-0000-00004AAE0000}"/>
    <cellStyle name="Hyperlink 16" xfId="27767" hidden="1" xr:uid="{00000000-0005-0000-0000-00004BAE0000}"/>
    <cellStyle name="Hyperlink 16" xfId="27704" hidden="1" xr:uid="{00000000-0005-0000-0000-00004CAE0000}"/>
    <cellStyle name="Hyperlink 16" xfId="27641" hidden="1" xr:uid="{00000000-0005-0000-0000-00004DAE0000}"/>
    <cellStyle name="Hyperlink 16" xfId="27578" hidden="1" xr:uid="{00000000-0005-0000-0000-00004EAE0000}"/>
    <cellStyle name="Hyperlink 16" xfId="27515" hidden="1" xr:uid="{00000000-0005-0000-0000-00004FAE0000}"/>
    <cellStyle name="Hyperlink 16" xfId="27452" hidden="1" xr:uid="{00000000-0005-0000-0000-000050AE0000}"/>
    <cellStyle name="Hyperlink 16" xfId="27389" hidden="1" xr:uid="{00000000-0005-0000-0000-000051AE0000}"/>
    <cellStyle name="Hyperlink 16" xfId="27326" hidden="1" xr:uid="{00000000-0005-0000-0000-000052AE0000}"/>
    <cellStyle name="Hyperlink 16" xfId="27263" hidden="1" xr:uid="{00000000-0005-0000-0000-000053AE0000}"/>
    <cellStyle name="Hyperlink 16" xfId="27200" hidden="1" xr:uid="{00000000-0005-0000-0000-000054AE0000}"/>
    <cellStyle name="Hyperlink 16" xfId="27137" hidden="1" xr:uid="{00000000-0005-0000-0000-000055AE0000}"/>
    <cellStyle name="Hyperlink 16" xfId="27074" hidden="1" xr:uid="{00000000-0005-0000-0000-000056AE0000}"/>
    <cellStyle name="Hyperlink 16" xfId="27011" hidden="1" xr:uid="{00000000-0005-0000-0000-000057AE0000}"/>
    <cellStyle name="Hyperlink 16" xfId="26948" hidden="1" xr:uid="{00000000-0005-0000-0000-000058AE0000}"/>
    <cellStyle name="Hyperlink 16" xfId="26885" hidden="1" xr:uid="{00000000-0005-0000-0000-000059AE0000}"/>
    <cellStyle name="Hyperlink 16" xfId="26822" hidden="1" xr:uid="{00000000-0005-0000-0000-00005AAE0000}"/>
    <cellStyle name="Hyperlink 16" xfId="26759" hidden="1" xr:uid="{00000000-0005-0000-0000-00005BAE0000}"/>
    <cellStyle name="Hyperlink 16" xfId="26696" hidden="1" xr:uid="{00000000-0005-0000-0000-00005CAE0000}"/>
    <cellStyle name="Hyperlink 16" xfId="26633" hidden="1" xr:uid="{00000000-0005-0000-0000-00005DAE0000}"/>
    <cellStyle name="Hyperlink 16" xfId="26570" hidden="1" xr:uid="{00000000-0005-0000-0000-00005EAE0000}"/>
    <cellStyle name="Hyperlink 16" xfId="26507" hidden="1" xr:uid="{00000000-0005-0000-0000-00005FAE0000}"/>
    <cellStyle name="Hyperlink 16" xfId="26444" hidden="1" xr:uid="{00000000-0005-0000-0000-000060AE0000}"/>
    <cellStyle name="Hyperlink 16" xfId="26381" hidden="1" xr:uid="{00000000-0005-0000-0000-000061AE0000}"/>
    <cellStyle name="Hyperlink 16" xfId="26318" hidden="1" xr:uid="{00000000-0005-0000-0000-000062AE0000}"/>
    <cellStyle name="Hyperlink 16" xfId="26255" hidden="1" xr:uid="{00000000-0005-0000-0000-000063AE0000}"/>
    <cellStyle name="Hyperlink 16" xfId="26192" hidden="1" xr:uid="{00000000-0005-0000-0000-000064AE0000}"/>
    <cellStyle name="Hyperlink 16" xfId="26129" hidden="1" xr:uid="{00000000-0005-0000-0000-000065AE0000}"/>
    <cellStyle name="Hyperlink 16" xfId="26066" hidden="1" xr:uid="{00000000-0005-0000-0000-000066AE0000}"/>
    <cellStyle name="Hyperlink 16" xfId="26003" hidden="1" xr:uid="{00000000-0005-0000-0000-000067AE0000}"/>
    <cellStyle name="Hyperlink 16" xfId="25940" hidden="1" xr:uid="{00000000-0005-0000-0000-000068AE0000}"/>
    <cellStyle name="Hyperlink 16" xfId="25877" hidden="1" xr:uid="{00000000-0005-0000-0000-000069AE0000}"/>
    <cellStyle name="Hyperlink 16" xfId="25814" hidden="1" xr:uid="{00000000-0005-0000-0000-00006AAE0000}"/>
    <cellStyle name="Hyperlink 16" xfId="25751" hidden="1" xr:uid="{00000000-0005-0000-0000-00006BAE0000}"/>
    <cellStyle name="Hyperlink 16" xfId="25688" hidden="1" xr:uid="{00000000-0005-0000-0000-00006CAE0000}"/>
    <cellStyle name="Hyperlink 16" xfId="25625" hidden="1" xr:uid="{00000000-0005-0000-0000-00006DAE0000}"/>
    <cellStyle name="Hyperlink 16" xfId="25562" hidden="1" xr:uid="{00000000-0005-0000-0000-00006EAE0000}"/>
    <cellStyle name="Hyperlink 16" xfId="25499" hidden="1" xr:uid="{00000000-0005-0000-0000-00006FAE0000}"/>
    <cellStyle name="Hyperlink 16" xfId="25436" hidden="1" xr:uid="{00000000-0005-0000-0000-000070AE0000}"/>
    <cellStyle name="Hyperlink 16" xfId="25373" hidden="1" xr:uid="{00000000-0005-0000-0000-000071AE0000}"/>
    <cellStyle name="Hyperlink 16" xfId="25310" hidden="1" xr:uid="{00000000-0005-0000-0000-000072AE0000}"/>
    <cellStyle name="Hyperlink 16" xfId="25247" hidden="1" xr:uid="{00000000-0005-0000-0000-000073AE0000}"/>
    <cellStyle name="Hyperlink 16" xfId="25184" hidden="1" xr:uid="{00000000-0005-0000-0000-000074AE0000}"/>
    <cellStyle name="Hyperlink 16" xfId="25121" hidden="1" xr:uid="{00000000-0005-0000-0000-000075AE0000}"/>
    <cellStyle name="Hyperlink 16" xfId="25058" hidden="1" xr:uid="{00000000-0005-0000-0000-000076AE0000}"/>
    <cellStyle name="Hyperlink 16" xfId="24995" hidden="1" xr:uid="{00000000-0005-0000-0000-000077AE0000}"/>
    <cellStyle name="Hyperlink 16" xfId="24932" hidden="1" xr:uid="{00000000-0005-0000-0000-000078AE0000}"/>
    <cellStyle name="Hyperlink 16" xfId="24806" hidden="1" xr:uid="{00000000-0005-0000-0000-000079AE0000}"/>
    <cellStyle name="Hyperlink 16" xfId="24743" hidden="1" xr:uid="{00000000-0005-0000-0000-00007AAE0000}"/>
    <cellStyle name="Hyperlink 16" xfId="24617" hidden="1" xr:uid="{00000000-0005-0000-0000-00007BAE0000}"/>
    <cellStyle name="Hyperlink 16" xfId="24554" hidden="1" xr:uid="{00000000-0005-0000-0000-00007CAE0000}"/>
    <cellStyle name="Hyperlink 16" xfId="24491" hidden="1" xr:uid="{00000000-0005-0000-0000-00007DAE0000}"/>
    <cellStyle name="Hyperlink 16" xfId="24428" hidden="1" xr:uid="{00000000-0005-0000-0000-00007EAE0000}"/>
    <cellStyle name="Hyperlink 16" xfId="24365" hidden="1" xr:uid="{00000000-0005-0000-0000-00007FAE0000}"/>
    <cellStyle name="Hyperlink 16" xfId="24302" hidden="1" xr:uid="{00000000-0005-0000-0000-000080AE0000}"/>
    <cellStyle name="Hyperlink 16" xfId="24239" hidden="1" xr:uid="{00000000-0005-0000-0000-000081AE0000}"/>
    <cellStyle name="Hyperlink 16" xfId="24176" hidden="1" xr:uid="{00000000-0005-0000-0000-000082AE0000}"/>
    <cellStyle name="Hyperlink 16" xfId="24113" hidden="1" xr:uid="{00000000-0005-0000-0000-000083AE0000}"/>
    <cellStyle name="Hyperlink 16" xfId="24050" hidden="1" xr:uid="{00000000-0005-0000-0000-000084AE0000}"/>
    <cellStyle name="Hyperlink 16" xfId="23987" hidden="1" xr:uid="{00000000-0005-0000-0000-000085AE0000}"/>
    <cellStyle name="Hyperlink 16" xfId="23924" hidden="1" xr:uid="{00000000-0005-0000-0000-000086AE0000}"/>
    <cellStyle name="Hyperlink 16" xfId="23861" hidden="1" xr:uid="{00000000-0005-0000-0000-000087AE0000}"/>
    <cellStyle name="Hyperlink 16" xfId="23798" hidden="1" xr:uid="{00000000-0005-0000-0000-000088AE0000}"/>
    <cellStyle name="Hyperlink 16" xfId="23735" hidden="1" xr:uid="{00000000-0005-0000-0000-000089AE0000}"/>
    <cellStyle name="Hyperlink 16" xfId="23672" hidden="1" xr:uid="{00000000-0005-0000-0000-00008AAE0000}"/>
    <cellStyle name="Hyperlink 16" xfId="23609" hidden="1" xr:uid="{00000000-0005-0000-0000-00008BAE0000}"/>
    <cellStyle name="Hyperlink 16" xfId="23546" hidden="1" xr:uid="{00000000-0005-0000-0000-00008CAE0000}"/>
    <cellStyle name="Hyperlink 16" xfId="23483" hidden="1" xr:uid="{00000000-0005-0000-0000-00008DAE0000}"/>
    <cellStyle name="Hyperlink 16" xfId="23420" hidden="1" xr:uid="{00000000-0005-0000-0000-00008EAE0000}"/>
    <cellStyle name="Hyperlink 16" xfId="23357" hidden="1" xr:uid="{00000000-0005-0000-0000-00008FAE0000}"/>
    <cellStyle name="Hyperlink 16" xfId="23294" hidden="1" xr:uid="{00000000-0005-0000-0000-000090AE0000}"/>
    <cellStyle name="Hyperlink 16" xfId="23231" hidden="1" xr:uid="{00000000-0005-0000-0000-000091AE0000}"/>
    <cellStyle name="Hyperlink 16" xfId="23168" hidden="1" xr:uid="{00000000-0005-0000-0000-000092AE0000}"/>
    <cellStyle name="Hyperlink 16" xfId="23105" hidden="1" xr:uid="{00000000-0005-0000-0000-000093AE0000}"/>
    <cellStyle name="Hyperlink 16" xfId="23042" hidden="1" xr:uid="{00000000-0005-0000-0000-000094AE0000}"/>
    <cellStyle name="Hyperlink 16" xfId="22979" hidden="1" xr:uid="{00000000-0005-0000-0000-000095AE0000}"/>
    <cellStyle name="Hyperlink 16" xfId="22916" hidden="1" xr:uid="{00000000-0005-0000-0000-000096AE0000}"/>
    <cellStyle name="Hyperlink 16" xfId="22853" hidden="1" xr:uid="{00000000-0005-0000-0000-000097AE0000}"/>
    <cellStyle name="Hyperlink 16" xfId="22790" hidden="1" xr:uid="{00000000-0005-0000-0000-000098AE0000}"/>
    <cellStyle name="Hyperlink 16" xfId="22727" hidden="1" xr:uid="{00000000-0005-0000-0000-000099AE0000}"/>
    <cellStyle name="Hyperlink 16" xfId="22664" hidden="1" xr:uid="{00000000-0005-0000-0000-00009AAE0000}"/>
    <cellStyle name="Hyperlink 16" xfId="22601" hidden="1" xr:uid="{00000000-0005-0000-0000-00009BAE0000}"/>
    <cellStyle name="Hyperlink 16" xfId="22538" hidden="1" xr:uid="{00000000-0005-0000-0000-00009CAE0000}"/>
    <cellStyle name="Hyperlink 16" xfId="22475" hidden="1" xr:uid="{00000000-0005-0000-0000-00009DAE0000}"/>
    <cellStyle name="Hyperlink 16" xfId="22412" hidden="1" xr:uid="{00000000-0005-0000-0000-00009EAE0000}"/>
    <cellStyle name="Hyperlink 16" xfId="22349" hidden="1" xr:uid="{00000000-0005-0000-0000-00009FAE0000}"/>
    <cellStyle name="Hyperlink 16" xfId="22286" hidden="1" xr:uid="{00000000-0005-0000-0000-0000A0AE0000}"/>
    <cellStyle name="Hyperlink 16" xfId="22223" hidden="1" xr:uid="{00000000-0005-0000-0000-0000A1AE0000}"/>
    <cellStyle name="Hyperlink 16" xfId="22160" hidden="1" xr:uid="{00000000-0005-0000-0000-0000A2AE0000}"/>
    <cellStyle name="Hyperlink 16" xfId="22097" hidden="1" xr:uid="{00000000-0005-0000-0000-0000A3AE0000}"/>
    <cellStyle name="Hyperlink 16" xfId="22034" hidden="1" xr:uid="{00000000-0005-0000-0000-0000A4AE0000}"/>
    <cellStyle name="Hyperlink 16" xfId="21971" hidden="1" xr:uid="{00000000-0005-0000-0000-0000A5AE0000}"/>
    <cellStyle name="Hyperlink 16" xfId="21908" hidden="1" xr:uid="{00000000-0005-0000-0000-0000A6AE0000}"/>
    <cellStyle name="Hyperlink 16" xfId="21845" hidden="1" xr:uid="{00000000-0005-0000-0000-0000A7AE0000}"/>
    <cellStyle name="Hyperlink 16" xfId="21782" hidden="1" xr:uid="{00000000-0005-0000-0000-0000A8AE0000}"/>
    <cellStyle name="Hyperlink 16" xfId="21719" hidden="1" xr:uid="{00000000-0005-0000-0000-0000A9AE0000}"/>
    <cellStyle name="Hyperlink 16" xfId="21656" hidden="1" xr:uid="{00000000-0005-0000-0000-0000AAAE0000}"/>
    <cellStyle name="Hyperlink 16" xfId="21593" hidden="1" xr:uid="{00000000-0005-0000-0000-0000ABAE0000}"/>
    <cellStyle name="Hyperlink 16" xfId="21530" hidden="1" xr:uid="{00000000-0005-0000-0000-0000ACAE0000}"/>
    <cellStyle name="Hyperlink 16" xfId="21467" hidden="1" xr:uid="{00000000-0005-0000-0000-0000ADAE0000}"/>
    <cellStyle name="Hyperlink 16" xfId="21404" hidden="1" xr:uid="{00000000-0005-0000-0000-0000AEAE0000}"/>
    <cellStyle name="Hyperlink 16" xfId="21341" hidden="1" xr:uid="{00000000-0005-0000-0000-0000AFAE0000}"/>
    <cellStyle name="Hyperlink 16" xfId="21278" hidden="1" xr:uid="{00000000-0005-0000-0000-0000B0AE0000}"/>
    <cellStyle name="Hyperlink 16" xfId="21215" hidden="1" xr:uid="{00000000-0005-0000-0000-0000B1AE0000}"/>
    <cellStyle name="Hyperlink 16" xfId="21152" hidden="1" xr:uid="{00000000-0005-0000-0000-0000B2AE0000}"/>
    <cellStyle name="Hyperlink 16" xfId="21089" hidden="1" xr:uid="{00000000-0005-0000-0000-0000B3AE0000}"/>
    <cellStyle name="Hyperlink 16" xfId="21026" hidden="1" xr:uid="{00000000-0005-0000-0000-0000B4AE0000}"/>
    <cellStyle name="Hyperlink 16" xfId="20963" hidden="1" xr:uid="{00000000-0005-0000-0000-0000B5AE0000}"/>
    <cellStyle name="Hyperlink 16" xfId="20900" hidden="1" xr:uid="{00000000-0005-0000-0000-0000B6AE0000}"/>
    <cellStyle name="Hyperlink 16" xfId="20837" hidden="1" xr:uid="{00000000-0005-0000-0000-0000B7AE0000}"/>
    <cellStyle name="Hyperlink 16" xfId="20774" hidden="1" xr:uid="{00000000-0005-0000-0000-0000B8AE0000}"/>
    <cellStyle name="Hyperlink 16" xfId="20711" hidden="1" xr:uid="{00000000-0005-0000-0000-0000B9AE0000}"/>
    <cellStyle name="Hyperlink 16" xfId="20648" hidden="1" xr:uid="{00000000-0005-0000-0000-0000BAAE0000}"/>
    <cellStyle name="Hyperlink 16" xfId="20585" hidden="1" xr:uid="{00000000-0005-0000-0000-0000BBAE0000}"/>
    <cellStyle name="Hyperlink 16" xfId="20522" hidden="1" xr:uid="{00000000-0005-0000-0000-0000BCAE0000}"/>
    <cellStyle name="Hyperlink 16" xfId="20459" hidden="1" xr:uid="{00000000-0005-0000-0000-0000BDAE0000}"/>
    <cellStyle name="Hyperlink 16" xfId="20396" hidden="1" xr:uid="{00000000-0005-0000-0000-0000BEAE0000}"/>
    <cellStyle name="Hyperlink 16" xfId="20333" hidden="1" xr:uid="{00000000-0005-0000-0000-0000BFAE0000}"/>
    <cellStyle name="Hyperlink 16" xfId="20270" hidden="1" xr:uid="{00000000-0005-0000-0000-0000C0AE0000}"/>
    <cellStyle name="Hyperlink 16" xfId="20207" hidden="1" xr:uid="{00000000-0005-0000-0000-0000C1AE0000}"/>
    <cellStyle name="Hyperlink 16" xfId="20144" hidden="1" xr:uid="{00000000-0005-0000-0000-0000C2AE0000}"/>
    <cellStyle name="Hyperlink 16" xfId="20081" hidden="1" xr:uid="{00000000-0005-0000-0000-0000C3AE0000}"/>
    <cellStyle name="Hyperlink 16" xfId="20018" hidden="1" xr:uid="{00000000-0005-0000-0000-0000C4AE0000}"/>
    <cellStyle name="Hyperlink 16" xfId="19955" hidden="1" xr:uid="{00000000-0005-0000-0000-0000C5AE0000}"/>
    <cellStyle name="Hyperlink 16" xfId="19892" hidden="1" xr:uid="{00000000-0005-0000-0000-0000C6AE0000}"/>
    <cellStyle name="Hyperlink 16" xfId="19829" hidden="1" xr:uid="{00000000-0005-0000-0000-0000C7AE0000}"/>
    <cellStyle name="Hyperlink 16" xfId="19766" hidden="1" xr:uid="{00000000-0005-0000-0000-0000C8AE0000}"/>
    <cellStyle name="Hyperlink 16" xfId="19703" hidden="1" xr:uid="{00000000-0005-0000-0000-0000C9AE0000}"/>
    <cellStyle name="Hyperlink 16" xfId="19640" hidden="1" xr:uid="{00000000-0005-0000-0000-0000CAAE0000}"/>
    <cellStyle name="Hyperlink 16" xfId="19577" hidden="1" xr:uid="{00000000-0005-0000-0000-0000CBAE0000}"/>
    <cellStyle name="Hyperlink 16" xfId="19514" hidden="1" xr:uid="{00000000-0005-0000-0000-0000CCAE0000}"/>
    <cellStyle name="Hyperlink 16" xfId="19451" hidden="1" xr:uid="{00000000-0005-0000-0000-0000CDAE0000}"/>
    <cellStyle name="Hyperlink 16" xfId="19388" hidden="1" xr:uid="{00000000-0005-0000-0000-0000CEAE0000}"/>
    <cellStyle name="Hyperlink 16" xfId="19325" hidden="1" xr:uid="{00000000-0005-0000-0000-0000CFAE0000}"/>
    <cellStyle name="Hyperlink 16" xfId="19262" hidden="1" xr:uid="{00000000-0005-0000-0000-0000D0AE0000}"/>
    <cellStyle name="Hyperlink 16" xfId="19199" hidden="1" xr:uid="{00000000-0005-0000-0000-0000D1AE0000}"/>
    <cellStyle name="Hyperlink 16" xfId="19136" hidden="1" xr:uid="{00000000-0005-0000-0000-0000D2AE0000}"/>
    <cellStyle name="Hyperlink 16" xfId="19073" hidden="1" xr:uid="{00000000-0005-0000-0000-0000D3AE0000}"/>
    <cellStyle name="Hyperlink 16" xfId="19010" hidden="1" xr:uid="{00000000-0005-0000-0000-0000D4AE0000}"/>
    <cellStyle name="Hyperlink 16" xfId="18947" hidden="1" xr:uid="{00000000-0005-0000-0000-0000D5AE0000}"/>
    <cellStyle name="Hyperlink 16" xfId="18884" hidden="1" xr:uid="{00000000-0005-0000-0000-0000D6AE0000}"/>
    <cellStyle name="Hyperlink 16" xfId="18821" hidden="1" xr:uid="{00000000-0005-0000-0000-0000D7AE0000}"/>
    <cellStyle name="Hyperlink 16" xfId="18758" hidden="1" xr:uid="{00000000-0005-0000-0000-0000D8AE0000}"/>
    <cellStyle name="Hyperlink 16" xfId="18695" hidden="1" xr:uid="{00000000-0005-0000-0000-0000D9AE0000}"/>
    <cellStyle name="Hyperlink 16" xfId="18632" hidden="1" xr:uid="{00000000-0005-0000-0000-0000DAAE0000}"/>
    <cellStyle name="Hyperlink 16" xfId="18569" hidden="1" xr:uid="{00000000-0005-0000-0000-0000DBAE0000}"/>
    <cellStyle name="Hyperlink 16" xfId="18506" hidden="1" xr:uid="{00000000-0005-0000-0000-0000DCAE0000}"/>
    <cellStyle name="Hyperlink 16" xfId="18443" hidden="1" xr:uid="{00000000-0005-0000-0000-0000DDAE0000}"/>
    <cellStyle name="Hyperlink 16" xfId="18380" hidden="1" xr:uid="{00000000-0005-0000-0000-0000DEAE0000}"/>
    <cellStyle name="Hyperlink 16" xfId="18317" hidden="1" xr:uid="{00000000-0005-0000-0000-0000DFAE0000}"/>
    <cellStyle name="Hyperlink 16" xfId="18254" hidden="1" xr:uid="{00000000-0005-0000-0000-0000E0AE0000}"/>
    <cellStyle name="Hyperlink 16" xfId="18191" hidden="1" xr:uid="{00000000-0005-0000-0000-0000E1AE0000}"/>
    <cellStyle name="Hyperlink 16" xfId="18128" hidden="1" xr:uid="{00000000-0005-0000-0000-0000E2AE0000}"/>
    <cellStyle name="Hyperlink 16" xfId="18065" hidden="1" xr:uid="{00000000-0005-0000-0000-0000E3AE0000}"/>
    <cellStyle name="Hyperlink 16" xfId="18002" hidden="1" xr:uid="{00000000-0005-0000-0000-0000E4AE0000}"/>
    <cellStyle name="Hyperlink 16" xfId="17939" hidden="1" xr:uid="{00000000-0005-0000-0000-0000E5AE0000}"/>
    <cellStyle name="Hyperlink 16" xfId="17876" hidden="1" xr:uid="{00000000-0005-0000-0000-0000E6AE0000}"/>
    <cellStyle name="Hyperlink 16" xfId="17813" hidden="1" xr:uid="{00000000-0005-0000-0000-0000E7AE0000}"/>
    <cellStyle name="Hyperlink 16" xfId="17750" hidden="1" xr:uid="{00000000-0005-0000-0000-0000E8AE0000}"/>
    <cellStyle name="Hyperlink 16" xfId="17687" hidden="1" xr:uid="{00000000-0005-0000-0000-0000E9AE0000}"/>
    <cellStyle name="Hyperlink 16" xfId="17624" hidden="1" xr:uid="{00000000-0005-0000-0000-0000EAAE0000}"/>
    <cellStyle name="Hyperlink 16" xfId="17561" hidden="1" xr:uid="{00000000-0005-0000-0000-0000EBAE0000}"/>
    <cellStyle name="Hyperlink 16" xfId="17498" hidden="1" xr:uid="{00000000-0005-0000-0000-0000ECAE0000}"/>
    <cellStyle name="Hyperlink 16" xfId="17435" hidden="1" xr:uid="{00000000-0005-0000-0000-0000EDAE0000}"/>
    <cellStyle name="Hyperlink 16" xfId="17372" hidden="1" xr:uid="{00000000-0005-0000-0000-0000EEAE0000}"/>
    <cellStyle name="Hyperlink 16" xfId="17309" hidden="1" xr:uid="{00000000-0005-0000-0000-0000EFAE0000}"/>
    <cellStyle name="Hyperlink 16" xfId="17246" hidden="1" xr:uid="{00000000-0005-0000-0000-0000F0AE0000}"/>
    <cellStyle name="Hyperlink 16" xfId="17183" hidden="1" xr:uid="{00000000-0005-0000-0000-0000F1AE0000}"/>
    <cellStyle name="Hyperlink 16" xfId="17120" hidden="1" xr:uid="{00000000-0005-0000-0000-0000F2AE0000}"/>
    <cellStyle name="Hyperlink 16" xfId="17057" hidden="1" xr:uid="{00000000-0005-0000-0000-0000F3AE0000}"/>
    <cellStyle name="Hyperlink 16" xfId="16994" hidden="1" xr:uid="{00000000-0005-0000-0000-0000F4AE0000}"/>
    <cellStyle name="Hyperlink 16" xfId="16931" hidden="1" xr:uid="{00000000-0005-0000-0000-0000F5AE0000}"/>
    <cellStyle name="Hyperlink 16" xfId="16868" hidden="1" xr:uid="{00000000-0005-0000-0000-0000F6AE0000}"/>
    <cellStyle name="Hyperlink 16" xfId="16742" hidden="1" xr:uid="{00000000-0005-0000-0000-0000F7AE0000}"/>
    <cellStyle name="Hyperlink 16" xfId="16679" hidden="1" xr:uid="{00000000-0005-0000-0000-0000F8AE0000}"/>
    <cellStyle name="Hyperlink 16" xfId="16616" hidden="1" xr:uid="{00000000-0005-0000-0000-0000F9AE0000}"/>
    <cellStyle name="Hyperlink 16" xfId="16490" hidden="1" xr:uid="{00000000-0005-0000-0000-0000FAAE0000}"/>
    <cellStyle name="Hyperlink 16" xfId="16427" hidden="1" xr:uid="{00000000-0005-0000-0000-0000FBAE0000}"/>
    <cellStyle name="Hyperlink 16" xfId="16364" hidden="1" xr:uid="{00000000-0005-0000-0000-0000FCAE0000}"/>
    <cellStyle name="Hyperlink 16" xfId="16301" hidden="1" xr:uid="{00000000-0005-0000-0000-0000FDAE0000}"/>
    <cellStyle name="Hyperlink 16" xfId="16238" hidden="1" xr:uid="{00000000-0005-0000-0000-0000FEAE0000}"/>
    <cellStyle name="Hyperlink 16" xfId="16175" hidden="1" xr:uid="{00000000-0005-0000-0000-0000FFAE0000}"/>
    <cellStyle name="Hyperlink 16" xfId="16112" hidden="1" xr:uid="{00000000-0005-0000-0000-000000AF0000}"/>
    <cellStyle name="Hyperlink 16" xfId="16049" hidden="1" xr:uid="{00000000-0005-0000-0000-000001AF0000}"/>
    <cellStyle name="Hyperlink 16" xfId="15986" hidden="1" xr:uid="{00000000-0005-0000-0000-000002AF0000}"/>
    <cellStyle name="Hyperlink 16" xfId="15923" hidden="1" xr:uid="{00000000-0005-0000-0000-000003AF0000}"/>
    <cellStyle name="Hyperlink 16" xfId="15860" hidden="1" xr:uid="{00000000-0005-0000-0000-000004AF0000}"/>
    <cellStyle name="Hyperlink 16" xfId="15797" hidden="1" xr:uid="{00000000-0005-0000-0000-000005AF0000}"/>
    <cellStyle name="Hyperlink 16" xfId="15734" hidden="1" xr:uid="{00000000-0005-0000-0000-000006AF0000}"/>
    <cellStyle name="Hyperlink 16" xfId="15671" hidden="1" xr:uid="{00000000-0005-0000-0000-000007AF0000}"/>
    <cellStyle name="Hyperlink 16" xfId="15608" hidden="1" xr:uid="{00000000-0005-0000-0000-000008AF0000}"/>
    <cellStyle name="Hyperlink 16" xfId="15545" hidden="1" xr:uid="{00000000-0005-0000-0000-000009AF0000}"/>
    <cellStyle name="Hyperlink 16" xfId="15482" hidden="1" xr:uid="{00000000-0005-0000-0000-00000AAF0000}"/>
    <cellStyle name="Hyperlink 16" xfId="15419" hidden="1" xr:uid="{00000000-0005-0000-0000-00000BAF0000}"/>
    <cellStyle name="Hyperlink 16" xfId="15356" hidden="1" xr:uid="{00000000-0005-0000-0000-00000CAF0000}"/>
    <cellStyle name="Hyperlink 16" xfId="15293" hidden="1" xr:uid="{00000000-0005-0000-0000-00000DAF0000}"/>
    <cellStyle name="Hyperlink 16" xfId="15230" hidden="1" xr:uid="{00000000-0005-0000-0000-00000EAF0000}"/>
    <cellStyle name="Hyperlink 16" xfId="15167" hidden="1" xr:uid="{00000000-0005-0000-0000-00000FAF0000}"/>
    <cellStyle name="Hyperlink 16" xfId="15104" hidden="1" xr:uid="{00000000-0005-0000-0000-000010AF0000}"/>
    <cellStyle name="Hyperlink 16" xfId="15041" hidden="1" xr:uid="{00000000-0005-0000-0000-000011AF0000}"/>
    <cellStyle name="Hyperlink 16" xfId="14978" hidden="1" xr:uid="{00000000-0005-0000-0000-000012AF0000}"/>
    <cellStyle name="Hyperlink 16" xfId="14915" hidden="1" xr:uid="{00000000-0005-0000-0000-000013AF0000}"/>
    <cellStyle name="Hyperlink 16" xfId="14852" hidden="1" xr:uid="{00000000-0005-0000-0000-000014AF0000}"/>
    <cellStyle name="Hyperlink 16" xfId="14789" hidden="1" xr:uid="{00000000-0005-0000-0000-000015AF0000}"/>
    <cellStyle name="Hyperlink 16" xfId="14726" hidden="1" xr:uid="{00000000-0005-0000-0000-000016AF0000}"/>
    <cellStyle name="Hyperlink 16" xfId="14663" hidden="1" xr:uid="{00000000-0005-0000-0000-000017AF0000}"/>
    <cellStyle name="Hyperlink 16" xfId="14600" hidden="1" xr:uid="{00000000-0005-0000-0000-000018AF0000}"/>
    <cellStyle name="Hyperlink 16" xfId="14537" hidden="1" xr:uid="{00000000-0005-0000-0000-000019AF0000}"/>
    <cellStyle name="Hyperlink 16" xfId="14474" hidden="1" xr:uid="{00000000-0005-0000-0000-00001AAF0000}"/>
    <cellStyle name="Hyperlink 16" xfId="14411" hidden="1" xr:uid="{00000000-0005-0000-0000-00001BAF0000}"/>
    <cellStyle name="Hyperlink 16" xfId="14348" hidden="1" xr:uid="{00000000-0005-0000-0000-00001CAF0000}"/>
    <cellStyle name="Hyperlink 16" xfId="14285" hidden="1" xr:uid="{00000000-0005-0000-0000-00001DAF0000}"/>
    <cellStyle name="Hyperlink 16" xfId="14222" hidden="1" xr:uid="{00000000-0005-0000-0000-00001EAF0000}"/>
    <cellStyle name="Hyperlink 16" xfId="14159" hidden="1" xr:uid="{00000000-0005-0000-0000-00001FAF0000}"/>
    <cellStyle name="Hyperlink 16" xfId="14096" hidden="1" xr:uid="{00000000-0005-0000-0000-000020AF0000}"/>
    <cellStyle name="Hyperlink 16" xfId="14033" hidden="1" xr:uid="{00000000-0005-0000-0000-000021AF0000}"/>
    <cellStyle name="Hyperlink 16" xfId="13970" hidden="1" xr:uid="{00000000-0005-0000-0000-000022AF0000}"/>
    <cellStyle name="Hyperlink 16" xfId="13907" hidden="1" xr:uid="{00000000-0005-0000-0000-000023AF0000}"/>
    <cellStyle name="Hyperlink 16" xfId="13844" hidden="1" xr:uid="{00000000-0005-0000-0000-000024AF0000}"/>
    <cellStyle name="Hyperlink 16" xfId="13781" hidden="1" xr:uid="{00000000-0005-0000-0000-000025AF0000}"/>
    <cellStyle name="Hyperlink 16" xfId="16805" hidden="1" xr:uid="{00000000-0005-0000-0000-000026AF0000}"/>
    <cellStyle name="Hyperlink 16" xfId="24869" hidden="1" xr:uid="{00000000-0005-0000-0000-000027AF0000}"/>
    <cellStyle name="Hyperlink 16" xfId="32933" hidden="1" xr:uid="{00000000-0005-0000-0000-000028AF0000}"/>
    <cellStyle name="Hyperlink 16" xfId="47108" hidden="1" xr:uid="{00000000-0005-0000-0000-000029AF0000}"/>
    <cellStyle name="Hyperlink 16" xfId="47045" hidden="1" xr:uid="{00000000-0005-0000-0000-00002AAF0000}"/>
    <cellStyle name="Hyperlink 16" xfId="46982" hidden="1" xr:uid="{00000000-0005-0000-0000-00002BAF0000}"/>
    <cellStyle name="Hyperlink 16" xfId="46919" hidden="1" xr:uid="{00000000-0005-0000-0000-00002CAF0000}"/>
    <cellStyle name="Hyperlink 16" xfId="46856" hidden="1" xr:uid="{00000000-0005-0000-0000-00002DAF0000}"/>
    <cellStyle name="Hyperlink 16" xfId="46793" hidden="1" xr:uid="{00000000-0005-0000-0000-00002EAF0000}"/>
    <cellStyle name="Hyperlink 16" xfId="46730" hidden="1" xr:uid="{00000000-0005-0000-0000-00002FAF0000}"/>
    <cellStyle name="Hyperlink 16" xfId="46667" hidden="1" xr:uid="{00000000-0005-0000-0000-000030AF0000}"/>
    <cellStyle name="Hyperlink 16" xfId="46604" hidden="1" xr:uid="{00000000-0005-0000-0000-000031AF0000}"/>
    <cellStyle name="Hyperlink 16" xfId="46541" hidden="1" xr:uid="{00000000-0005-0000-0000-000032AF0000}"/>
    <cellStyle name="Hyperlink 16" xfId="46478" hidden="1" xr:uid="{00000000-0005-0000-0000-000033AF0000}"/>
    <cellStyle name="Hyperlink 16" xfId="46415" hidden="1" xr:uid="{00000000-0005-0000-0000-000034AF0000}"/>
    <cellStyle name="Hyperlink 16" xfId="46352" hidden="1" xr:uid="{00000000-0005-0000-0000-000035AF0000}"/>
    <cellStyle name="Hyperlink 16" xfId="46289" hidden="1" xr:uid="{00000000-0005-0000-0000-000036AF0000}"/>
    <cellStyle name="Hyperlink 16" xfId="46226" hidden="1" xr:uid="{00000000-0005-0000-0000-000037AF0000}"/>
    <cellStyle name="Hyperlink 16" xfId="46163" hidden="1" xr:uid="{00000000-0005-0000-0000-000038AF0000}"/>
    <cellStyle name="Hyperlink 16" xfId="46100" hidden="1" xr:uid="{00000000-0005-0000-0000-000039AF0000}"/>
    <cellStyle name="Hyperlink 16" xfId="46037" hidden="1" xr:uid="{00000000-0005-0000-0000-00003AAF0000}"/>
    <cellStyle name="Hyperlink 16" xfId="45974" hidden="1" xr:uid="{00000000-0005-0000-0000-00003BAF0000}"/>
    <cellStyle name="Hyperlink 16" xfId="45911" hidden="1" xr:uid="{00000000-0005-0000-0000-00003CAF0000}"/>
    <cellStyle name="Hyperlink 16" xfId="45848" hidden="1" xr:uid="{00000000-0005-0000-0000-00003DAF0000}"/>
    <cellStyle name="Hyperlink 16" xfId="45785" hidden="1" xr:uid="{00000000-0005-0000-0000-00003EAF0000}"/>
    <cellStyle name="Hyperlink 16" xfId="45722" hidden="1" xr:uid="{00000000-0005-0000-0000-00003FAF0000}"/>
    <cellStyle name="Hyperlink 16" xfId="45659" hidden="1" xr:uid="{00000000-0005-0000-0000-000040AF0000}"/>
    <cellStyle name="Hyperlink 16" xfId="45596" hidden="1" xr:uid="{00000000-0005-0000-0000-000041AF0000}"/>
    <cellStyle name="Hyperlink 16" xfId="45533" hidden="1" xr:uid="{00000000-0005-0000-0000-000042AF0000}"/>
    <cellStyle name="Hyperlink 16" xfId="45470" hidden="1" xr:uid="{00000000-0005-0000-0000-000043AF0000}"/>
    <cellStyle name="Hyperlink 16" xfId="45407" hidden="1" xr:uid="{00000000-0005-0000-0000-000044AF0000}"/>
    <cellStyle name="Hyperlink 16" xfId="45344" hidden="1" xr:uid="{00000000-0005-0000-0000-000045AF0000}"/>
    <cellStyle name="Hyperlink 16" xfId="45281" hidden="1" xr:uid="{00000000-0005-0000-0000-000046AF0000}"/>
    <cellStyle name="Hyperlink 16" xfId="45218" hidden="1" xr:uid="{00000000-0005-0000-0000-000047AF0000}"/>
    <cellStyle name="Hyperlink 16" xfId="45155" hidden="1" xr:uid="{00000000-0005-0000-0000-000048AF0000}"/>
    <cellStyle name="Hyperlink 16" xfId="45092" hidden="1" xr:uid="{00000000-0005-0000-0000-000049AF0000}"/>
    <cellStyle name="Hyperlink 16" xfId="45029" hidden="1" xr:uid="{00000000-0005-0000-0000-00004AAF0000}"/>
    <cellStyle name="Hyperlink 16" xfId="44966" hidden="1" xr:uid="{00000000-0005-0000-0000-00004BAF0000}"/>
    <cellStyle name="Hyperlink 16" xfId="44903" hidden="1" xr:uid="{00000000-0005-0000-0000-00004CAF0000}"/>
    <cellStyle name="Hyperlink 16" xfId="44840" hidden="1" xr:uid="{00000000-0005-0000-0000-00004DAF0000}"/>
    <cellStyle name="Hyperlink 16" xfId="44777" hidden="1" xr:uid="{00000000-0005-0000-0000-00004EAF0000}"/>
    <cellStyle name="Hyperlink 16" xfId="44714" hidden="1" xr:uid="{00000000-0005-0000-0000-00004FAF0000}"/>
    <cellStyle name="Hyperlink 16" xfId="44651" hidden="1" xr:uid="{00000000-0005-0000-0000-000050AF0000}"/>
    <cellStyle name="Hyperlink 16" xfId="44588" hidden="1" xr:uid="{00000000-0005-0000-0000-000051AF0000}"/>
    <cellStyle name="Hyperlink 16" xfId="44525" hidden="1" xr:uid="{00000000-0005-0000-0000-000052AF0000}"/>
    <cellStyle name="Hyperlink 16" xfId="44462" hidden="1" xr:uid="{00000000-0005-0000-0000-000053AF0000}"/>
    <cellStyle name="Hyperlink 16" xfId="44399" hidden="1" xr:uid="{00000000-0005-0000-0000-000054AF0000}"/>
    <cellStyle name="Hyperlink 16" xfId="44336" hidden="1" xr:uid="{00000000-0005-0000-0000-000055AF0000}"/>
    <cellStyle name="Hyperlink 16" xfId="44273" hidden="1" xr:uid="{00000000-0005-0000-0000-000056AF0000}"/>
    <cellStyle name="Hyperlink 16" xfId="44210" hidden="1" xr:uid="{00000000-0005-0000-0000-000057AF0000}"/>
    <cellStyle name="Hyperlink 16" xfId="44147" hidden="1" xr:uid="{00000000-0005-0000-0000-000058AF0000}"/>
    <cellStyle name="Hyperlink 16" xfId="44084" hidden="1" xr:uid="{00000000-0005-0000-0000-000059AF0000}"/>
    <cellStyle name="Hyperlink 16" xfId="44021" hidden="1" xr:uid="{00000000-0005-0000-0000-00005AAF0000}"/>
    <cellStyle name="Hyperlink 16" xfId="43958" hidden="1" xr:uid="{00000000-0005-0000-0000-00005BAF0000}"/>
    <cellStyle name="Hyperlink 16" xfId="43895" hidden="1" xr:uid="{00000000-0005-0000-0000-00005CAF0000}"/>
    <cellStyle name="Hyperlink 16" xfId="43832" hidden="1" xr:uid="{00000000-0005-0000-0000-00005DAF0000}"/>
    <cellStyle name="Hyperlink 16" xfId="43769" hidden="1" xr:uid="{00000000-0005-0000-0000-00005EAF0000}"/>
    <cellStyle name="Hyperlink 16" xfId="43706" hidden="1" xr:uid="{00000000-0005-0000-0000-00005FAF0000}"/>
    <cellStyle name="Hyperlink 16" xfId="43643" hidden="1" xr:uid="{00000000-0005-0000-0000-000060AF0000}"/>
    <cellStyle name="Hyperlink 16" xfId="43580" hidden="1" xr:uid="{00000000-0005-0000-0000-000061AF0000}"/>
    <cellStyle name="Hyperlink 16" xfId="43517" hidden="1" xr:uid="{00000000-0005-0000-0000-000062AF0000}"/>
    <cellStyle name="Hyperlink 16" xfId="43454" hidden="1" xr:uid="{00000000-0005-0000-0000-000063AF0000}"/>
    <cellStyle name="Hyperlink 16" xfId="43391" hidden="1" xr:uid="{00000000-0005-0000-0000-000064AF0000}"/>
    <cellStyle name="Hyperlink 16" xfId="43328" hidden="1" xr:uid="{00000000-0005-0000-0000-000065AF0000}"/>
    <cellStyle name="Hyperlink 16" xfId="43265" hidden="1" xr:uid="{00000000-0005-0000-0000-000066AF0000}"/>
    <cellStyle name="Hyperlink 16" xfId="43202" hidden="1" xr:uid="{00000000-0005-0000-0000-000067AF0000}"/>
    <cellStyle name="Hyperlink 16" xfId="43139" hidden="1" xr:uid="{00000000-0005-0000-0000-000068AF0000}"/>
    <cellStyle name="Hyperlink 16" xfId="43076" hidden="1" xr:uid="{00000000-0005-0000-0000-000069AF0000}"/>
    <cellStyle name="Hyperlink 16" xfId="43013" hidden="1" xr:uid="{00000000-0005-0000-0000-00006AAF0000}"/>
    <cellStyle name="Hyperlink 16" xfId="42950" hidden="1" xr:uid="{00000000-0005-0000-0000-00006BAF0000}"/>
    <cellStyle name="Hyperlink 16" xfId="42887" hidden="1" xr:uid="{00000000-0005-0000-0000-00006CAF0000}"/>
    <cellStyle name="Hyperlink 16" xfId="42824" hidden="1" xr:uid="{00000000-0005-0000-0000-00006DAF0000}"/>
    <cellStyle name="Hyperlink 16" xfId="42761" hidden="1" xr:uid="{00000000-0005-0000-0000-00006EAF0000}"/>
    <cellStyle name="Hyperlink 16" xfId="42698" hidden="1" xr:uid="{00000000-0005-0000-0000-00006FAF0000}"/>
    <cellStyle name="Hyperlink 16" xfId="42635" hidden="1" xr:uid="{00000000-0005-0000-0000-000070AF0000}"/>
    <cellStyle name="Hyperlink 16" xfId="42572" hidden="1" xr:uid="{00000000-0005-0000-0000-000071AF0000}"/>
    <cellStyle name="Hyperlink 16" xfId="42509" hidden="1" xr:uid="{00000000-0005-0000-0000-000072AF0000}"/>
    <cellStyle name="Hyperlink 16" xfId="42446" hidden="1" xr:uid="{00000000-0005-0000-0000-000073AF0000}"/>
    <cellStyle name="Hyperlink 16" xfId="42383" hidden="1" xr:uid="{00000000-0005-0000-0000-000074AF0000}"/>
    <cellStyle name="Hyperlink 16" xfId="42320" hidden="1" xr:uid="{00000000-0005-0000-0000-000075AF0000}"/>
    <cellStyle name="Hyperlink 16" xfId="42257" hidden="1" xr:uid="{00000000-0005-0000-0000-000076AF0000}"/>
    <cellStyle name="Hyperlink 16" xfId="42194" hidden="1" xr:uid="{00000000-0005-0000-0000-000077AF0000}"/>
    <cellStyle name="Hyperlink 16" xfId="42131" hidden="1" xr:uid="{00000000-0005-0000-0000-000078AF0000}"/>
    <cellStyle name="Hyperlink 16" xfId="42005" hidden="1" xr:uid="{00000000-0005-0000-0000-000079AF0000}"/>
    <cellStyle name="Hyperlink 16" xfId="41942" hidden="1" xr:uid="{00000000-0005-0000-0000-00007AAF0000}"/>
    <cellStyle name="Hyperlink 16" xfId="41879" hidden="1" xr:uid="{00000000-0005-0000-0000-00007BAF0000}"/>
    <cellStyle name="Hyperlink 16" xfId="41816" hidden="1" xr:uid="{00000000-0005-0000-0000-00007CAF0000}"/>
    <cellStyle name="Hyperlink 16" xfId="41753" hidden="1" xr:uid="{00000000-0005-0000-0000-00007DAF0000}"/>
    <cellStyle name="Hyperlink 16" xfId="41690" hidden="1" xr:uid="{00000000-0005-0000-0000-00007EAF0000}"/>
    <cellStyle name="Hyperlink 16" xfId="41627" hidden="1" xr:uid="{00000000-0005-0000-0000-00007FAF0000}"/>
    <cellStyle name="Hyperlink 16" xfId="41564" hidden="1" xr:uid="{00000000-0005-0000-0000-000080AF0000}"/>
    <cellStyle name="Hyperlink 16" xfId="41501" hidden="1" xr:uid="{00000000-0005-0000-0000-000081AF0000}"/>
    <cellStyle name="Hyperlink 16" xfId="41438" hidden="1" xr:uid="{00000000-0005-0000-0000-000082AF0000}"/>
    <cellStyle name="Hyperlink 16" xfId="41375" hidden="1" xr:uid="{00000000-0005-0000-0000-000083AF0000}"/>
    <cellStyle name="Hyperlink 16" xfId="41312" hidden="1" xr:uid="{00000000-0005-0000-0000-000084AF0000}"/>
    <cellStyle name="Hyperlink 16" xfId="41249" hidden="1" xr:uid="{00000000-0005-0000-0000-000085AF0000}"/>
    <cellStyle name="Hyperlink 16" xfId="41186" hidden="1" xr:uid="{00000000-0005-0000-0000-000086AF0000}"/>
    <cellStyle name="Hyperlink 16" xfId="41123" hidden="1" xr:uid="{00000000-0005-0000-0000-000087AF0000}"/>
    <cellStyle name="Hyperlink 16" xfId="41060" hidden="1" xr:uid="{00000000-0005-0000-0000-000088AF0000}"/>
    <cellStyle name="Hyperlink 16" xfId="40997" hidden="1" xr:uid="{00000000-0005-0000-0000-000089AF0000}"/>
    <cellStyle name="Hyperlink 16" xfId="40934" hidden="1" xr:uid="{00000000-0005-0000-0000-00008AAF0000}"/>
    <cellStyle name="Hyperlink 16" xfId="40871" hidden="1" xr:uid="{00000000-0005-0000-0000-00008BAF0000}"/>
    <cellStyle name="Hyperlink 16" xfId="40808" hidden="1" xr:uid="{00000000-0005-0000-0000-00008CAF0000}"/>
    <cellStyle name="Hyperlink 16" xfId="40745" hidden="1" xr:uid="{00000000-0005-0000-0000-00008DAF0000}"/>
    <cellStyle name="Hyperlink 16" xfId="40682" hidden="1" xr:uid="{00000000-0005-0000-0000-00008EAF0000}"/>
    <cellStyle name="Hyperlink 16" xfId="40619" hidden="1" xr:uid="{00000000-0005-0000-0000-00008FAF0000}"/>
    <cellStyle name="Hyperlink 16" xfId="40556" hidden="1" xr:uid="{00000000-0005-0000-0000-000090AF0000}"/>
    <cellStyle name="Hyperlink 16" xfId="40493" hidden="1" xr:uid="{00000000-0005-0000-0000-000091AF0000}"/>
    <cellStyle name="Hyperlink 16" xfId="40430" hidden="1" xr:uid="{00000000-0005-0000-0000-000092AF0000}"/>
    <cellStyle name="Hyperlink 16" xfId="40367" hidden="1" xr:uid="{00000000-0005-0000-0000-000093AF0000}"/>
    <cellStyle name="Hyperlink 16" xfId="40304" hidden="1" xr:uid="{00000000-0005-0000-0000-000094AF0000}"/>
    <cellStyle name="Hyperlink 16" xfId="40241" hidden="1" xr:uid="{00000000-0005-0000-0000-000095AF0000}"/>
    <cellStyle name="Hyperlink 16" xfId="40178" hidden="1" xr:uid="{00000000-0005-0000-0000-000096AF0000}"/>
    <cellStyle name="Hyperlink 16" xfId="40115" hidden="1" xr:uid="{00000000-0005-0000-0000-000097AF0000}"/>
    <cellStyle name="Hyperlink 16" xfId="40052" hidden="1" xr:uid="{00000000-0005-0000-0000-000098AF0000}"/>
    <cellStyle name="Hyperlink 16" xfId="39989" hidden="1" xr:uid="{00000000-0005-0000-0000-000099AF0000}"/>
    <cellStyle name="Hyperlink 16" xfId="39926" hidden="1" xr:uid="{00000000-0005-0000-0000-00009AAF0000}"/>
    <cellStyle name="Hyperlink 16" xfId="39863" hidden="1" xr:uid="{00000000-0005-0000-0000-00009BAF0000}"/>
    <cellStyle name="Hyperlink 16" xfId="39800" hidden="1" xr:uid="{00000000-0005-0000-0000-00009CAF0000}"/>
    <cellStyle name="Hyperlink 16" xfId="39737" hidden="1" xr:uid="{00000000-0005-0000-0000-00009DAF0000}"/>
    <cellStyle name="Hyperlink 16" xfId="39674" hidden="1" xr:uid="{00000000-0005-0000-0000-00009EAF0000}"/>
    <cellStyle name="Hyperlink 16" xfId="39611" hidden="1" xr:uid="{00000000-0005-0000-0000-00009FAF0000}"/>
    <cellStyle name="Hyperlink 16" xfId="39548" hidden="1" xr:uid="{00000000-0005-0000-0000-0000A0AF0000}"/>
    <cellStyle name="Hyperlink 16" xfId="39485" hidden="1" xr:uid="{00000000-0005-0000-0000-0000A1AF0000}"/>
    <cellStyle name="Hyperlink 16" xfId="39422" hidden="1" xr:uid="{00000000-0005-0000-0000-0000A2AF0000}"/>
    <cellStyle name="Hyperlink 16" xfId="39359" hidden="1" xr:uid="{00000000-0005-0000-0000-0000A3AF0000}"/>
    <cellStyle name="Hyperlink 16" xfId="39296" hidden="1" xr:uid="{00000000-0005-0000-0000-0000A4AF0000}"/>
    <cellStyle name="Hyperlink 16" xfId="39233" hidden="1" xr:uid="{00000000-0005-0000-0000-0000A5AF0000}"/>
    <cellStyle name="Hyperlink 16" xfId="39170" hidden="1" xr:uid="{00000000-0005-0000-0000-0000A6AF0000}"/>
    <cellStyle name="Hyperlink 16" xfId="39107" hidden="1" xr:uid="{00000000-0005-0000-0000-0000A7AF0000}"/>
    <cellStyle name="Hyperlink 16" xfId="39044" hidden="1" xr:uid="{00000000-0005-0000-0000-0000A8AF0000}"/>
    <cellStyle name="Hyperlink 16" xfId="42068" hidden="1" xr:uid="{00000000-0005-0000-0000-0000A9AF0000}"/>
    <cellStyle name="Hyperlink 16" xfId="16553" hidden="1" xr:uid="{00000000-0005-0000-0000-0000AAAF0000}"/>
    <cellStyle name="Hyperlink 16" xfId="24680" hidden="1" xr:uid="{00000000-0005-0000-0000-0000ABAF0000}"/>
    <cellStyle name="Hyperlink 16" xfId="2567" hidden="1" xr:uid="{00000000-0005-0000-0000-0000ACAF0000}"/>
    <cellStyle name="Hyperlink 16" xfId="2504" hidden="1" xr:uid="{00000000-0005-0000-0000-0000ADAF0000}"/>
    <cellStyle name="Hyperlink 16" xfId="2441" hidden="1" xr:uid="{00000000-0005-0000-0000-0000AEAF0000}"/>
    <cellStyle name="Hyperlink 16" xfId="2378" hidden="1" xr:uid="{00000000-0005-0000-0000-0000AFAF0000}"/>
    <cellStyle name="Hyperlink 16" xfId="2315" hidden="1" xr:uid="{00000000-0005-0000-0000-0000B0AF0000}"/>
    <cellStyle name="Hyperlink 16" xfId="2252" hidden="1" xr:uid="{00000000-0005-0000-0000-0000B1AF0000}"/>
    <cellStyle name="Hyperlink 16" xfId="2189" hidden="1" xr:uid="{00000000-0005-0000-0000-0000B2AF0000}"/>
    <cellStyle name="Hyperlink 16" xfId="2126" hidden="1" xr:uid="{00000000-0005-0000-0000-0000B3AF0000}"/>
    <cellStyle name="Hyperlink 16" xfId="2063" hidden="1" xr:uid="{00000000-0005-0000-0000-0000B4AF0000}"/>
    <cellStyle name="Hyperlink 16" xfId="2000" hidden="1" xr:uid="{00000000-0005-0000-0000-0000B5AF0000}"/>
    <cellStyle name="Hyperlink 16" xfId="1937" hidden="1" xr:uid="{00000000-0005-0000-0000-0000B6AF0000}"/>
    <cellStyle name="Hyperlink 16" xfId="1874" hidden="1" xr:uid="{00000000-0005-0000-0000-0000B7AF0000}"/>
    <cellStyle name="Hyperlink 16" xfId="1811" hidden="1" xr:uid="{00000000-0005-0000-0000-0000B8AF0000}"/>
    <cellStyle name="Hyperlink 16" xfId="1748" hidden="1" xr:uid="{00000000-0005-0000-0000-0000B9AF0000}"/>
    <cellStyle name="Hyperlink 16" xfId="1685" hidden="1" xr:uid="{00000000-0005-0000-0000-0000BAAF0000}"/>
    <cellStyle name="Hyperlink 16" xfId="1622" hidden="1" xr:uid="{00000000-0005-0000-0000-0000BBAF0000}"/>
    <cellStyle name="Hyperlink 16" xfId="1559" hidden="1" xr:uid="{00000000-0005-0000-0000-0000BCAF0000}"/>
    <cellStyle name="Hyperlink 16" xfId="1496" hidden="1" xr:uid="{00000000-0005-0000-0000-0000BDAF0000}"/>
    <cellStyle name="Hyperlink 16" xfId="1433" hidden="1" xr:uid="{00000000-0005-0000-0000-0000BEAF0000}"/>
    <cellStyle name="Hyperlink 16" xfId="1370" hidden="1" xr:uid="{00000000-0005-0000-0000-0000BFAF0000}"/>
    <cellStyle name="Hyperlink 16" xfId="1307" hidden="1" xr:uid="{00000000-0005-0000-0000-0000C0AF0000}"/>
    <cellStyle name="Hyperlink 16" xfId="1244" hidden="1" xr:uid="{00000000-0005-0000-0000-0000C1AF0000}"/>
    <cellStyle name="Hyperlink 16" xfId="1181" hidden="1" xr:uid="{00000000-0005-0000-0000-0000C2AF0000}"/>
    <cellStyle name="Hyperlink 16" xfId="1118" hidden="1" xr:uid="{00000000-0005-0000-0000-0000C3AF0000}"/>
    <cellStyle name="Hyperlink 16" xfId="1055" hidden="1" xr:uid="{00000000-0005-0000-0000-0000C4AF0000}"/>
    <cellStyle name="Hyperlink 16" xfId="992" hidden="1" xr:uid="{00000000-0005-0000-0000-0000C5AF0000}"/>
    <cellStyle name="Hyperlink 16" xfId="929" hidden="1" xr:uid="{00000000-0005-0000-0000-0000C6AF0000}"/>
    <cellStyle name="Hyperlink 16" xfId="866" hidden="1" xr:uid="{00000000-0005-0000-0000-0000C7AF0000}"/>
    <cellStyle name="Hyperlink 16" xfId="803" hidden="1" xr:uid="{00000000-0005-0000-0000-0000C8AF0000}"/>
    <cellStyle name="Hyperlink 16" xfId="740" hidden="1" xr:uid="{00000000-0005-0000-0000-0000C9AF0000}"/>
    <cellStyle name="Hyperlink 16" xfId="614" hidden="1" xr:uid="{00000000-0005-0000-0000-0000CAAF0000}"/>
    <cellStyle name="Hyperlink 16" xfId="551" hidden="1" xr:uid="{00000000-0005-0000-0000-0000CBAF0000}"/>
    <cellStyle name="Hyperlink 16" xfId="488" hidden="1" xr:uid="{00000000-0005-0000-0000-0000CCAF0000}"/>
    <cellStyle name="Hyperlink 16" xfId="425" hidden="1" xr:uid="{00000000-0005-0000-0000-0000CDAF0000}"/>
    <cellStyle name="Hyperlink 16" xfId="362" hidden="1" xr:uid="{00000000-0005-0000-0000-0000CEAF0000}"/>
    <cellStyle name="Hyperlink 16" xfId="299" hidden="1" xr:uid="{00000000-0005-0000-0000-0000CFAF0000}"/>
    <cellStyle name="Hyperlink 16" xfId="236" hidden="1" xr:uid="{00000000-0005-0000-0000-0000D0AF0000}"/>
    <cellStyle name="Hyperlink 16" xfId="173" hidden="1" xr:uid="{00000000-0005-0000-0000-0000D1AF0000}"/>
    <cellStyle name="Hyperlink 16" xfId="110" hidden="1" xr:uid="{00000000-0005-0000-0000-0000D2AF0000}"/>
    <cellStyle name="Hyperlink 16" xfId="47" hidden="1" xr:uid="{00000000-0005-0000-0000-0000D3AF0000}"/>
    <cellStyle name="Hyperlink 16" xfId="58172" hidden="1" xr:uid="{00000000-0005-0000-0000-0000D4AF0000}"/>
    <cellStyle name="Hyperlink 16" xfId="58235" hidden="1" xr:uid="{00000000-0005-0000-0000-0000D5AF0000}"/>
    <cellStyle name="Hyperlink 16" xfId="677" hidden="1" xr:uid="{00000000-0005-0000-0000-0000D6AF0000}"/>
    <cellStyle name="Hyperlink 16" xfId="4709" hidden="1" xr:uid="{00000000-0005-0000-0000-0000D7AF0000}"/>
    <cellStyle name="Hyperlink 16" xfId="8741" hidden="1" xr:uid="{00000000-0005-0000-0000-0000D8AF0000}"/>
    <cellStyle name="Hyperlink 16" xfId="12773" hidden="1" xr:uid="{00000000-0005-0000-0000-0000D9AF0000}"/>
    <cellStyle name="Hyperlink 16" xfId="36083" hidden="1" xr:uid="{00000000-0005-0000-0000-0000DAAF0000}"/>
    <cellStyle name="Hyperlink 16" xfId="36020" hidden="1" xr:uid="{00000000-0005-0000-0000-0000DBAF0000}"/>
    <cellStyle name="Hyperlink 16" xfId="35957" hidden="1" xr:uid="{00000000-0005-0000-0000-0000DCAF0000}"/>
    <cellStyle name="Hyperlink 16" xfId="35894" hidden="1" xr:uid="{00000000-0005-0000-0000-0000DDAF0000}"/>
    <cellStyle name="Hyperlink 16" xfId="35831" hidden="1" xr:uid="{00000000-0005-0000-0000-0000DEAF0000}"/>
    <cellStyle name="Hyperlink 16" xfId="35768" hidden="1" xr:uid="{00000000-0005-0000-0000-0000DFAF0000}"/>
    <cellStyle name="Hyperlink 16" xfId="35705" hidden="1" xr:uid="{00000000-0005-0000-0000-0000E0AF0000}"/>
    <cellStyle name="Hyperlink 16" xfId="35642" hidden="1" xr:uid="{00000000-0005-0000-0000-0000E1AF0000}"/>
    <cellStyle name="Hyperlink 16" xfId="35579" hidden="1" xr:uid="{00000000-0005-0000-0000-0000E2AF0000}"/>
    <cellStyle name="Hyperlink 16" xfId="35516" hidden="1" xr:uid="{00000000-0005-0000-0000-0000E3AF0000}"/>
    <cellStyle name="Hyperlink 16" xfId="35453" hidden="1" xr:uid="{00000000-0005-0000-0000-0000E4AF0000}"/>
    <cellStyle name="Hyperlink 16" xfId="35390" hidden="1" xr:uid="{00000000-0005-0000-0000-0000E5AF0000}"/>
    <cellStyle name="Hyperlink 16" xfId="35327" hidden="1" xr:uid="{00000000-0005-0000-0000-0000E6AF0000}"/>
    <cellStyle name="Hyperlink 16" xfId="35264" hidden="1" xr:uid="{00000000-0005-0000-0000-0000E7AF0000}"/>
    <cellStyle name="Hyperlink 16" xfId="35201" hidden="1" xr:uid="{00000000-0005-0000-0000-0000E8AF0000}"/>
    <cellStyle name="Hyperlink 16" xfId="35138" hidden="1" xr:uid="{00000000-0005-0000-0000-0000E9AF0000}"/>
    <cellStyle name="Hyperlink 16" xfId="35075" hidden="1" xr:uid="{00000000-0005-0000-0000-0000EAAF0000}"/>
    <cellStyle name="Hyperlink 16" xfId="35012" hidden="1" xr:uid="{00000000-0005-0000-0000-0000EBAF0000}"/>
    <cellStyle name="Hyperlink 16" xfId="34949" hidden="1" xr:uid="{00000000-0005-0000-0000-0000ECAF0000}"/>
    <cellStyle name="Hyperlink 16" xfId="34886" hidden="1" xr:uid="{00000000-0005-0000-0000-0000EDAF0000}"/>
    <cellStyle name="Hyperlink 16" xfId="34823" hidden="1" xr:uid="{00000000-0005-0000-0000-0000EEAF0000}"/>
    <cellStyle name="Hyperlink 16" xfId="34760" hidden="1" xr:uid="{00000000-0005-0000-0000-0000EFAF0000}"/>
    <cellStyle name="Hyperlink 16" xfId="34697" hidden="1" xr:uid="{00000000-0005-0000-0000-0000F0AF0000}"/>
    <cellStyle name="Hyperlink 16" xfId="34634" hidden="1" xr:uid="{00000000-0005-0000-0000-0000F1AF0000}"/>
    <cellStyle name="Hyperlink 16" xfId="34571" hidden="1" xr:uid="{00000000-0005-0000-0000-0000F2AF0000}"/>
    <cellStyle name="Hyperlink 16" xfId="34508" hidden="1" xr:uid="{00000000-0005-0000-0000-0000F3AF0000}"/>
    <cellStyle name="Hyperlink 16" xfId="34445" hidden="1" xr:uid="{00000000-0005-0000-0000-0000F4AF0000}"/>
    <cellStyle name="Hyperlink 16" xfId="34382" hidden="1" xr:uid="{00000000-0005-0000-0000-0000F5AF0000}"/>
    <cellStyle name="Hyperlink 16" xfId="34319" hidden="1" xr:uid="{00000000-0005-0000-0000-0000F6AF0000}"/>
    <cellStyle name="Hyperlink 16" xfId="34256" hidden="1" xr:uid="{00000000-0005-0000-0000-0000F7AF0000}"/>
    <cellStyle name="Hyperlink 16" xfId="34193" hidden="1" xr:uid="{00000000-0005-0000-0000-0000F8AF0000}"/>
    <cellStyle name="Hyperlink 16" xfId="34130" hidden="1" xr:uid="{00000000-0005-0000-0000-0000F9AF0000}"/>
    <cellStyle name="Hyperlink 16" xfId="34067" hidden="1" xr:uid="{00000000-0005-0000-0000-0000FAAF0000}"/>
    <cellStyle name="Hyperlink 16" xfId="34004" hidden="1" xr:uid="{00000000-0005-0000-0000-0000FBAF0000}"/>
    <cellStyle name="Hyperlink 16" xfId="33941" hidden="1" xr:uid="{00000000-0005-0000-0000-0000FCAF0000}"/>
    <cellStyle name="Hyperlink 16" xfId="33878" hidden="1" xr:uid="{00000000-0005-0000-0000-0000FDAF0000}"/>
    <cellStyle name="Hyperlink 16" xfId="33815" hidden="1" xr:uid="{00000000-0005-0000-0000-0000FEAF0000}"/>
    <cellStyle name="Hyperlink 16" xfId="33752" hidden="1" xr:uid="{00000000-0005-0000-0000-0000FFAF0000}"/>
    <cellStyle name="Hyperlink 16" xfId="33689" hidden="1" xr:uid="{00000000-0005-0000-0000-000000B00000}"/>
    <cellStyle name="Hyperlink 16" xfId="33626" hidden="1" xr:uid="{00000000-0005-0000-0000-000001B00000}"/>
    <cellStyle name="Hyperlink 16" xfId="33563" hidden="1" xr:uid="{00000000-0005-0000-0000-000002B00000}"/>
    <cellStyle name="Hyperlink 16" xfId="33500" hidden="1" xr:uid="{00000000-0005-0000-0000-000003B00000}"/>
    <cellStyle name="Hyperlink 16" xfId="33437" hidden="1" xr:uid="{00000000-0005-0000-0000-000004B00000}"/>
    <cellStyle name="Hyperlink 16" xfId="33374" hidden="1" xr:uid="{00000000-0005-0000-0000-000005B00000}"/>
    <cellStyle name="Hyperlink 16" xfId="33311" hidden="1" xr:uid="{00000000-0005-0000-0000-000006B00000}"/>
    <cellStyle name="Hyperlink 16" xfId="33248" hidden="1" xr:uid="{00000000-0005-0000-0000-000007B00000}"/>
    <cellStyle name="Hyperlink 16" xfId="33185" hidden="1" xr:uid="{00000000-0005-0000-0000-000008B00000}"/>
    <cellStyle name="Hyperlink 16" xfId="33122" hidden="1" xr:uid="{00000000-0005-0000-0000-000009B00000}"/>
    <cellStyle name="Hyperlink 16" xfId="33059" hidden="1" xr:uid="{00000000-0005-0000-0000-00000AB00000}"/>
    <cellStyle name="Hyperlink 16" xfId="32996" hidden="1" xr:uid="{00000000-0005-0000-0000-00000BB00000}"/>
    <cellStyle name="Hyperlink 16" xfId="32870" hidden="1" xr:uid="{00000000-0005-0000-0000-00000CB00000}"/>
    <cellStyle name="Hyperlink 16" xfId="32807" hidden="1" xr:uid="{00000000-0005-0000-0000-00000DB00000}"/>
    <cellStyle name="Hyperlink 16" xfId="32744" hidden="1" xr:uid="{00000000-0005-0000-0000-00000EB00000}"/>
    <cellStyle name="Hyperlink 16" xfId="32681" hidden="1" xr:uid="{00000000-0005-0000-0000-00000FB00000}"/>
    <cellStyle name="Hyperlink 16" xfId="32618" hidden="1" xr:uid="{00000000-0005-0000-0000-000010B00000}"/>
    <cellStyle name="Hyperlink 16" xfId="32555" hidden="1" xr:uid="{00000000-0005-0000-0000-000011B00000}"/>
    <cellStyle name="Hyperlink 16" xfId="32492" hidden="1" xr:uid="{00000000-0005-0000-0000-000012B00000}"/>
    <cellStyle name="Hyperlink 16" xfId="32429" hidden="1" xr:uid="{00000000-0005-0000-0000-000013B00000}"/>
    <cellStyle name="Hyperlink 16" xfId="32366" hidden="1" xr:uid="{00000000-0005-0000-0000-000014B00000}"/>
    <cellStyle name="Hyperlink 16" xfId="32303" hidden="1" xr:uid="{00000000-0005-0000-0000-000015B00000}"/>
    <cellStyle name="Hyperlink 16" xfId="32240" hidden="1" xr:uid="{00000000-0005-0000-0000-000016B00000}"/>
    <cellStyle name="Hyperlink 16" xfId="32177" hidden="1" xr:uid="{00000000-0005-0000-0000-000017B00000}"/>
    <cellStyle name="Hyperlink 16" xfId="32114" hidden="1" xr:uid="{00000000-0005-0000-0000-000018B00000}"/>
    <cellStyle name="Hyperlink 16" xfId="32051" hidden="1" xr:uid="{00000000-0005-0000-0000-000019B00000}"/>
    <cellStyle name="Hyperlink 16" xfId="31988" hidden="1" xr:uid="{00000000-0005-0000-0000-00001AB00000}"/>
    <cellStyle name="Hyperlink 16" xfId="31925" hidden="1" xr:uid="{00000000-0005-0000-0000-00001BB00000}"/>
    <cellStyle name="Hyperlink 16" xfId="31862" hidden="1" xr:uid="{00000000-0005-0000-0000-00001CB00000}"/>
    <cellStyle name="Hyperlink 16" xfId="31799" hidden="1" xr:uid="{00000000-0005-0000-0000-00001DB00000}"/>
    <cellStyle name="Hyperlink 16" xfId="31736" hidden="1" xr:uid="{00000000-0005-0000-0000-00001EB00000}"/>
    <cellStyle name="Hyperlink 16" xfId="31673" hidden="1" xr:uid="{00000000-0005-0000-0000-00001FB00000}"/>
    <cellStyle name="Hyperlink 16" xfId="31610" hidden="1" xr:uid="{00000000-0005-0000-0000-000020B00000}"/>
    <cellStyle name="Hyperlink 16" xfId="31547" hidden="1" xr:uid="{00000000-0005-0000-0000-000021B00000}"/>
    <cellStyle name="Hyperlink 16" xfId="31484" hidden="1" xr:uid="{00000000-0005-0000-0000-000022B00000}"/>
    <cellStyle name="Hyperlink 16" xfId="31421" hidden="1" xr:uid="{00000000-0005-0000-0000-000023B00000}"/>
    <cellStyle name="Hyperlink 16" xfId="31358" hidden="1" xr:uid="{00000000-0005-0000-0000-000024B00000}"/>
    <cellStyle name="Hyperlink 16" xfId="31295" hidden="1" xr:uid="{00000000-0005-0000-0000-000025B00000}"/>
    <cellStyle name="Hyperlink 16" xfId="31232" hidden="1" xr:uid="{00000000-0005-0000-0000-000026B00000}"/>
    <cellStyle name="Hyperlink 16" xfId="31169" hidden="1" xr:uid="{00000000-0005-0000-0000-000027B00000}"/>
    <cellStyle name="Hyperlink 16" xfId="31106" hidden="1" xr:uid="{00000000-0005-0000-0000-000028B00000}"/>
    <cellStyle name="Hyperlink 16" xfId="31043" hidden="1" xr:uid="{00000000-0005-0000-0000-000029B00000}"/>
    <cellStyle name="Hyperlink 16" xfId="30980" hidden="1" xr:uid="{00000000-0005-0000-0000-00002AB00000}"/>
    <cellStyle name="Hyperlink 16" xfId="30917" hidden="1" xr:uid="{00000000-0005-0000-0000-00002BB00000}"/>
    <cellStyle name="Hyperlink 16" xfId="30854" hidden="1" xr:uid="{00000000-0005-0000-0000-00002CB00000}"/>
    <cellStyle name="Hyperlink 16" xfId="30791" hidden="1" xr:uid="{00000000-0005-0000-0000-00002DB00000}"/>
    <cellStyle name="Hyperlink 16" xfId="30728" hidden="1" xr:uid="{00000000-0005-0000-0000-00002EB00000}"/>
    <cellStyle name="Hyperlink 16" xfId="30665" hidden="1" xr:uid="{00000000-0005-0000-0000-00002FB00000}"/>
    <cellStyle name="Hyperlink 16" xfId="30602" hidden="1" xr:uid="{00000000-0005-0000-0000-000030B00000}"/>
    <cellStyle name="Hyperlink 16" xfId="30539" hidden="1" xr:uid="{00000000-0005-0000-0000-000031B00000}"/>
    <cellStyle name="Hyperlink 16" xfId="30476" hidden="1" xr:uid="{00000000-0005-0000-0000-000032B00000}"/>
    <cellStyle name="Hyperlink 16" xfId="30413" hidden="1" xr:uid="{00000000-0005-0000-0000-000033B00000}"/>
    <cellStyle name="Hyperlink 16" xfId="30350" hidden="1" xr:uid="{00000000-0005-0000-0000-000034B00000}"/>
    <cellStyle name="Hyperlink 16" xfId="30287" hidden="1" xr:uid="{00000000-0005-0000-0000-000035B00000}"/>
    <cellStyle name="Hyperlink 16" xfId="30224" hidden="1" xr:uid="{00000000-0005-0000-0000-000036B00000}"/>
    <cellStyle name="Hyperlink 16" xfId="30161" hidden="1" xr:uid="{00000000-0005-0000-0000-000037B00000}"/>
    <cellStyle name="Hyperlink 16" xfId="30098" hidden="1" xr:uid="{00000000-0005-0000-0000-000038B00000}"/>
    <cellStyle name="Hyperlink 16" xfId="30035" hidden="1" xr:uid="{00000000-0005-0000-0000-000039B00000}"/>
    <cellStyle name="Hyperlink 16" xfId="29972" hidden="1" xr:uid="{00000000-0005-0000-0000-00003AB00000}"/>
    <cellStyle name="Hyperlink 16" xfId="29909" hidden="1" xr:uid="{00000000-0005-0000-0000-00003BB00000}"/>
    <cellStyle name="Hyperlink 16" xfId="29846" hidden="1" xr:uid="{00000000-0005-0000-0000-00003CB00000}"/>
    <cellStyle name="Hyperlink 16" xfId="29783" hidden="1" xr:uid="{00000000-0005-0000-0000-00003DB00000}"/>
    <cellStyle name="Hyperlink 16" xfId="29720" hidden="1" xr:uid="{00000000-0005-0000-0000-00003EB00000}"/>
    <cellStyle name="Hyperlink 16" xfId="29657" hidden="1" xr:uid="{00000000-0005-0000-0000-00003FB00000}"/>
    <cellStyle name="Hyperlink 16" xfId="29594" hidden="1" xr:uid="{00000000-0005-0000-0000-000040B00000}"/>
    <cellStyle name="Hyperlink 16" xfId="29531" hidden="1" xr:uid="{00000000-0005-0000-0000-000041B00000}"/>
    <cellStyle name="Hyperlink 16" xfId="29468" hidden="1" xr:uid="{00000000-0005-0000-0000-000042B00000}"/>
    <cellStyle name="Hyperlink 16" xfId="29405" hidden="1" xr:uid="{00000000-0005-0000-0000-000043B00000}"/>
    <cellStyle name="Hyperlink 16" xfId="29342" hidden="1" xr:uid="{00000000-0005-0000-0000-000044B00000}"/>
    <cellStyle name="Hyperlink 16" xfId="29279" hidden="1" xr:uid="{00000000-0005-0000-0000-000045B00000}"/>
    <cellStyle name="Hyperlink 16" xfId="29216" hidden="1" xr:uid="{00000000-0005-0000-0000-000046B00000}"/>
    <cellStyle name="Hyperlink 16" xfId="29153" hidden="1" xr:uid="{00000000-0005-0000-0000-000047B00000}"/>
    <cellStyle name="Hyperlink 16" xfId="29090" hidden="1" xr:uid="{00000000-0005-0000-0000-000048B00000}"/>
    <cellStyle name="Hyperlink 16" xfId="29027" hidden="1" xr:uid="{00000000-0005-0000-0000-000049B00000}"/>
    <cellStyle name="Hyperlink 16" xfId="28964" hidden="1" xr:uid="{00000000-0005-0000-0000-00004AB00000}"/>
    <cellStyle name="Hyperlink 16" xfId="28901" hidden="1" xr:uid="{00000000-0005-0000-0000-00004BB00000}"/>
    <cellStyle name="Hyperlink 16" xfId="28838" hidden="1" xr:uid="{00000000-0005-0000-0000-00004CB00000}"/>
    <cellStyle name="Hyperlink 16" xfId="28775" hidden="1" xr:uid="{00000000-0005-0000-0000-00004DB00000}"/>
    <cellStyle name="Hyperlink 16" xfId="28712" hidden="1" xr:uid="{00000000-0005-0000-0000-00004EB00000}"/>
    <cellStyle name="Hyperlink 16" xfId="28649" hidden="1" xr:uid="{00000000-0005-0000-0000-00004FB00000}"/>
    <cellStyle name="Hyperlink 16" xfId="28586" hidden="1" xr:uid="{00000000-0005-0000-0000-000050B00000}"/>
    <cellStyle name="Hyperlink 16" xfId="28523" hidden="1" xr:uid="{00000000-0005-0000-0000-000051B00000}"/>
    <cellStyle name="Hyperlink 16" xfId="28460" hidden="1" xr:uid="{00000000-0005-0000-0000-000052B00000}"/>
    <cellStyle name="Hyperlink 16" xfId="28397" hidden="1" xr:uid="{00000000-0005-0000-0000-000053B00000}"/>
    <cellStyle name="Hyperlink 16" xfId="28334" hidden="1" xr:uid="{00000000-0005-0000-0000-000054B00000}"/>
    <cellStyle name="Hyperlink 16" xfId="28271" hidden="1" xr:uid="{00000000-0005-0000-0000-000055B00000}"/>
    <cellStyle name="Hyperlink 16" xfId="28208" hidden="1" xr:uid="{00000000-0005-0000-0000-000056B00000}"/>
    <cellStyle name="Hyperlink 16" xfId="28145" hidden="1" xr:uid="{00000000-0005-0000-0000-000057B00000}"/>
    <cellStyle name="Hyperlink 16" xfId="28082" hidden="1" xr:uid="{00000000-0005-0000-0000-000058B00000}"/>
    <cellStyle name="Hyperlink 16" xfId="28019" hidden="1" xr:uid="{00000000-0005-0000-0000-000059B00000}"/>
    <cellStyle name="Hyperlink 16" xfId="27956" hidden="1" xr:uid="{00000000-0005-0000-0000-00005AB00000}"/>
    <cellStyle name="Hyperlink 16" xfId="8174" hidden="1" xr:uid="{00000000-0005-0000-0000-00005BB00000}"/>
    <cellStyle name="Hyperlink 16" xfId="8111" hidden="1" xr:uid="{00000000-0005-0000-0000-00005CB00000}"/>
    <cellStyle name="Hyperlink 16" xfId="8048" hidden="1" xr:uid="{00000000-0005-0000-0000-00005DB00000}"/>
    <cellStyle name="Hyperlink 16" xfId="7985" hidden="1" xr:uid="{00000000-0005-0000-0000-00005EB00000}"/>
    <cellStyle name="Hyperlink 16" xfId="7922" hidden="1" xr:uid="{00000000-0005-0000-0000-00005FB00000}"/>
    <cellStyle name="Hyperlink 16" xfId="7859" hidden="1" xr:uid="{00000000-0005-0000-0000-000060B00000}"/>
    <cellStyle name="Hyperlink 16" xfId="7796" hidden="1" xr:uid="{00000000-0005-0000-0000-000061B00000}"/>
    <cellStyle name="Hyperlink 16" xfId="7733" hidden="1" xr:uid="{00000000-0005-0000-0000-000062B00000}"/>
    <cellStyle name="Hyperlink 16" xfId="7670" hidden="1" xr:uid="{00000000-0005-0000-0000-000063B00000}"/>
    <cellStyle name="Hyperlink 16" xfId="7607" hidden="1" xr:uid="{00000000-0005-0000-0000-000064B00000}"/>
    <cellStyle name="Hyperlink 16" xfId="7544" hidden="1" xr:uid="{00000000-0005-0000-0000-000065B00000}"/>
    <cellStyle name="Hyperlink 16" xfId="7481" hidden="1" xr:uid="{00000000-0005-0000-0000-000066B00000}"/>
    <cellStyle name="Hyperlink 16" xfId="7418" hidden="1" xr:uid="{00000000-0005-0000-0000-000067B00000}"/>
    <cellStyle name="Hyperlink 16" xfId="7355" hidden="1" xr:uid="{00000000-0005-0000-0000-000068B00000}"/>
    <cellStyle name="Hyperlink 16" xfId="7292" hidden="1" xr:uid="{00000000-0005-0000-0000-000069B00000}"/>
    <cellStyle name="Hyperlink 16" xfId="7229" hidden="1" xr:uid="{00000000-0005-0000-0000-00006AB00000}"/>
    <cellStyle name="Hyperlink 16" xfId="7166" hidden="1" xr:uid="{00000000-0005-0000-0000-00006BB00000}"/>
    <cellStyle name="Hyperlink 16" xfId="7103" hidden="1" xr:uid="{00000000-0005-0000-0000-00006CB00000}"/>
    <cellStyle name="Hyperlink 16" xfId="7040" hidden="1" xr:uid="{00000000-0005-0000-0000-00006DB00000}"/>
    <cellStyle name="Hyperlink 16" xfId="6977" hidden="1" xr:uid="{00000000-0005-0000-0000-00006EB00000}"/>
    <cellStyle name="Hyperlink 16" xfId="6914" hidden="1" xr:uid="{00000000-0005-0000-0000-00006FB00000}"/>
    <cellStyle name="Hyperlink 16" xfId="6851" hidden="1" xr:uid="{00000000-0005-0000-0000-000070B00000}"/>
    <cellStyle name="Hyperlink 16" xfId="6788" hidden="1" xr:uid="{00000000-0005-0000-0000-000071B00000}"/>
    <cellStyle name="Hyperlink 16" xfId="6725" hidden="1" xr:uid="{00000000-0005-0000-0000-000072B00000}"/>
    <cellStyle name="Hyperlink 16" xfId="6662" hidden="1" xr:uid="{00000000-0005-0000-0000-000073B00000}"/>
    <cellStyle name="Hyperlink 16" xfId="6599" hidden="1" xr:uid="{00000000-0005-0000-0000-000074B00000}"/>
    <cellStyle name="Hyperlink 16" xfId="6536" hidden="1" xr:uid="{00000000-0005-0000-0000-000075B00000}"/>
    <cellStyle name="Hyperlink 16" xfId="6473" hidden="1" xr:uid="{00000000-0005-0000-0000-000076B00000}"/>
    <cellStyle name="Hyperlink 16" xfId="6410" hidden="1" xr:uid="{00000000-0005-0000-0000-000077B00000}"/>
    <cellStyle name="Hyperlink 16" xfId="6347" hidden="1" xr:uid="{00000000-0005-0000-0000-000078B00000}"/>
    <cellStyle name="Hyperlink 16" xfId="6284" hidden="1" xr:uid="{00000000-0005-0000-0000-000079B00000}"/>
    <cellStyle name="Hyperlink 16" xfId="6221" hidden="1" xr:uid="{00000000-0005-0000-0000-00007AB00000}"/>
    <cellStyle name="Hyperlink 16" xfId="6158" hidden="1" xr:uid="{00000000-0005-0000-0000-00007BB00000}"/>
    <cellStyle name="Hyperlink 16" xfId="6095" hidden="1" xr:uid="{00000000-0005-0000-0000-00007CB00000}"/>
    <cellStyle name="Hyperlink 16" xfId="6032" hidden="1" xr:uid="{00000000-0005-0000-0000-00007DB00000}"/>
    <cellStyle name="Hyperlink 16" xfId="5969" hidden="1" xr:uid="{00000000-0005-0000-0000-00007EB00000}"/>
    <cellStyle name="Hyperlink 16" xfId="5906" hidden="1" xr:uid="{00000000-0005-0000-0000-00007FB00000}"/>
    <cellStyle name="Hyperlink 16" xfId="5843" hidden="1" xr:uid="{00000000-0005-0000-0000-000080B00000}"/>
    <cellStyle name="Hyperlink 16" xfId="5780" hidden="1" xr:uid="{00000000-0005-0000-0000-000081B00000}"/>
    <cellStyle name="Hyperlink 16" xfId="5717" hidden="1" xr:uid="{00000000-0005-0000-0000-000082B00000}"/>
    <cellStyle name="Hyperlink 16" xfId="5654" hidden="1" xr:uid="{00000000-0005-0000-0000-000083B00000}"/>
    <cellStyle name="Hyperlink 16" xfId="5591" hidden="1" xr:uid="{00000000-0005-0000-0000-000084B00000}"/>
    <cellStyle name="Hyperlink 16" xfId="5528" hidden="1" xr:uid="{00000000-0005-0000-0000-000085B00000}"/>
    <cellStyle name="Hyperlink 16" xfId="5465" hidden="1" xr:uid="{00000000-0005-0000-0000-000086B00000}"/>
    <cellStyle name="Hyperlink 16" xfId="5402" hidden="1" xr:uid="{00000000-0005-0000-0000-000087B00000}"/>
    <cellStyle name="Hyperlink 16" xfId="5339" hidden="1" xr:uid="{00000000-0005-0000-0000-000088B00000}"/>
    <cellStyle name="Hyperlink 16" xfId="5276" hidden="1" xr:uid="{00000000-0005-0000-0000-000089B00000}"/>
    <cellStyle name="Hyperlink 16" xfId="5213" hidden="1" xr:uid="{00000000-0005-0000-0000-00008AB00000}"/>
    <cellStyle name="Hyperlink 16" xfId="5150" hidden="1" xr:uid="{00000000-0005-0000-0000-00008BB00000}"/>
    <cellStyle name="Hyperlink 16" xfId="5087" hidden="1" xr:uid="{00000000-0005-0000-0000-00008CB00000}"/>
    <cellStyle name="Hyperlink 16" xfId="5024" hidden="1" xr:uid="{00000000-0005-0000-0000-00008DB00000}"/>
    <cellStyle name="Hyperlink 16" xfId="4961" hidden="1" xr:uid="{00000000-0005-0000-0000-00008EB00000}"/>
    <cellStyle name="Hyperlink 16" xfId="4898" hidden="1" xr:uid="{00000000-0005-0000-0000-00008FB00000}"/>
    <cellStyle name="Hyperlink 16" xfId="4835" hidden="1" xr:uid="{00000000-0005-0000-0000-000090B00000}"/>
    <cellStyle name="Hyperlink 16" xfId="4772" hidden="1" xr:uid="{00000000-0005-0000-0000-000091B00000}"/>
    <cellStyle name="Hyperlink 16" xfId="4646" hidden="1" xr:uid="{00000000-0005-0000-0000-000092B00000}"/>
    <cellStyle name="Hyperlink 16" xfId="4583" hidden="1" xr:uid="{00000000-0005-0000-0000-000093B00000}"/>
    <cellStyle name="Hyperlink 16" xfId="4457" hidden="1" xr:uid="{00000000-0005-0000-0000-000094B00000}"/>
    <cellStyle name="Hyperlink 16" xfId="4394" hidden="1" xr:uid="{00000000-0005-0000-0000-000095B00000}"/>
    <cellStyle name="Hyperlink 16" xfId="4331" hidden="1" xr:uid="{00000000-0005-0000-0000-000096B00000}"/>
    <cellStyle name="Hyperlink 16" xfId="4268" hidden="1" xr:uid="{00000000-0005-0000-0000-000097B00000}"/>
    <cellStyle name="Hyperlink 16" xfId="4205" hidden="1" xr:uid="{00000000-0005-0000-0000-000098B00000}"/>
    <cellStyle name="Hyperlink 16" xfId="4142" hidden="1" xr:uid="{00000000-0005-0000-0000-000099B00000}"/>
    <cellStyle name="Hyperlink 16" xfId="4079" hidden="1" xr:uid="{00000000-0005-0000-0000-00009AB00000}"/>
    <cellStyle name="Hyperlink 16" xfId="4016" hidden="1" xr:uid="{00000000-0005-0000-0000-00009BB00000}"/>
    <cellStyle name="Hyperlink 16" xfId="3953" hidden="1" xr:uid="{00000000-0005-0000-0000-00009CB00000}"/>
    <cellStyle name="Hyperlink 16" xfId="3890" hidden="1" xr:uid="{00000000-0005-0000-0000-00009DB00000}"/>
    <cellStyle name="Hyperlink 16" xfId="3827" hidden="1" xr:uid="{00000000-0005-0000-0000-00009EB00000}"/>
    <cellStyle name="Hyperlink 16" xfId="3764" hidden="1" xr:uid="{00000000-0005-0000-0000-00009FB00000}"/>
    <cellStyle name="Hyperlink 16" xfId="3701" hidden="1" xr:uid="{00000000-0005-0000-0000-0000A0B00000}"/>
    <cellStyle name="Hyperlink 16" xfId="3638" hidden="1" xr:uid="{00000000-0005-0000-0000-0000A1B00000}"/>
    <cellStyle name="Hyperlink 16" xfId="3575" hidden="1" xr:uid="{00000000-0005-0000-0000-0000A2B00000}"/>
    <cellStyle name="Hyperlink 16" xfId="3512" hidden="1" xr:uid="{00000000-0005-0000-0000-0000A3B00000}"/>
    <cellStyle name="Hyperlink 16" xfId="3449" hidden="1" xr:uid="{00000000-0005-0000-0000-0000A4B00000}"/>
    <cellStyle name="Hyperlink 16" xfId="3386" hidden="1" xr:uid="{00000000-0005-0000-0000-0000A5B00000}"/>
    <cellStyle name="Hyperlink 16" xfId="3323" hidden="1" xr:uid="{00000000-0005-0000-0000-0000A6B00000}"/>
    <cellStyle name="Hyperlink 16" xfId="3260" hidden="1" xr:uid="{00000000-0005-0000-0000-0000A7B00000}"/>
    <cellStyle name="Hyperlink 16" xfId="3197" hidden="1" xr:uid="{00000000-0005-0000-0000-0000A8B00000}"/>
    <cellStyle name="Hyperlink 16" xfId="3134" hidden="1" xr:uid="{00000000-0005-0000-0000-0000A9B00000}"/>
    <cellStyle name="Hyperlink 16" xfId="3071" hidden="1" xr:uid="{00000000-0005-0000-0000-0000AAB00000}"/>
    <cellStyle name="Hyperlink 16" xfId="3008" hidden="1" xr:uid="{00000000-0005-0000-0000-0000ABB00000}"/>
    <cellStyle name="Hyperlink 16" xfId="2945" hidden="1" xr:uid="{00000000-0005-0000-0000-0000ACB00000}"/>
    <cellStyle name="Hyperlink 16" xfId="2882" hidden="1" xr:uid="{00000000-0005-0000-0000-0000ADB00000}"/>
    <cellStyle name="Hyperlink 16" xfId="2819" hidden="1" xr:uid="{00000000-0005-0000-0000-0000AEB00000}"/>
    <cellStyle name="Hyperlink 16" xfId="2756" hidden="1" xr:uid="{00000000-0005-0000-0000-0000AFB00000}"/>
    <cellStyle name="Hyperlink 16" xfId="2693" hidden="1" xr:uid="{00000000-0005-0000-0000-0000B0B00000}"/>
    <cellStyle name="Hyperlink 16" xfId="2630" hidden="1" xr:uid="{00000000-0005-0000-0000-0000B1B00000}"/>
    <cellStyle name="Hyperlink 16" xfId="4520" hidden="1" xr:uid="{00000000-0005-0000-0000-0000B2B00000}"/>
    <cellStyle name="Hyperlink 16" xfId="10946" hidden="1" xr:uid="{00000000-0005-0000-0000-0000B3B00000}"/>
    <cellStyle name="Hyperlink 16" xfId="10883" hidden="1" xr:uid="{00000000-0005-0000-0000-0000B4B00000}"/>
    <cellStyle name="Hyperlink 16" xfId="10820" hidden="1" xr:uid="{00000000-0005-0000-0000-0000B5B00000}"/>
    <cellStyle name="Hyperlink 16" xfId="10757" hidden="1" xr:uid="{00000000-0005-0000-0000-0000B6B00000}"/>
    <cellStyle name="Hyperlink 16" xfId="10694" hidden="1" xr:uid="{00000000-0005-0000-0000-0000B7B00000}"/>
    <cellStyle name="Hyperlink 16" xfId="10631" hidden="1" xr:uid="{00000000-0005-0000-0000-0000B8B00000}"/>
    <cellStyle name="Hyperlink 16" xfId="10568" hidden="1" xr:uid="{00000000-0005-0000-0000-0000B9B00000}"/>
    <cellStyle name="Hyperlink 16" xfId="10505" hidden="1" xr:uid="{00000000-0005-0000-0000-0000BAB00000}"/>
    <cellStyle name="Hyperlink 16" xfId="10442" hidden="1" xr:uid="{00000000-0005-0000-0000-0000BBB00000}"/>
    <cellStyle name="Hyperlink 16" xfId="10379" hidden="1" xr:uid="{00000000-0005-0000-0000-0000BCB00000}"/>
    <cellStyle name="Hyperlink 16" xfId="10316" hidden="1" xr:uid="{00000000-0005-0000-0000-0000BDB00000}"/>
    <cellStyle name="Hyperlink 16" xfId="10253" hidden="1" xr:uid="{00000000-0005-0000-0000-0000BEB00000}"/>
    <cellStyle name="Hyperlink 16" xfId="10190" hidden="1" xr:uid="{00000000-0005-0000-0000-0000BFB00000}"/>
    <cellStyle name="Hyperlink 16" xfId="10127" hidden="1" xr:uid="{00000000-0005-0000-0000-0000C0B00000}"/>
    <cellStyle name="Hyperlink 16" xfId="10064" hidden="1" xr:uid="{00000000-0005-0000-0000-0000C1B00000}"/>
    <cellStyle name="Hyperlink 16" xfId="10001" hidden="1" xr:uid="{00000000-0005-0000-0000-0000C2B00000}"/>
    <cellStyle name="Hyperlink 16" xfId="9938" hidden="1" xr:uid="{00000000-0005-0000-0000-0000C3B00000}"/>
    <cellStyle name="Hyperlink 16" xfId="9875" hidden="1" xr:uid="{00000000-0005-0000-0000-0000C4B00000}"/>
    <cellStyle name="Hyperlink 16" xfId="9812" hidden="1" xr:uid="{00000000-0005-0000-0000-0000C5B00000}"/>
    <cellStyle name="Hyperlink 16" xfId="9749" hidden="1" xr:uid="{00000000-0005-0000-0000-0000C6B00000}"/>
    <cellStyle name="Hyperlink 16" xfId="9686" hidden="1" xr:uid="{00000000-0005-0000-0000-0000C7B00000}"/>
    <cellStyle name="Hyperlink 16" xfId="9623" hidden="1" xr:uid="{00000000-0005-0000-0000-0000C8B00000}"/>
    <cellStyle name="Hyperlink 16" xfId="9560" hidden="1" xr:uid="{00000000-0005-0000-0000-0000C9B00000}"/>
    <cellStyle name="Hyperlink 16" xfId="9497" hidden="1" xr:uid="{00000000-0005-0000-0000-0000CAB00000}"/>
    <cellStyle name="Hyperlink 16" xfId="9434" hidden="1" xr:uid="{00000000-0005-0000-0000-0000CBB00000}"/>
    <cellStyle name="Hyperlink 16" xfId="9371" hidden="1" xr:uid="{00000000-0005-0000-0000-0000CCB00000}"/>
    <cellStyle name="Hyperlink 16" xfId="9308" hidden="1" xr:uid="{00000000-0005-0000-0000-0000CDB00000}"/>
    <cellStyle name="Hyperlink 16" xfId="9245" hidden="1" xr:uid="{00000000-0005-0000-0000-0000CEB00000}"/>
    <cellStyle name="Hyperlink 16" xfId="9182" hidden="1" xr:uid="{00000000-0005-0000-0000-0000CFB00000}"/>
    <cellStyle name="Hyperlink 16" xfId="9119" hidden="1" xr:uid="{00000000-0005-0000-0000-0000D0B00000}"/>
    <cellStyle name="Hyperlink 16" xfId="9056" hidden="1" xr:uid="{00000000-0005-0000-0000-0000D1B00000}"/>
    <cellStyle name="Hyperlink 16" xfId="8993" hidden="1" xr:uid="{00000000-0005-0000-0000-0000D2B00000}"/>
    <cellStyle name="Hyperlink 16" xfId="8930" hidden="1" xr:uid="{00000000-0005-0000-0000-0000D3B00000}"/>
    <cellStyle name="Hyperlink 16" xfId="8867" hidden="1" xr:uid="{00000000-0005-0000-0000-0000D4B00000}"/>
    <cellStyle name="Hyperlink 16" xfId="8804" hidden="1" xr:uid="{00000000-0005-0000-0000-0000D5B00000}"/>
    <cellStyle name="Hyperlink 16" xfId="8678" hidden="1" xr:uid="{00000000-0005-0000-0000-0000D6B00000}"/>
    <cellStyle name="Hyperlink 16" xfId="8615" hidden="1" xr:uid="{00000000-0005-0000-0000-0000D7B00000}"/>
    <cellStyle name="Hyperlink 16" xfId="8552" hidden="1" xr:uid="{00000000-0005-0000-0000-0000D8B00000}"/>
    <cellStyle name="Hyperlink 16" xfId="8489" hidden="1" xr:uid="{00000000-0005-0000-0000-0000D9B00000}"/>
    <cellStyle name="Hyperlink 16" xfId="8426" hidden="1" xr:uid="{00000000-0005-0000-0000-0000DAB00000}"/>
    <cellStyle name="Hyperlink 16" xfId="8363" hidden="1" xr:uid="{00000000-0005-0000-0000-0000DBB00000}"/>
    <cellStyle name="Hyperlink 16" xfId="8300" hidden="1" xr:uid="{00000000-0005-0000-0000-0000DCB00000}"/>
    <cellStyle name="Hyperlink 16" xfId="8237" hidden="1" xr:uid="{00000000-0005-0000-0000-0000DDB00000}"/>
    <cellStyle name="Hyperlink 16" xfId="12332" hidden="1" xr:uid="{00000000-0005-0000-0000-0000DEB00000}"/>
    <cellStyle name="Hyperlink 16" xfId="12269" hidden="1" xr:uid="{00000000-0005-0000-0000-0000DFB00000}"/>
    <cellStyle name="Hyperlink 16" xfId="12206" hidden="1" xr:uid="{00000000-0005-0000-0000-0000E0B00000}"/>
    <cellStyle name="Hyperlink 16" xfId="12143" hidden="1" xr:uid="{00000000-0005-0000-0000-0000E1B00000}"/>
    <cellStyle name="Hyperlink 16" xfId="12080" hidden="1" xr:uid="{00000000-0005-0000-0000-0000E2B00000}"/>
    <cellStyle name="Hyperlink 16" xfId="12017" hidden="1" xr:uid="{00000000-0005-0000-0000-0000E3B00000}"/>
    <cellStyle name="Hyperlink 16" xfId="11954" hidden="1" xr:uid="{00000000-0005-0000-0000-0000E4B00000}"/>
    <cellStyle name="Hyperlink 16" xfId="11891" hidden="1" xr:uid="{00000000-0005-0000-0000-0000E5B00000}"/>
    <cellStyle name="Hyperlink 16" xfId="11828" hidden="1" xr:uid="{00000000-0005-0000-0000-0000E6B00000}"/>
    <cellStyle name="Hyperlink 16" xfId="11765" hidden="1" xr:uid="{00000000-0005-0000-0000-0000E7B00000}"/>
    <cellStyle name="Hyperlink 16" xfId="11702" hidden="1" xr:uid="{00000000-0005-0000-0000-0000E8B00000}"/>
    <cellStyle name="Hyperlink 16" xfId="11639" hidden="1" xr:uid="{00000000-0005-0000-0000-0000E9B00000}"/>
    <cellStyle name="Hyperlink 16" xfId="11576" hidden="1" xr:uid="{00000000-0005-0000-0000-0000EAB00000}"/>
    <cellStyle name="Hyperlink 16" xfId="11513" hidden="1" xr:uid="{00000000-0005-0000-0000-0000EBB00000}"/>
    <cellStyle name="Hyperlink 16" xfId="11450" hidden="1" xr:uid="{00000000-0005-0000-0000-0000ECB00000}"/>
    <cellStyle name="Hyperlink 16" xfId="11387" hidden="1" xr:uid="{00000000-0005-0000-0000-0000EDB00000}"/>
    <cellStyle name="Hyperlink 16" xfId="11324" hidden="1" xr:uid="{00000000-0005-0000-0000-0000EEB00000}"/>
    <cellStyle name="Hyperlink 16" xfId="11261" hidden="1" xr:uid="{00000000-0005-0000-0000-0000EFB00000}"/>
    <cellStyle name="Hyperlink 16" xfId="11198" hidden="1" xr:uid="{00000000-0005-0000-0000-0000F0B00000}"/>
    <cellStyle name="Hyperlink 16" xfId="11135" hidden="1" xr:uid="{00000000-0005-0000-0000-0000F1B00000}"/>
    <cellStyle name="Hyperlink 16" xfId="11072" hidden="1" xr:uid="{00000000-0005-0000-0000-0000F2B00000}"/>
    <cellStyle name="Hyperlink 16" xfId="11009" hidden="1" xr:uid="{00000000-0005-0000-0000-0000F3B00000}"/>
    <cellStyle name="Hyperlink 16" xfId="13088" hidden="1" xr:uid="{00000000-0005-0000-0000-0000F4B00000}"/>
    <cellStyle name="Hyperlink 16" xfId="13025" hidden="1" xr:uid="{00000000-0005-0000-0000-0000F5B00000}"/>
    <cellStyle name="Hyperlink 16" xfId="12962" hidden="1" xr:uid="{00000000-0005-0000-0000-0000F6B00000}"/>
    <cellStyle name="Hyperlink 16" xfId="12899" hidden="1" xr:uid="{00000000-0005-0000-0000-0000F7B00000}"/>
    <cellStyle name="Hyperlink 16" xfId="12836" hidden="1" xr:uid="{00000000-0005-0000-0000-0000F8B00000}"/>
    <cellStyle name="Hyperlink 16" xfId="12710" hidden="1" xr:uid="{00000000-0005-0000-0000-0000F9B00000}"/>
    <cellStyle name="Hyperlink 16" xfId="12647" hidden="1" xr:uid="{00000000-0005-0000-0000-0000FAB00000}"/>
    <cellStyle name="Hyperlink 16" xfId="12584" hidden="1" xr:uid="{00000000-0005-0000-0000-0000FBB00000}"/>
    <cellStyle name="Hyperlink 16" xfId="12521" hidden="1" xr:uid="{00000000-0005-0000-0000-0000FCB00000}"/>
    <cellStyle name="Hyperlink 16" xfId="12458" hidden="1" xr:uid="{00000000-0005-0000-0000-0000FDB00000}"/>
    <cellStyle name="Hyperlink 16" xfId="12395" hidden="1" xr:uid="{00000000-0005-0000-0000-0000FEB00000}"/>
    <cellStyle name="Hyperlink 16" xfId="13403" hidden="1" xr:uid="{00000000-0005-0000-0000-0000FFB00000}"/>
    <cellStyle name="Hyperlink 16" xfId="13340" hidden="1" xr:uid="{00000000-0005-0000-0000-000000B10000}"/>
    <cellStyle name="Hyperlink 16" xfId="13277" hidden="1" xr:uid="{00000000-0005-0000-0000-000001B10000}"/>
    <cellStyle name="Hyperlink 16" xfId="13214" hidden="1" xr:uid="{00000000-0005-0000-0000-000002B10000}"/>
    <cellStyle name="Hyperlink 16" xfId="13151" hidden="1" xr:uid="{00000000-0005-0000-0000-000003B10000}"/>
    <cellStyle name="Hyperlink 16" xfId="13592" hidden="1" xr:uid="{00000000-0005-0000-0000-000004B10000}"/>
    <cellStyle name="Hyperlink 16" xfId="13529" hidden="1" xr:uid="{00000000-0005-0000-0000-000005B10000}"/>
    <cellStyle name="Hyperlink 16" xfId="13466" hidden="1" xr:uid="{00000000-0005-0000-0000-000006B10000}"/>
    <cellStyle name="Hyperlink 16" xfId="13655" hidden="1" xr:uid="{00000000-0005-0000-0000-000007B10000}"/>
    <cellStyle name="Hyperlink 16" xfId="13718" hidden="1" xr:uid="{00000000-0005-0000-0000-000008B10000}"/>
    <cellStyle name="Hyperlink 17" xfId="37341" hidden="1" xr:uid="{00000000-0005-0000-0000-000009B10000}"/>
    <cellStyle name="Hyperlink 17" xfId="37278" hidden="1" xr:uid="{00000000-0005-0000-0000-00000AB10000}"/>
    <cellStyle name="Hyperlink 17" xfId="37215" hidden="1" xr:uid="{00000000-0005-0000-0000-00000BB10000}"/>
    <cellStyle name="Hyperlink 17" xfId="37152" hidden="1" xr:uid="{00000000-0005-0000-0000-00000CB10000}"/>
    <cellStyle name="Hyperlink 17" xfId="37089" hidden="1" xr:uid="{00000000-0005-0000-0000-00000DB10000}"/>
    <cellStyle name="Hyperlink 17" xfId="37026" hidden="1" xr:uid="{00000000-0005-0000-0000-00000EB10000}"/>
    <cellStyle name="Hyperlink 17" xfId="36963" hidden="1" xr:uid="{00000000-0005-0000-0000-00000FB10000}"/>
    <cellStyle name="Hyperlink 17" xfId="36900" hidden="1" xr:uid="{00000000-0005-0000-0000-000010B10000}"/>
    <cellStyle name="Hyperlink 17" xfId="36837" hidden="1" xr:uid="{00000000-0005-0000-0000-000011B10000}"/>
    <cellStyle name="Hyperlink 17" xfId="36774" hidden="1" xr:uid="{00000000-0005-0000-0000-000012B10000}"/>
    <cellStyle name="Hyperlink 17" xfId="36711" hidden="1" xr:uid="{00000000-0005-0000-0000-000013B10000}"/>
    <cellStyle name="Hyperlink 17" xfId="36648" hidden="1" xr:uid="{00000000-0005-0000-0000-000014B10000}"/>
    <cellStyle name="Hyperlink 17" xfId="36585" hidden="1" xr:uid="{00000000-0005-0000-0000-000015B10000}"/>
    <cellStyle name="Hyperlink 17" xfId="36522" hidden="1" xr:uid="{00000000-0005-0000-0000-000016B10000}"/>
    <cellStyle name="Hyperlink 17" xfId="36459" hidden="1" xr:uid="{00000000-0005-0000-0000-000017B10000}"/>
    <cellStyle name="Hyperlink 17" xfId="36396" hidden="1" xr:uid="{00000000-0005-0000-0000-000018B10000}"/>
    <cellStyle name="Hyperlink 17" xfId="36333" hidden="1" xr:uid="{00000000-0005-0000-0000-000019B10000}"/>
    <cellStyle name="Hyperlink 17" xfId="36270" hidden="1" xr:uid="{00000000-0005-0000-0000-00001AB10000}"/>
    <cellStyle name="Hyperlink 17" xfId="36207" hidden="1" xr:uid="{00000000-0005-0000-0000-00001BB10000}"/>
    <cellStyle name="Hyperlink 17" xfId="36144" hidden="1" xr:uid="{00000000-0005-0000-0000-00001CB10000}"/>
    <cellStyle name="Hyperlink 17" xfId="36081" hidden="1" xr:uid="{00000000-0005-0000-0000-00001DB10000}"/>
    <cellStyle name="Hyperlink 17" xfId="36018" hidden="1" xr:uid="{00000000-0005-0000-0000-00001EB10000}"/>
    <cellStyle name="Hyperlink 17" xfId="35955" hidden="1" xr:uid="{00000000-0005-0000-0000-00001FB10000}"/>
    <cellStyle name="Hyperlink 17" xfId="35892" hidden="1" xr:uid="{00000000-0005-0000-0000-000020B10000}"/>
    <cellStyle name="Hyperlink 17" xfId="35829" hidden="1" xr:uid="{00000000-0005-0000-0000-000021B10000}"/>
    <cellStyle name="Hyperlink 17" xfId="35766" hidden="1" xr:uid="{00000000-0005-0000-0000-000022B10000}"/>
    <cellStyle name="Hyperlink 17" xfId="35703" hidden="1" xr:uid="{00000000-0005-0000-0000-000023B10000}"/>
    <cellStyle name="Hyperlink 17" xfId="42759" hidden="1" xr:uid="{00000000-0005-0000-0000-000024B10000}"/>
    <cellStyle name="Hyperlink 17" xfId="52524" hidden="1" xr:uid="{00000000-0005-0000-0000-000025B10000}"/>
    <cellStyle name="Hyperlink 17" xfId="52461" hidden="1" xr:uid="{00000000-0005-0000-0000-000026B10000}"/>
    <cellStyle name="Hyperlink 17" xfId="52398" hidden="1" xr:uid="{00000000-0005-0000-0000-000027B10000}"/>
    <cellStyle name="Hyperlink 17" xfId="52335" hidden="1" xr:uid="{00000000-0005-0000-0000-000028B10000}"/>
    <cellStyle name="Hyperlink 17" xfId="52272" hidden="1" xr:uid="{00000000-0005-0000-0000-000029B10000}"/>
    <cellStyle name="Hyperlink 17" xfId="52209" hidden="1" xr:uid="{00000000-0005-0000-0000-00002AB10000}"/>
    <cellStyle name="Hyperlink 17" xfId="52146" hidden="1" xr:uid="{00000000-0005-0000-0000-00002BB10000}"/>
    <cellStyle name="Hyperlink 17" xfId="52083" hidden="1" xr:uid="{00000000-0005-0000-0000-00002CB10000}"/>
    <cellStyle name="Hyperlink 17" xfId="51957" hidden="1" xr:uid="{00000000-0005-0000-0000-00002DB10000}"/>
    <cellStyle name="Hyperlink 17" xfId="51894" hidden="1" xr:uid="{00000000-0005-0000-0000-00002EB10000}"/>
    <cellStyle name="Hyperlink 17" xfId="51831" hidden="1" xr:uid="{00000000-0005-0000-0000-00002FB10000}"/>
    <cellStyle name="Hyperlink 17" xfId="51768" hidden="1" xr:uid="{00000000-0005-0000-0000-000030B10000}"/>
    <cellStyle name="Hyperlink 17" xfId="51705" hidden="1" xr:uid="{00000000-0005-0000-0000-000031B10000}"/>
    <cellStyle name="Hyperlink 17" xfId="51642" hidden="1" xr:uid="{00000000-0005-0000-0000-000032B10000}"/>
    <cellStyle name="Hyperlink 17" xfId="51579" hidden="1" xr:uid="{00000000-0005-0000-0000-000033B10000}"/>
    <cellStyle name="Hyperlink 17" xfId="51516" hidden="1" xr:uid="{00000000-0005-0000-0000-000034B10000}"/>
    <cellStyle name="Hyperlink 17" xfId="51453" hidden="1" xr:uid="{00000000-0005-0000-0000-000035B10000}"/>
    <cellStyle name="Hyperlink 17" xfId="51390" hidden="1" xr:uid="{00000000-0005-0000-0000-000036B10000}"/>
    <cellStyle name="Hyperlink 17" xfId="51327" hidden="1" xr:uid="{00000000-0005-0000-0000-000037B10000}"/>
    <cellStyle name="Hyperlink 17" xfId="51264" hidden="1" xr:uid="{00000000-0005-0000-0000-000038B10000}"/>
    <cellStyle name="Hyperlink 17" xfId="51201" hidden="1" xr:uid="{00000000-0005-0000-0000-000039B10000}"/>
    <cellStyle name="Hyperlink 17" xfId="51138" hidden="1" xr:uid="{00000000-0005-0000-0000-00003AB10000}"/>
    <cellStyle name="Hyperlink 17" xfId="51075" hidden="1" xr:uid="{00000000-0005-0000-0000-00003BB10000}"/>
    <cellStyle name="Hyperlink 17" xfId="51012" hidden="1" xr:uid="{00000000-0005-0000-0000-00003CB10000}"/>
    <cellStyle name="Hyperlink 17" xfId="50949" hidden="1" xr:uid="{00000000-0005-0000-0000-00003DB10000}"/>
    <cellStyle name="Hyperlink 17" xfId="50886" hidden="1" xr:uid="{00000000-0005-0000-0000-00003EB10000}"/>
    <cellStyle name="Hyperlink 17" xfId="50823" hidden="1" xr:uid="{00000000-0005-0000-0000-00003FB10000}"/>
    <cellStyle name="Hyperlink 17" xfId="50760" hidden="1" xr:uid="{00000000-0005-0000-0000-000040B10000}"/>
    <cellStyle name="Hyperlink 17" xfId="50697" hidden="1" xr:uid="{00000000-0005-0000-0000-000041B10000}"/>
    <cellStyle name="Hyperlink 17" xfId="50634" hidden="1" xr:uid="{00000000-0005-0000-0000-000042B10000}"/>
    <cellStyle name="Hyperlink 17" xfId="50571" hidden="1" xr:uid="{00000000-0005-0000-0000-000043B10000}"/>
    <cellStyle name="Hyperlink 17" xfId="50508" hidden="1" xr:uid="{00000000-0005-0000-0000-000044B10000}"/>
    <cellStyle name="Hyperlink 17" xfId="50445" hidden="1" xr:uid="{00000000-0005-0000-0000-000045B10000}"/>
    <cellStyle name="Hyperlink 17" xfId="50382" hidden="1" xr:uid="{00000000-0005-0000-0000-000046B10000}"/>
    <cellStyle name="Hyperlink 17" xfId="50319" hidden="1" xr:uid="{00000000-0005-0000-0000-000047B10000}"/>
    <cellStyle name="Hyperlink 17" xfId="50256" hidden="1" xr:uid="{00000000-0005-0000-0000-000048B10000}"/>
    <cellStyle name="Hyperlink 17" xfId="50193" hidden="1" xr:uid="{00000000-0005-0000-0000-000049B10000}"/>
    <cellStyle name="Hyperlink 17" xfId="50130" hidden="1" xr:uid="{00000000-0005-0000-0000-00004AB10000}"/>
    <cellStyle name="Hyperlink 17" xfId="50067" hidden="1" xr:uid="{00000000-0005-0000-0000-00004BB10000}"/>
    <cellStyle name="Hyperlink 17" xfId="50004" hidden="1" xr:uid="{00000000-0005-0000-0000-00004CB10000}"/>
    <cellStyle name="Hyperlink 17" xfId="49941" hidden="1" xr:uid="{00000000-0005-0000-0000-00004DB10000}"/>
    <cellStyle name="Hyperlink 17" xfId="49878" hidden="1" xr:uid="{00000000-0005-0000-0000-00004EB10000}"/>
    <cellStyle name="Hyperlink 17" xfId="49815" hidden="1" xr:uid="{00000000-0005-0000-0000-00004FB10000}"/>
    <cellStyle name="Hyperlink 17" xfId="49752" hidden="1" xr:uid="{00000000-0005-0000-0000-000050B10000}"/>
    <cellStyle name="Hyperlink 17" xfId="49689" hidden="1" xr:uid="{00000000-0005-0000-0000-000051B10000}"/>
    <cellStyle name="Hyperlink 17" xfId="49626" hidden="1" xr:uid="{00000000-0005-0000-0000-000052B10000}"/>
    <cellStyle name="Hyperlink 17" xfId="49563" hidden="1" xr:uid="{00000000-0005-0000-0000-000053B10000}"/>
    <cellStyle name="Hyperlink 17" xfId="49500" hidden="1" xr:uid="{00000000-0005-0000-0000-000054B10000}"/>
    <cellStyle name="Hyperlink 17" xfId="49437" hidden="1" xr:uid="{00000000-0005-0000-0000-000055B10000}"/>
    <cellStyle name="Hyperlink 17" xfId="49374" hidden="1" xr:uid="{00000000-0005-0000-0000-000056B10000}"/>
    <cellStyle name="Hyperlink 17" xfId="49311" hidden="1" xr:uid="{00000000-0005-0000-0000-000057B10000}"/>
    <cellStyle name="Hyperlink 17" xfId="49248" hidden="1" xr:uid="{00000000-0005-0000-0000-000058B10000}"/>
    <cellStyle name="Hyperlink 17" xfId="49185" hidden="1" xr:uid="{00000000-0005-0000-0000-000059B10000}"/>
    <cellStyle name="Hyperlink 17" xfId="49122" hidden="1" xr:uid="{00000000-0005-0000-0000-00005AB10000}"/>
    <cellStyle name="Hyperlink 17" xfId="49059" hidden="1" xr:uid="{00000000-0005-0000-0000-00005BB10000}"/>
    <cellStyle name="Hyperlink 17" xfId="48996" hidden="1" xr:uid="{00000000-0005-0000-0000-00005CB10000}"/>
    <cellStyle name="Hyperlink 17" xfId="48933" hidden="1" xr:uid="{00000000-0005-0000-0000-00005DB10000}"/>
    <cellStyle name="Hyperlink 17" xfId="48870" hidden="1" xr:uid="{00000000-0005-0000-0000-00005EB10000}"/>
    <cellStyle name="Hyperlink 17" xfId="48807" hidden="1" xr:uid="{00000000-0005-0000-0000-00005FB10000}"/>
    <cellStyle name="Hyperlink 17" xfId="48744" hidden="1" xr:uid="{00000000-0005-0000-0000-000060B10000}"/>
    <cellStyle name="Hyperlink 17" xfId="48681" hidden="1" xr:uid="{00000000-0005-0000-0000-000061B10000}"/>
    <cellStyle name="Hyperlink 17" xfId="48618" hidden="1" xr:uid="{00000000-0005-0000-0000-000062B10000}"/>
    <cellStyle name="Hyperlink 17" xfId="48555" hidden="1" xr:uid="{00000000-0005-0000-0000-000063B10000}"/>
    <cellStyle name="Hyperlink 17" xfId="48492" hidden="1" xr:uid="{00000000-0005-0000-0000-000064B10000}"/>
    <cellStyle name="Hyperlink 17" xfId="48429" hidden="1" xr:uid="{00000000-0005-0000-0000-000065B10000}"/>
    <cellStyle name="Hyperlink 17" xfId="48366" hidden="1" xr:uid="{00000000-0005-0000-0000-000066B10000}"/>
    <cellStyle name="Hyperlink 17" xfId="48303" hidden="1" xr:uid="{00000000-0005-0000-0000-000067B10000}"/>
    <cellStyle name="Hyperlink 17" xfId="48240" hidden="1" xr:uid="{00000000-0005-0000-0000-000068B10000}"/>
    <cellStyle name="Hyperlink 17" xfId="48177" hidden="1" xr:uid="{00000000-0005-0000-0000-000069B10000}"/>
    <cellStyle name="Hyperlink 17" xfId="48114" hidden="1" xr:uid="{00000000-0005-0000-0000-00006AB10000}"/>
    <cellStyle name="Hyperlink 17" xfId="48051" hidden="1" xr:uid="{00000000-0005-0000-0000-00006BB10000}"/>
    <cellStyle name="Hyperlink 17" xfId="47925" hidden="1" xr:uid="{00000000-0005-0000-0000-00006CB10000}"/>
    <cellStyle name="Hyperlink 17" xfId="47862" hidden="1" xr:uid="{00000000-0005-0000-0000-00006DB10000}"/>
    <cellStyle name="Hyperlink 17" xfId="47799" hidden="1" xr:uid="{00000000-0005-0000-0000-00006EB10000}"/>
    <cellStyle name="Hyperlink 17" xfId="47736" hidden="1" xr:uid="{00000000-0005-0000-0000-00006FB10000}"/>
    <cellStyle name="Hyperlink 17" xfId="47673" hidden="1" xr:uid="{00000000-0005-0000-0000-000070B10000}"/>
    <cellStyle name="Hyperlink 17" xfId="47610" hidden="1" xr:uid="{00000000-0005-0000-0000-000071B10000}"/>
    <cellStyle name="Hyperlink 17" xfId="47547" hidden="1" xr:uid="{00000000-0005-0000-0000-000072B10000}"/>
    <cellStyle name="Hyperlink 17" xfId="47484" hidden="1" xr:uid="{00000000-0005-0000-0000-000073B10000}"/>
    <cellStyle name="Hyperlink 17" xfId="47421" hidden="1" xr:uid="{00000000-0005-0000-0000-000074B10000}"/>
    <cellStyle name="Hyperlink 17" xfId="47358" hidden="1" xr:uid="{00000000-0005-0000-0000-000075B10000}"/>
    <cellStyle name="Hyperlink 17" xfId="47295" hidden="1" xr:uid="{00000000-0005-0000-0000-000076B10000}"/>
    <cellStyle name="Hyperlink 17" xfId="47232" hidden="1" xr:uid="{00000000-0005-0000-0000-000077B10000}"/>
    <cellStyle name="Hyperlink 17" xfId="47169" hidden="1" xr:uid="{00000000-0005-0000-0000-000078B10000}"/>
    <cellStyle name="Hyperlink 17" xfId="47106" hidden="1" xr:uid="{00000000-0005-0000-0000-000079B10000}"/>
    <cellStyle name="Hyperlink 17" xfId="47043" hidden="1" xr:uid="{00000000-0005-0000-0000-00007AB10000}"/>
    <cellStyle name="Hyperlink 17" xfId="46980" hidden="1" xr:uid="{00000000-0005-0000-0000-00007BB10000}"/>
    <cellStyle name="Hyperlink 17" xfId="55296" hidden="1" xr:uid="{00000000-0005-0000-0000-00007CB10000}"/>
    <cellStyle name="Hyperlink 17" xfId="55233" hidden="1" xr:uid="{00000000-0005-0000-0000-00007DB10000}"/>
    <cellStyle name="Hyperlink 17" xfId="55170" hidden="1" xr:uid="{00000000-0005-0000-0000-00007EB10000}"/>
    <cellStyle name="Hyperlink 17" xfId="55107" hidden="1" xr:uid="{00000000-0005-0000-0000-00007FB10000}"/>
    <cellStyle name="Hyperlink 17" xfId="55044" hidden="1" xr:uid="{00000000-0005-0000-0000-000080B10000}"/>
    <cellStyle name="Hyperlink 17" xfId="54981" hidden="1" xr:uid="{00000000-0005-0000-0000-000081B10000}"/>
    <cellStyle name="Hyperlink 17" xfId="54918" hidden="1" xr:uid="{00000000-0005-0000-0000-000082B10000}"/>
    <cellStyle name="Hyperlink 17" xfId="54855" hidden="1" xr:uid="{00000000-0005-0000-0000-000083B10000}"/>
    <cellStyle name="Hyperlink 17" xfId="54792" hidden="1" xr:uid="{00000000-0005-0000-0000-000084B10000}"/>
    <cellStyle name="Hyperlink 17" xfId="54729" hidden="1" xr:uid="{00000000-0005-0000-0000-000085B10000}"/>
    <cellStyle name="Hyperlink 17" xfId="54666" hidden="1" xr:uid="{00000000-0005-0000-0000-000086B10000}"/>
    <cellStyle name="Hyperlink 17" xfId="54603" hidden="1" xr:uid="{00000000-0005-0000-0000-000087B10000}"/>
    <cellStyle name="Hyperlink 17" xfId="54540" hidden="1" xr:uid="{00000000-0005-0000-0000-000088B10000}"/>
    <cellStyle name="Hyperlink 17" xfId="54477" hidden="1" xr:uid="{00000000-0005-0000-0000-000089B10000}"/>
    <cellStyle name="Hyperlink 17" xfId="54414" hidden="1" xr:uid="{00000000-0005-0000-0000-00008AB10000}"/>
    <cellStyle name="Hyperlink 17" xfId="54351" hidden="1" xr:uid="{00000000-0005-0000-0000-00008BB10000}"/>
    <cellStyle name="Hyperlink 17" xfId="54288" hidden="1" xr:uid="{00000000-0005-0000-0000-00008CB10000}"/>
    <cellStyle name="Hyperlink 17" xfId="54225" hidden="1" xr:uid="{00000000-0005-0000-0000-00008DB10000}"/>
    <cellStyle name="Hyperlink 17" xfId="54162" hidden="1" xr:uid="{00000000-0005-0000-0000-00008EB10000}"/>
    <cellStyle name="Hyperlink 17" xfId="54099" hidden="1" xr:uid="{00000000-0005-0000-0000-00008FB10000}"/>
    <cellStyle name="Hyperlink 17" xfId="54036" hidden="1" xr:uid="{00000000-0005-0000-0000-000090B10000}"/>
    <cellStyle name="Hyperlink 17" xfId="53973" hidden="1" xr:uid="{00000000-0005-0000-0000-000091B10000}"/>
    <cellStyle name="Hyperlink 17" xfId="53910" hidden="1" xr:uid="{00000000-0005-0000-0000-000092B10000}"/>
    <cellStyle name="Hyperlink 17" xfId="53847" hidden="1" xr:uid="{00000000-0005-0000-0000-000093B10000}"/>
    <cellStyle name="Hyperlink 17" xfId="53784" hidden="1" xr:uid="{00000000-0005-0000-0000-000094B10000}"/>
    <cellStyle name="Hyperlink 17" xfId="53721" hidden="1" xr:uid="{00000000-0005-0000-0000-000095B10000}"/>
    <cellStyle name="Hyperlink 17" xfId="53658" hidden="1" xr:uid="{00000000-0005-0000-0000-000096B10000}"/>
    <cellStyle name="Hyperlink 17" xfId="53595" hidden="1" xr:uid="{00000000-0005-0000-0000-000097B10000}"/>
    <cellStyle name="Hyperlink 17" xfId="53532" hidden="1" xr:uid="{00000000-0005-0000-0000-000098B10000}"/>
    <cellStyle name="Hyperlink 17" xfId="53469" hidden="1" xr:uid="{00000000-0005-0000-0000-000099B10000}"/>
    <cellStyle name="Hyperlink 17" xfId="53406" hidden="1" xr:uid="{00000000-0005-0000-0000-00009AB10000}"/>
    <cellStyle name="Hyperlink 17" xfId="53343" hidden="1" xr:uid="{00000000-0005-0000-0000-00009BB10000}"/>
    <cellStyle name="Hyperlink 17" xfId="53280" hidden="1" xr:uid="{00000000-0005-0000-0000-00009CB10000}"/>
    <cellStyle name="Hyperlink 17" xfId="53217" hidden="1" xr:uid="{00000000-0005-0000-0000-00009DB10000}"/>
    <cellStyle name="Hyperlink 17" xfId="53154" hidden="1" xr:uid="{00000000-0005-0000-0000-00009EB10000}"/>
    <cellStyle name="Hyperlink 17" xfId="53091" hidden="1" xr:uid="{00000000-0005-0000-0000-00009FB10000}"/>
    <cellStyle name="Hyperlink 17" xfId="53028" hidden="1" xr:uid="{00000000-0005-0000-0000-0000A0B10000}"/>
    <cellStyle name="Hyperlink 17" xfId="52965" hidden="1" xr:uid="{00000000-0005-0000-0000-0000A1B10000}"/>
    <cellStyle name="Hyperlink 17" xfId="52902" hidden="1" xr:uid="{00000000-0005-0000-0000-0000A2B10000}"/>
    <cellStyle name="Hyperlink 17" xfId="52839" hidden="1" xr:uid="{00000000-0005-0000-0000-0000A3B10000}"/>
    <cellStyle name="Hyperlink 17" xfId="52776" hidden="1" xr:uid="{00000000-0005-0000-0000-0000A4B10000}"/>
    <cellStyle name="Hyperlink 17" xfId="52713" hidden="1" xr:uid="{00000000-0005-0000-0000-0000A5B10000}"/>
    <cellStyle name="Hyperlink 17" xfId="52650" hidden="1" xr:uid="{00000000-0005-0000-0000-0000A6B10000}"/>
    <cellStyle name="Hyperlink 17" xfId="52587" hidden="1" xr:uid="{00000000-0005-0000-0000-0000A7B10000}"/>
    <cellStyle name="Hyperlink 17" xfId="56682" hidden="1" xr:uid="{00000000-0005-0000-0000-0000A8B10000}"/>
    <cellStyle name="Hyperlink 17" xfId="56619" hidden="1" xr:uid="{00000000-0005-0000-0000-0000A9B10000}"/>
    <cellStyle name="Hyperlink 17" xfId="56556" hidden="1" xr:uid="{00000000-0005-0000-0000-0000AAB10000}"/>
    <cellStyle name="Hyperlink 17" xfId="56430" hidden="1" xr:uid="{00000000-0005-0000-0000-0000ABB10000}"/>
    <cellStyle name="Hyperlink 17" xfId="56367" hidden="1" xr:uid="{00000000-0005-0000-0000-0000ACB10000}"/>
    <cellStyle name="Hyperlink 17" xfId="56304" hidden="1" xr:uid="{00000000-0005-0000-0000-0000ADB10000}"/>
    <cellStyle name="Hyperlink 17" xfId="56241" hidden="1" xr:uid="{00000000-0005-0000-0000-0000AEB10000}"/>
    <cellStyle name="Hyperlink 17" xfId="56178" hidden="1" xr:uid="{00000000-0005-0000-0000-0000AFB10000}"/>
    <cellStyle name="Hyperlink 17" xfId="56115" hidden="1" xr:uid="{00000000-0005-0000-0000-0000B0B10000}"/>
    <cellStyle name="Hyperlink 17" xfId="56052" hidden="1" xr:uid="{00000000-0005-0000-0000-0000B1B10000}"/>
    <cellStyle name="Hyperlink 17" xfId="55989" hidden="1" xr:uid="{00000000-0005-0000-0000-0000B2B10000}"/>
    <cellStyle name="Hyperlink 17" xfId="55926" hidden="1" xr:uid="{00000000-0005-0000-0000-0000B3B10000}"/>
    <cellStyle name="Hyperlink 17" xfId="55863" hidden="1" xr:uid="{00000000-0005-0000-0000-0000B4B10000}"/>
    <cellStyle name="Hyperlink 17" xfId="55800" hidden="1" xr:uid="{00000000-0005-0000-0000-0000B5B10000}"/>
    <cellStyle name="Hyperlink 17" xfId="55737" hidden="1" xr:uid="{00000000-0005-0000-0000-0000B6B10000}"/>
    <cellStyle name="Hyperlink 17" xfId="55674" hidden="1" xr:uid="{00000000-0005-0000-0000-0000B7B10000}"/>
    <cellStyle name="Hyperlink 17" xfId="55611" hidden="1" xr:uid="{00000000-0005-0000-0000-0000B8B10000}"/>
    <cellStyle name="Hyperlink 17" xfId="55548" hidden="1" xr:uid="{00000000-0005-0000-0000-0000B9B10000}"/>
    <cellStyle name="Hyperlink 17" xfId="55485" hidden="1" xr:uid="{00000000-0005-0000-0000-0000BAB10000}"/>
    <cellStyle name="Hyperlink 17" xfId="55422" hidden="1" xr:uid="{00000000-0005-0000-0000-0000BBB10000}"/>
    <cellStyle name="Hyperlink 17" xfId="55359" hidden="1" xr:uid="{00000000-0005-0000-0000-0000BCB10000}"/>
    <cellStyle name="Hyperlink 17" xfId="57375" hidden="1" xr:uid="{00000000-0005-0000-0000-0000BDB10000}"/>
    <cellStyle name="Hyperlink 17" xfId="57312" hidden="1" xr:uid="{00000000-0005-0000-0000-0000BEB10000}"/>
    <cellStyle name="Hyperlink 17" xfId="57249" hidden="1" xr:uid="{00000000-0005-0000-0000-0000BFB10000}"/>
    <cellStyle name="Hyperlink 17" xfId="57186" hidden="1" xr:uid="{00000000-0005-0000-0000-0000C0B10000}"/>
    <cellStyle name="Hyperlink 17" xfId="57123" hidden="1" xr:uid="{00000000-0005-0000-0000-0000C1B10000}"/>
    <cellStyle name="Hyperlink 17" xfId="57060" hidden="1" xr:uid="{00000000-0005-0000-0000-0000C2B10000}"/>
    <cellStyle name="Hyperlink 17" xfId="56997" hidden="1" xr:uid="{00000000-0005-0000-0000-0000C3B10000}"/>
    <cellStyle name="Hyperlink 17" xfId="56934" hidden="1" xr:uid="{00000000-0005-0000-0000-0000C4B10000}"/>
    <cellStyle name="Hyperlink 17" xfId="56871" hidden="1" xr:uid="{00000000-0005-0000-0000-0000C5B10000}"/>
    <cellStyle name="Hyperlink 17" xfId="56808" hidden="1" xr:uid="{00000000-0005-0000-0000-0000C6B10000}"/>
    <cellStyle name="Hyperlink 17" xfId="56745" hidden="1" xr:uid="{00000000-0005-0000-0000-0000C7B10000}"/>
    <cellStyle name="Hyperlink 17" xfId="57753" hidden="1" xr:uid="{00000000-0005-0000-0000-0000C8B10000}"/>
    <cellStyle name="Hyperlink 17" xfId="57690" hidden="1" xr:uid="{00000000-0005-0000-0000-0000C9B10000}"/>
    <cellStyle name="Hyperlink 17" xfId="57627" hidden="1" xr:uid="{00000000-0005-0000-0000-0000CAB10000}"/>
    <cellStyle name="Hyperlink 17" xfId="57564" hidden="1" xr:uid="{00000000-0005-0000-0000-0000CBB10000}"/>
    <cellStyle name="Hyperlink 17" xfId="57501" hidden="1" xr:uid="{00000000-0005-0000-0000-0000CCB10000}"/>
    <cellStyle name="Hyperlink 17" xfId="57438" hidden="1" xr:uid="{00000000-0005-0000-0000-0000CDB10000}"/>
    <cellStyle name="Hyperlink 17" xfId="57942" hidden="1" xr:uid="{00000000-0005-0000-0000-0000CEB10000}"/>
    <cellStyle name="Hyperlink 17" xfId="57879" hidden="1" xr:uid="{00000000-0005-0000-0000-0000CFB10000}"/>
    <cellStyle name="Hyperlink 17" xfId="57816" hidden="1" xr:uid="{00000000-0005-0000-0000-0000D0B10000}"/>
    <cellStyle name="Hyperlink 17" xfId="58005" hidden="1" xr:uid="{00000000-0005-0000-0000-0000D1B10000}"/>
    <cellStyle name="Hyperlink 17" xfId="58068" hidden="1" xr:uid="{00000000-0005-0000-0000-0000D2B10000}"/>
    <cellStyle name="Hyperlink 17" xfId="56493" hidden="1" xr:uid="{00000000-0005-0000-0000-0000D3B10000}"/>
    <cellStyle name="Hyperlink 17" xfId="47988" hidden="1" xr:uid="{00000000-0005-0000-0000-0000D4B10000}"/>
    <cellStyle name="Hyperlink 17" xfId="52020" hidden="1" xr:uid="{00000000-0005-0000-0000-0000D5B10000}"/>
    <cellStyle name="Hyperlink 17" xfId="26001" hidden="1" xr:uid="{00000000-0005-0000-0000-0000D6B10000}"/>
    <cellStyle name="Hyperlink 17" xfId="25938" hidden="1" xr:uid="{00000000-0005-0000-0000-0000D7B10000}"/>
    <cellStyle name="Hyperlink 17" xfId="25875" hidden="1" xr:uid="{00000000-0005-0000-0000-0000D8B10000}"/>
    <cellStyle name="Hyperlink 17" xfId="25812" hidden="1" xr:uid="{00000000-0005-0000-0000-0000D9B10000}"/>
    <cellStyle name="Hyperlink 17" xfId="25749" hidden="1" xr:uid="{00000000-0005-0000-0000-0000DAB10000}"/>
    <cellStyle name="Hyperlink 17" xfId="25686" hidden="1" xr:uid="{00000000-0005-0000-0000-0000DBB10000}"/>
    <cellStyle name="Hyperlink 17" xfId="25623" hidden="1" xr:uid="{00000000-0005-0000-0000-0000DCB10000}"/>
    <cellStyle name="Hyperlink 17" xfId="25560" hidden="1" xr:uid="{00000000-0005-0000-0000-0000DDB10000}"/>
    <cellStyle name="Hyperlink 17" xfId="25497" hidden="1" xr:uid="{00000000-0005-0000-0000-0000DEB10000}"/>
    <cellStyle name="Hyperlink 17" xfId="25434" hidden="1" xr:uid="{00000000-0005-0000-0000-0000DFB10000}"/>
    <cellStyle name="Hyperlink 17" xfId="25371" hidden="1" xr:uid="{00000000-0005-0000-0000-0000E0B10000}"/>
    <cellStyle name="Hyperlink 17" xfId="25308" hidden="1" xr:uid="{00000000-0005-0000-0000-0000E1B10000}"/>
    <cellStyle name="Hyperlink 17" xfId="25245" hidden="1" xr:uid="{00000000-0005-0000-0000-0000E2B10000}"/>
    <cellStyle name="Hyperlink 17" xfId="25182" hidden="1" xr:uid="{00000000-0005-0000-0000-0000E3B10000}"/>
    <cellStyle name="Hyperlink 17" xfId="25119" hidden="1" xr:uid="{00000000-0005-0000-0000-0000E4B10000}"/>
    <cellStyle name="Hyperlink 17" xfId="24993" hidden="1" xr:uid="{00000000-0005-0000-0000-0000E5B10000}"/>
    <cellStyle name="Hyperlink 17" xfId="24930" hidden="1" xr:uid="{00000000-0005-0000-0000-0000E6B10000}"/>
    <cellStyle name="Hyperlink 17" xfId="24867" hidden="1" xr:uid="{00000000-0005-0000-0000-0000E7B10000}"/>
    <cellStyle name="Hyperlink 17" xfId="24804" hidden="1" xr:uid="{00000000-0005-0000-0000-0000E8B10000}"/>
    <cellStyle name="Hyperlink 17" xfId="24741" hidden="1" xr:uid="{00000000-0005-0000-0000-0000E9B10000}"/>
    <cellStyle name="Hyperlink 17" xfId="24678" hidden="1" xr:uid="{00000000-0005-0000-0000-0000EAB10000}"/>
    <cellStyle name="Hyperlink 17" xfId="24615" hidden="1" xr:uid="{00000000-0005-0000-0000-0000EBB10000}"/>
    <cellStyle name="Hyperlink 17" xfId="24552" hidden="1" xr:uid="{00000000-0005-0000-0000-0000ECB10000}"/>
    <cellStyle name="Hyperlink 17" xfId="24489" hidden="1" xr:uid="{00000000-0005-0000-0000-0000EDB10000}"/>
    <cellStyle name="Hyperlink 17" xfId="24426" hidden="1" xr:uid="{00000000-0005-0000-0000-0000EEB10000}"/>
    <cellStyle name="Hyperlink 17" xfId="24363" hidden="1" xr:uid="{00000000-0005-0000-0000-0000EFB10000}"/>
    <cellStyle name="Hyperlink 17" xfId="24300" hidden="1" xr:uid="{00000000-0005-0000-0000-0000F0B10000}"/>
    <cellStyle name="Hyperlink 17" xfId="24237" hidden="1" xr:uid="{00000000-0005-0000-0000-0000F1B10000}"/>
    <cellStyle name="Hyperlink 17" xfId="24174" hidden="1" xr:uid="{00000000-0005-0000-0000-0000F2B10000}"/>
    <cellStyle name="Hyperlink 17" xfId="24111" hidden="1" xr:uid="{00000000-0005-0000-0000-0000F3B10000}"/>
    <cellStyle name="Hyperlink 17" xfId="24048" hidden="1" xr:uid="{00000000-0005-0000-0000-0000F4B10000}"/>
    <cellStyle name="Hyperlink 17" xfId="23985" hidden="1" xr:uid="{00000000-0005-0000-0000-0000F5B10000}"/>
    <cellStyle name="Hyperlink 17" xfId="23922" hidden="1" xr:uid="{00000000-0005-0000-0000-0000F6B10000}"/>
    <cellStyle name="Hyperlink 17" xfId="23859" hidden="1" xr:uid="{00000000-0005-0000-0000-0000F7B10000}"/>
    <cellStyle name="Hyperlink 17" xfId="23796" hidden="1" xr:uid="{00000000-0005-0000-0000-0000F8B10000}"/>
    <cellStyle name="Hyperlink 17" xfId="23733" hidden="1" xr:uid="{00000000-0005-0000-0000-0000F9B10000}"/>
    <cellStyle name="Hyperlink 17" xfId="23670" hidden="1" xr:uid="{00000000-0005-0000-0000-0000FAB10000}"/>
    <cellStyle name="Hyperlink 17" xfId="23607" hidden="1" xr:uid="{00000000-0005-0000-0000-0000FBB10000}"/>
    <cellStyle name="Hyperlink 17" xfId="23544" hidden="1" xr:uid="{00000000-0005-0000-0000-0000FCB10000}"/>
    <cellStyle name="Hyperlink 17" xfId="23481" hidden="1" xr:uid="{00000000-0005-0000-0000-0000FDB10000}"/>
    <cellStyle name="Hyperlink 17" xfId="23418" hidden="1" xr:uid="{00000000-0005-0000-0000-0000FEB10000}"/>
    <cellStyle name="Hyperlink 17" xfId="23355" hidden="1" xr:uid="{00000000-0005-0000-0000-0000FFB10000}"/>
    <cellStyle name="Hyperlink 17" xfId="23292" hidden="1" xr:uid="{00000000-0005-0000-0000-000000B20000}"/>
    <cellStyle name="Hyperlink 17" xfId="23229" hidden="1" xr:uid="{00000000-0005-0000-0000-000001B20000}"/>
    <cellStyle name="Hyperlink 17" xfId="23166" hidden="1" xr:uid="{00000000-0005-0000-0000-000002B20000}"/>
    <cellStyle name="Hyperlink 17" xfId="23103" hidden="1" xr:uid="{00000000-0005-0000-0000-000003B20000}"/>
    <cellStyle name="Hyperlink 17" xfId="23040" hidden="1" xr:uid="{00000000-0005-0000-0000-000004B20000}"/>
    <cellStyle name="Hyperlink 17" xfId="22977" hidden="1" xr:uid="{00000000-0005-0000-0000-000005B20000}"/>
    <cellStyle name="Hyperlink 17" xfId="22914" hidden="1" xr:uid="{00000000-0005-0000-0000-000006B20000}"/>
    <cellStyle name="Hyperlink 17" xfId="22851" hidden="1" xr:uid="{00000000-0005-0000-0000-000007B20000}"/>
    <cellStyle name="Hyperlink 17" xfId="22788" hidden="1" xr:uid="{00000000-0005-0000-0000-000008B20000}"/>
    <cellStyle name="Hyperlink 17" xfId="22725" hidden="1" xr:uid="{00000000-0005-0000-0000-000009B20000}"/>
    <cellStyle name="Hyperlink 17" xfId="22662" hidden="1" xr:uid="{00000000-0005-0000-0000-00000AB20000}"/>
    <cellStyle name="Hyperlink 17" xfId="22599" hidden="1" xr:uid="{00000000-0005-0000-0000-00000BB20000}"/>
    <cellStyle name="Hyperlink 17" xfId="22536" hidden="1" xr:uid="{00000000-0005-0000-0000-00000CB20000}"/>
    <cellStyle name="Hyperlink 17" xfId="22473" hidden="1" xr:uid="{00000000-0005-0000-0000-00000DB20000}"/>
    <cellStyle name="Hyperlink 17" xfId="22410" hidden="1" xr:uid="{00000000-0005-0000-0000-00000EB20000}"/>
    <cellStyle name="Hyperlink 17" xfId="22347" hidden="1" xr:uid="{00000000-0005-0000-0000-00000FB20000}"/>
    <cellStyle name="Hyperlink 17" xfId="22284" hidden="1" xr:uid="{00000000-0005-0000-0000-000010B20000}"/>
    <cellStyle name="Hyperlink 17" xfId="22221" hidden="1" xr:uid="{00000000-0005-0000-0000-000011B20000}"/>
    <cellStyle name="Hyperlink 17" xfId="22158" hidden="1" xr:uid="{00000000-0005-0000-0000-000012B20000}"/>
    <cellStyle name="Hyperlink 17" xfId="22095" hidden="1" xr:uid="{00000000-0005-0000-0000-000013B20000}"/>
    <cellStyle name="Hyperlink 17" xfId="22032" hidden="1" xr:uid="{00000000-0005-0000-0000-000014B20000}"/>
    <cellStyle name="Hyperlink 17" xfId="21969" hidden="1" xr:uid="{00000000-0005-0000-0000-000015B20000}"/>
    <cellStyle name="Hyperlink 17" xfId="21906" hidden="1" xr:uid="{00000000-0005-0000-0000-000016B20000}"/>
    <cellStyle name="Hyperlink 17" xfId="21843" hidden="1" xr:uid="{00000000-0005-0000-0000-000017B20000}"/>
    <cellStyle name="Hyperlink 17" xfId="21780" hidden="1" xr:uid="{00000000-0005-0000-0000-000018B20000}"/>
    <cellStyle name="Hyperlink 17" xfId="21717" hidden="1" xr:uid="{00000000-0005-0000-0000-000019B20000}"/>
    <cellStyle name="Hyperlink 17" xfId="21654" hidden="1" xr:uid="{00000000-0005-0000-0000-00001AB20000}"/>
    <cellStyle name="Hyperlink 17" xfId="21591" hidden="1" xr:uid="{00000000-0005-0000-0000-00001BB20000}"/>
    <cellStyle name="Hyperlink 17" xfId="21528" hidden="1" xr:uid="{00000000-0005-0000-0000-00001CB20000}"/>
    <cellStyle name="Hyperlink 17" xfId="21465" hidden="1" xr:uid="{00000000-0005-0000-0000-00001DB20000}"/>
    <cellStyle name="Hyperlink 17" xfId="21402" hidden="1" xr:uid="{00000000-0005-0000-0000-00001EB20000}"/>
    <cellStyle name="Hyperlink 17" xfId="21339" hidden="1" xr:uid="{00000000-0005-0000-0000-00001FB20000}"/>
    <cellStyle name="Hyperlink 17" xfId="21276" hidden="1" xr:uid="{00000000-0005-0000-0000-000020B20000}"/>
    <cellStyle name="Hyperlink 17" xfId="21213" hidden="1" xr:uid="{00000000-0005-0000-0000-000021B20000}"/>
    <cellStyle name="Hyperlink 17" xfId="21150" hidden="1" xr:uid="{00000000-0005-0000-0000-000022B20000}"/>
    <cellStyle name="Hyperlink 17" xfId="21087" hidden="1" xr:uid="{00000000-0005-0000-0000-000023B20000}"/>
    <cellStyle name="Hyperlink 17" xfId="21024" hidden="1" xr:uid="{00000000-0005-0000-0000-000024B20000}"/>
    <cellStyle name="Hyperlink 17" xfId="20961" hidden="1" xr:uid="{00000000-0005-0000-0000-000025B20000}"/>
    <cellStyle name="Hyperlink 17" xfId="20898" hidden="1" xr:uid="{00000000-0005-0000-0000-000026B20000}"/>
    <cellStyle name="Hyperlink 17" xfId="20835" hidden="1" xr:uid="{00000000-0005-0000-0000-000027B20000}"/>
    <cellStyle name="Hyperlink 17" xfId="20772" hidden="1" xr:uid="{00000000-0005-0000-0000-000028B20000}"/>
    <cellStyle name="Hyperlink 17" xfId="20709" hidden="1" xr:uid="{00000000-0005-0000-0000-000029B20000}"/>
    <cellStyle name="Hyperlink 17" xfId="20646" hidden="1" xr:uid="{00000000-0005-0000-0000-00002AB20000}"/>
    <cellStyle name="Hyperlink 17" xfId="20583" hidden="1" xr:uid="{00000000-0005-0000-0000-00002BB20000}"/>
    <cellStyle name="Hyperlink 17" xfId="20520" hidden="1" xr:uid="{00000000-0005-0000-0000-00002CB20000}"/>
    <cellStyle name="Hyperlink 17" xfId="20457" hidden="1" xr:uid="{00000000-0005-0000-0000-00002DB20000}"/>
    <cellStyle name="Hyperlink 17" xfId="20394" hidden="1" xr:uid="{00000000-0005-0000-0000-00002EB20000}"/>
    <cellStyle name="Hyperlink 17" xfId="20331" hidden="1" xr:uid="{00000000-0005-0000-0000-00002FB20000}"/>
    <cellStyle name="Hyperlink 17" xfId="20268" hidden="1" xr:uid="{00000000-0005-0000-0000-000030B20000}"/>
    <cellStyle name="Hyperlink 17" xfId="20205" hidden="1" xr:uid="{00000000-0005-0000-0000-000031B20000}"/>
    <cellStyle name="Hyperlink 17" xfId="20142" hidden="1" xr:uid="{00000000-0005-0000-0000-000032B20000}"/>
    <cellStyle name="Hyperlink 17" xfId="20079" hidden="1" xr:uid="{00000000-0005-0000-0000-000033B20000}"/>
    <cellStyle name="Hyperlink 17" xfId="20016" hidden="1" xr:uid="{00000000-0005-0000-0000-000034B20000}"/>
    <cellStyle name="Hyperlink 17" xfId="19953" hidden="1" xr:uid="{00000000-0005-0000-0000-000035B20000}"/>
    <cellStyle name="Hyperlink 17" xfId="19890" hidden="1" xr:uid="{00000000-0005-0000-0000-000036B20000}"/>
    <cellStyle name="Hyperlink 17" xfId="19827" hidden="1" xr:uid="{00000000-0005-0000-0000-000037B20000}"/>
    <cellStyle name="Hyperlink 17" xfId="19764" hidden="1" xr:uid="{00000000-0005-0000-0000-000038B20000}"/>
    <cellStyle name="Hyperlink 17" xfId="19701" hidden="1" xr:uid="{00000000-0005-0000-0000-000039B20000}"/>
    <cellStyle name="Hyperlink 17" xfId="19638" hidden="1" xr:uid="{00000000-0005-0000-0000-00003AB20000}"/>
    <cellStyle name="Hyperlink 17" xfId="19575" hidden="1" xr:uid="{00000000-0005-0000-0000-00003BB20000}"/>
    <cellStyle name="Hyperlink 17" xfId="19512" hidden="1" xr:uid="{00000000-0005-0000-0000-00003CB20000}"/>
    <cellStyle name="Hyperlink 17" xfId="19449" hidden="1" xr:uid="{00000000-0005-0000-0000-00003DB20000}"/>
    <cellStyle name="Hyperlink 17" xfId="19386" hidden="1" xr:uid="{00000000-0005-0000-0000-00003EB20000}"/>
    <cellStyle name="Hyperlink 17" xfId="19323" hidden="1" xr:uid="{00000000-0005-0000-0000-00003FB20000}"/>
    <cellStyle name="Hyperlink 17" xfId="19260" hidden="1" xr:uid="{00000000-0005-0000-0000-000040B20000}"/>
    <cellStyle name="Hyperlink 17" xfId="19197" hidden="1" xr:uid="{00000000-0005-0000-0000-000041B20000}"/>
    <cellStyle name="Hyperlink 17" xfId="19134" hidden="1" xr:uid="{00000000-0005-0000-0000-000042B20000}"/>
    <cellStyle name="Hyperlink 17" xfId="19071" hidden="1" xr:uid="{00000000-0005-0000-0000-000043B20000}"/>
    <cellStyle name="Hyperlink 17" xfId="19008" hidden="1" xr:uid="{00000000-0005-0000-0000-000044B20000}"/>
    <cellStyle name="Hyperlink 17" xfId="18945" hidden="1" xr:uid="{00000000-0005-0000-0000-000045B20000}"/>
    <cellStyle name="Hyperlink 17" xfId="18882" hidden="1" xr:uid="{00000000-0005-0000-0000-000046B20000}"/>
    <cellStyle name="Hyperlink 17" xfId="18819" hidden="1" xr:uid="{00000000-0005-0000-0000-000047B20000}"/>
    <cellStyle name="Hyperlink 17" xfId="18756" hidden="1" xr:uid="{00000000-0005-0000-0000-000048B20000}"/>
    <cellStyle name="Hyperlink 17" xfId="18693" hidden="1" xr:uid="{00000000-0005-0000-0000-000049B20000}"/>
    <cellStyle name="Hyperlink 17" xfId="18630" hidden="1" xr:uid="{00000000-0005-0000-0000-00004AB20000}"/>
    <cellStyle name="Hyperlink 17" xfId="18504" hidden="1" xr:uid="{00000000-0005-0000-0000-00004BB20000}"/>
    <cellStyle name="Hyperlink 17" xfId="18441" hidden="1" xr:uid="{00000000-0005-0000-0000-00004CB20000}"/>
    <cellStyle name="Hyperlink 17" xfId="18378" hidden="1" xr:uid="{00000000-0005-0000-0000-00004DB20000}"/>
    <cellStyle name="Hyperlink 17" xfId="18315" hidden="1" xr:uid="{00000000-0005-0000-0000-00004EB20000}"/>
    <cellStyle name="Hyperlink 17" xfId="18252" hidden="1" xr:uid="{00000000-0005-0000-0000-00004FB20000}"/>
    <cellStyle name="Hyperlink 17" xfId="18189" hidden="1" xr:uid="{00000000-0005-0000-0000-000050B20000}"/>
    <cellStyle name="Hyperlink 17" xfId="18126" hidden="1" xr:uid="{00000000-0005-0000-0000-000051B20000}"/>
    <cellStyle name="Hyperlink 17" xfId="18063" hidden="1" xr:uid="{00000000-0005-0000-0000-000052B20000}"/>
    <cellStyle name="Hyperlink 17" xfId="18000" hidden="1" xr:uid="{00000000-0005-0000-0000-000053B20000}"/>
    <cellStyle name="Hyperlink 17" xfId="17937" hidden="1" xr:uid="{00000000-0005-0000-0000-000054B20000}"/>
    <cellStyle name="Hyperlink 17" xfId="17874" hidden="1" xr:uid="{00000000-0005-0000-0000-000055B20000}"/>
    <cellStyle name="Hyperlink 17" xfId="17811" hidden="1" xr:uid="{00000000-0005-0000-0000-000056B20000}"/>
    <cellStyle name="Hyperlink 17" xfId="17748" hidden="1" xr:uid="{00000000-0005-0000-0000-000057B20000}"/>
    <cellStyle name="Hyperlink 17" xfId="17685" hidden="1" xr:uid="{00000000-0005-0000-0000-000058B20000}"/>
    <cellStyle name="Hyperlink 17" xfId="17622" hidden="1" xr:uid="{00000000-0005-0000-0000-000059B20000}"/>
    <cellStyle name="Hyperlink 17" xfId="17559" hidden="1" xr:uid="{00000000-0005-0000-0000-00005AB20000}"/>
    <cellStyle name="Hyperlink 17" xfId="17496" hidden="1" xr:uid="{00000000-0005-0000-0000-00005BB20000}"/>
    <cellStyle name="Hyperlink 17" xfId="17433" hidden="1" xr:uid="{00000000-0005-0000-0000-00005CB20000}"/>
    <cellStyle name="Hyperlink 17" xfId="17370" hidden="1" xr:uid="{00000000-0005-0000-0000-00005DB20000}"/>
    <cellStyle name="Hyperlink 17" xfId="17307" hidden="1" xr:uid="{00000000-0005-0000-0000-00005EB20000}"/>
    <cellStyle name="Hyperlink 17" xfId="17244" hidden="1" xr:uid="{00000000-0005-0000-0000-00005FB20000}"/>
    <cellStyle name="Hyperlink 17" xfId="17181" hidden="1" xr:uid="{00000000-0005-0000-0000-000060B20000}"/>
    <cellStyle name="Hyperlink 17" xfId="17118" hidden="1" xr:uid="{00000000-0005-0000-0000-000061B20000}"/>
    <cellStyle name="Hyperlink 17" xfId="17055" hidden="1" xr:uid="{00000000-0005-0000-0000-000062B20000}"/>
    <cellStyle name="Hyperlink 17" xfId="16992" hidden="1" xr:uid="{00000000-0005-0000-0000-000063B20000}"/>
    <cellStyle name="Hyperlink 17" xfId="16866" hidden="1" xr:uid="{00000000-0005-0000-0000-000064B20000}"/>
    <cellStyle name="Hyperlink 17" xfId="16803" hidden="1" xr:uid="{00000000-0005-0000-0000-000065B20000}"/>
    <cellStyle name="Hyperlink 17" xfId="16740" hidden="1" xr:uid="{00000000-0005-0000-0000-000066B20000}"/>
    <cellStyle name="Hyperlink 17" xfId="16677" hidden="1" xr:uid="{00000000-0005-0000-0000-000067B20000}"/>
    <cellStyle name="Hyperlink 17" xfId="16614" hidden="1" xr:uid="{00000000-0005-0000-0000-000068B20000}"/>
    <cellStyle name="Hyperlink 17" xfId="16551" hidden="1" xr:uid="{00000000-0005-0000-0000-000069B20000}"/>
    <cellStyle name="Hyperlink 17" xfId="16488" hidden="1" xr:uid="{00000000-0005-0000-0000-00006AB20000}"/>
    <cellStyle name="Hyperlink 17" xfId="16425" hidden="1" xr:uid="{00000000-0005-0000-0000-00006BB20000}"/>
    <cellStyle name="Hyperlink 17" xfId="16362" hidden="1" xr:uid="{00000000-0005-0000-0000-00006CB20000}"/>
    <cellStyle name="Hyperlink 17" xfId="16299" hidden="1" xr:uid="{00000000-0005-0000-0000-00006DB20000}"/>
    <cellStyle name="Hyperlink 17" xfId="16236" hidden="1" xr:uid="{00000000-0005-0000-0000-00006EB20000}"/>
    <cellStyle name="Hyperlink 17" xfId="16173" hidden="1" xr:uid="{00000000-0005-0000-0000-00006FB20000}"/>
    <cellStyle name="Hyperlink 17" xfId="16110" hidden="1" xr:uid="{00000000-0005-0000-0000-000070B20000}"/>
    <cellStyle name="Hyperlink 17" xfId="16047" hidden="1" xr:uid="{00000000-0005-0000-0000-000071B20000}"/>
    <cellStyle name="Hyperlink 17" xfId="15984" hidden="1" xr:uid="{00000000-0005-0000-0000-000072B20000}"/>
    <cellStyle name="Hyperlink 17" xfId="15921" hidden="1" xr:uid="{00000000-0005-0000-0000-000073B20000}"/>
    <cellStyle name="Hyperlink 17" xfId="15858" hidden="1" xr:uid="{00000000-0005-0000-0000-000074B20000}"/>
    <cellStyle name="Hyperlink 17" xfId="15795" hidden="1" xr:uid="{00000000-0005-0000-0000-000075B20000}"/>
    <cellStyle name="Hyperlink 17" xfId="15732" hidden="1" xr:uid="{00000000-0005-0000-0000-000076B20000}"/>
    <cellStyle name="Hyperlink 17" xfId="15669" hidden="1" xr:uid="{00000000-0005-0000-0000-000077B20000}"/>
    <cellStyle name="Hyperlink 17" xfId="15606" hidden="1" xr:uid="{00000000-0005-0000-0000-000078B20000}"/>
    <cellStyle name="Hyperlink 17" xfId="15543" hidden="1" xr:uid="{00000000-0005-0000-0000-000079B20000}"/>
    <cellStyle name="Hyperlink 17" xfId="15480" hidden="1" xr:uid="{00000000-0005-0000-0000-00007AB20000}"/>
    <cellStyle name="Hyperlink 17" xfId="15417" hidden="1" xr:uid="{00000000-0005-0000-0000-00007BB20000}"/>
    <cellStyle name="Hyperlink 17" xfId="15354" hidden="1" xr:uid="{00000000-0005-0000-0000-00007CB20000}"/>
    <cellStyle name="Hyperlink 17" xfId="15291" hidden="1" xr:uid="{00000000-0005-0000-0000-00007DB20000}"/>
    <cellStyle name="Hyperlink 17" xfId="15228" hidden="1" xr:uid="{00000000-0005-0000-0000-00007EB20000}"/>
    <cellStyle name="Hyperlink 17" xfId="15165" hidden="1" xr:uid="{00000000-0005-0000-0000-00007FB20000}"/>
    <cellStyle name="Hyperlink 17" xfId="15102" hidden="1" xr:uid="{00000000-0005-0000-0000-000080B20000}"/>
    <cellStyle name="Hyperlink 17" xfId="15039" hidden="1" xr:uid="{00000000-0005-0000-0000-000081B20000}"/>
    <cellStyle name="Hyperlink 17" xfId="14976" hidden="1" xr:uid="{00000000-0005-0000-0000-000082B20000}"/>
    <cellStyle name="Hyperlink 17" xfId="14913" hidden="1" xr:uid="{00000000-0005-0000-0000-000083B20000}"/>
    <cellStyle name="Hyperlink 17" xfId="14850" hidden="1" xr:uid="{00000000-0005-0000-0000-000084B20000}"/>
    <cellStyle name="Hyperlink 17" xfId="14787" hidden="1" xr:uid="{00000000-0005-0000-0000-000085B20000}"/>
    <cellStyle name="Hyperlink 17" xfId="14724" hidden="1" xr:uid="{00000000-0005-0000-0000-000086B20000}"/>
    <cellStyle name="Hyperlink 17" xfId="14661" hidden="1" xr:uid="{00000000-0005-0000-0000-000087B20000}"/>
    <cellStyle name="Hyperlink 17" xfId="14598" hidden="1" xr:uid="{00000000-0005-0000-0000-000088B20000}"/>
    <cellStyle name="Hyperlink 17" xfId="14535" hidden="1" xr:uid="{00000000-0005-0000-0000-000089B20000}"/>
    <cellStyle name="Hyperlink 17" xfId="14472" hidden="1" xr:uid="{00000000-0005-0000-0000-00008AB20000}"/>
    <cellStyle name="Hyperlink 17" xfId="14409" hidden="1" xr:uid="{00000000-0005-0000-0000-00008BB20000}"/>
    <cellStyle name="Hyperlink 17" xfId="14346" hidden="1" xr:uid="{00000000-0005-0000-0000-00008CB20000}"/>
    <cellStyle name="Hyperlink 17" xfId="14283" hidden="1" xr:uid="{00000000-0005-0000-0000-00008DB20000}"/>
    <cellStyle name="Hyperlink 17" xfId="14220" hidden="1" xr:uid="{00000000-0005-0000-0000-00008EB20000}"/>
    <cellStyle name="Hyperlink 17" xfId="14157" hidden="1" xr:uid="{00000000-0005-0000-0000-00008FB20000}"/>
    <cellStyle name="Hyperlink 17" xfId="14094" hidden="1" xr:uid="{00000000-0005-0000-0000-000090B20000}"/>
    <cellStyle name="Hyperlink 17" xfId="14031" hidden="1" xr:uid="{00000000-0005-0000-0000-000091B20000}"/>
    <cellStyle name="Hyperlink 17" xfId="13968" hidden="1" xr:uid="{00000000-0005-0000-0000-000092B20000}"/>
    <cellStyle name="Hyperlink 17" xfId="13905" hidden="1" xr:uid="{00000000-0005-0000-0000-000093B20000}"/>
    <cellStyle name="Hyperlink 17" xfId="13842" hidden="1" xr:uid="{00000000-0005-0000-0000-000094B20000}"/>
    <cellStyle name="Hyperlink 17" xfId="13779" hidden="1" xr:uid="{00000000-0005-0000-0000-000095B20000}"/>
    <cellStyle name="Hyperlink 17" xfId="13716" hidden="1" xr:uid="{00000000-0005-0000-0000-000096B20000}"/>
    <cellStyle name="Hyperlink 17" xfId="13653" hidden="1" xr:uid="{00000000-0005-0000-0000-000097B20000}"/>
    <cellStyle name="Hyperlink 17" xfId="13590" hidden="1" xr:uid="{00000000-0005-0000-0000-000098B20000}"/>
    <cellStyle name="Hyperlink 17" xfId="13527" hidden="1" xr:uid="{00000000-0005-0000-0000-000099B20000}"/>
    <cellStyle name="Hyperlink 17" xfId="13464" hidden="1" xr:uid="{00000000-0005-0000-0000-00009AB20000}"/>
    <cellStyle name="Hyperlink 17" xfId="13401" hidden="1" xr:uid="{00000000-0005-0000-0000-00009BB20000}"/>
    <cellStyle name="Hyperlink 17" xfId="13338" hidden="1" xr:uid="{00000000-0005-0000-0000-00009CB20000}"/>
    <cellStyle name="Hyperlink 17" xfId="13275" hidden="1" xr:uid="{00000000-0005-0000-0000-00009DB20000}"/>
    <cellStyle name="Hyperlink 17" xfId="13212" hidden="1" xr:uid="{00000000-0005-0000-0000-00009EB20000}"/>
    <cellStyle name="Hyperlink 17" xfId="13149" hidden="1" xr:uid="{00000000-0005-0000-0000-00009FB20000}"/>
    <cellStyle name="Hyperlink 17" xfId="13086" hidden="1" xr:uid="{00000000-0005-0000-0000-0000A0B20000}"/>
    <cellStyle name="Hyperlink 17" xfId="13023" hidden="1" xr:uid="{00000000-0005-0000-0000-0000A1B20000}"/>
    <cellStyle name="Hyperlink 17" xfId="12960" hidden="1" xr:uid="{00000000-0005-0000-0000-0000A2B20000}"/>
    <cellStyle name="Hyperlink 17" xfId="12897" hidden="1" xr:uid="{00000000-0005-0000-0000-0000A3B20000}"/>
    <cellStyle name="Hyperlink 17" xfId="12834" hidden="1" xr:uid="{00000000-0005-0000-0000-0000A4B20000}"/>
    <cellStyle name="Hyperlink 17" xfId="18567" hidden="1" xr:uid="{00000000-0005-0000-0000-0000A5B20000}"/>
    <cellStyle name="Hyperlink 17" xfId="26631" hidden="1" xr:uid="{00000000-0005-0000-0000-0000A6B20000}"/>
    <cellStyle name="Hyperlink 17" xfId="34695" hidden="1" xr:uid="{00000000-0005-0000-0000-0000A7B20000}"/>
    <cellStyle name="Hyperlink 17" xfId="46917" hidden="1" xr:uid="{00000000-0005-0000-0000-0000A8B20000}"/>
    <cellStyle name="Hyperlink 17" xfId="46854" hidden="1" xr:uid="{00000000-0005-0000-0000-0000A9B20000}"/>
    <cellStyle name="Hyperlink 17" xfId="46791" hidden="1" xr:uid="{00000000-0005-0000-0000-0000AAB20000}"/>
    <cellStyle name="Hyperlink 17" xfId="46728" hidden="1" xr:uid="{00000000-0005-0000-0000-0000ABB20000}"/>
    <cellStyle name="Hyperlink 17" xfId="46665" hidden="1" xr:uid="{00000000-0005-0000-0000-0000ACB20000}"/>
    <cellStyle name="Hyperlink 17" xfId="46602" hidden="1" xr:uid="{00000000-0005-0000-0000-0000ADB20000}"/>
    <cellStyle name="Hyperlink 17" xfId="46539" hidden="1" xr:uid="{00000000-0005-0000-0000-0000AEB20000}"/>
    <cellStyle name="Hyperlink 17" xfId="46476" hidden="1" xr:uid="{00000000-0005-0000-0000-0000AFB20000}"/>
    <cellStyle name="Hyperlink 17" xfId="46413" hidden="1" xr:uid="{00000000-0005-0000-0000-0000B0B20000}"/>
    <cellStyle name="Hyperlink 17" xfId="46350" hidden="1" xr:uid="{00000000-0005-0000-0000-0000B1B20000}"/>
    <cellStyle name="Hyperlink 17" xfId="46287" hidden="1" xr:uid="{00000000-0005-0000-0000-0000B2B20000}"/>
    <cellStyle name="Hyperlink 17" xfId="46224" hidden="1" xr:uid="{00000000-0005-0000-0000-0000B3B20000}"/>
    <cellStyle name="Hyperlink 17" xfId="46161" hidden="1" xr:uid="{00000000-0005-0000-0000-0000B4B20000}"/>
    <cellStyle name="Hyperlink 17" xfId="46098" hidden="1" xr:uid="{00000000-0005-0000-0000-0000B5B20000}"/>
    <cellStyle name="Hyperlink 17" xfId="46035" hidden="1" xr:uid="{00000000-0005-0000-0000-0000B6B20000}"/>
    <cellStyle name="Hyperlink 17" xfId="45972" hidden="1" xr:uid="{00000000-0005-0000-0000-0000B7B20000}"/>
    <cellStyle name="Hyperlink 17" xfId="45909" hidden="1" xr:uid="{00000000-0005-0000-0000-0000B8B20000}"/>
    <cellStyle name="Hyperlink 17" xfId="45846" hidden="1" xr:uid="{00000000-0005-0000-0000-0000B9B20000}"/>
    <cellStyle name="Hyperlink 17" xfId="45783" hidden="1" xr:uid="{00000000-0005-0000-0000-0000BAB20000}"/>
    <cellStyle name="Hyperlink 17" xfId="45720" hidden="1" xr:uid="{00000000-0005-0000-0000-0000BBB20000}"/>
    <cellStyle name="Hyperlink 17" xfId="45657" hidden="1" xr:uid="{00000000-0005-0000-0000-0000BCB20000}"/>
    <cellStyle name="Hyperlink 17" xfId="45594" hidden="1" xr:uid="{00000000-0005-0000-0000-0000BDB20000}"/>
    <cellStyle name="Hyperlink 17" xfId="45531" hidden="1" xr:uid="{00000000-0005-0000-0000-0000BEB20000}"/>
    <cellStyle name="Hyperlink 17" xfId="45468" hidden="1" xr:uid="{00000000-0005-0000-0000-0000BFB20000}"/>
    <cellStyle name="Hyperlink 17" xfId="45405" hidden="1" xr:uid="{00000000-0005-0000-0000-0000C0B20000}"/>
    <cellStyle name="Hyperlink 17" xfId="45342" hidden="1" xr:uid="{00000000-0005-0000-0000-0000C1B20000}"/>
    <cellStyle name="Hyperlink 17" xfId="45279" hidden="1" xr:uid="{00000000-0005-0000-0000-0000C2B20000}"/>
    <cellStyle name="Hyperlink 17" xfId="45216" hidden="1" xr:uid="{00000000-0005-0000-0000-0000C3B20000}"/>
    <cellStyle name="Hyperlink 17" xfId="45153" hidden="1" xr:uid="{00000000-0005-0000-0000-0000C4B20000}"/>
    <cellStyle name="Hyperlink 17" xfId="45090" hidden="1" xr:uid="{00000000-0005-0000-0000-0000C5B20000}"/>
    <cellStyle name="Hyperlink 17" xfId="45027" hidden="1" xr:uid="{00000000-0005-0000-0000-0000C6B20000}"/>
    <cellStyle name="Hyperlink 17" xfId="44964" hidden="1" xr:uid="{00000000-0005-0000-0000-0000C7B20000}"/>
    <cellStyle name="Hyperlink 17" xfId="44901" hidden="1" xr:uid="{00000000-0005-0000-0000-0000C8B20000}"/>
    <cellStyle name="Hyperlink 17" xfId="44838" hidden="1" xr:uid="{00000000-0005-0000-0000-0000C9B20000}"/>
    <cellStyle name="Hyperlink 17" xfId="44775" hidden="1" xr:uid="{00000000-0005-0000-0000-0000CAB20000}"/>
    <cellStyle name="Hyperlink 17" xfId="44712" hidden="1" xr:uid="{00000000-0005-0000-0000-0000CBB20000}"/>
    <cellStyle name="Hyperlink 17" xfId="44649" hidden="1" xr:uid="{00000000-0005-0000-0000-0000CCB20000}"/>
    <cellStyle name="Hyperlink 17" xfId="44586" hidden="1" xr:uid="{00000000-0005-0000-0000-0000CDB20000}"/>
    <cellStyle name="Hyperlink 17" xfId="44523" hidden="1" xr:uid="{00000000-0005-0000-0000-0000CEB20000}"/>
    <cellStyle name="Hyperlink 17" xfId="44460" hidden="1" xr:uid="{00000000-0005-0000-0000-0000CFB20000}"/>
    <cellStyle name="Hyperlink 17" xfId="44397" hidden="1" xr:uid="{00000000-0005-0000-0000-0000D0B20000}"/>
    <cellStyle name="Hyperlink 17" xfId="44334" hidden="1" xr:uid="{00000000-0005-0000-0000-0000D1B20000}"/>
    <cellStyle name="Hyperlink 17" xfId="44271" hidden="1" xr:uid="{00000000-0005-0000-0000-0000D2B20000}"/>
    <cellStyle name="Hyperlink 17" xfId="44208" hidden="1" xr:uid="{00000000-0005-0000-0000-0000D3B20000}"/>
    <cellStyle name="Hyperlink 17" xfId="44145" hidden="1" xr:uid="{00000000-0005-0000-0000-0000D4B20000}"/>
    <cellStyle name="Hyperlink 17" xfId="44082" hidden="1" xr:uid="{00000000-0005-0000-0000-0000D5B20000}"/>
    <cellStyle name="Hyperlink 17" xfId="44019" hidden="1" xr:uid="{00000000-0005-0000-0000-0000D6B20000}"/>
    <cellStyle name="Hyperlink 17" xfId="43956" hidden="1" xr:uid="{00000000-0005-0000-0000-0000D7B20000}"/>
    <cellStyle name="Hyperlink 17" xfId="43893" hidden="1" xr:uid="{00000000-0005-0000-0000-0000D8B20000}"/>
    <cellStyle name="Hyperlink 17" xfId="43830" hidden="1" xr:uid="{00000000-0005-0000-0000-0000D9B20000}"/>
    <cellStyle name="Hyperlink 17" xfId="43767" hidden="1" xr:uid="{00000000-0005-0000-0000-0000DAB20000}"/>
    <cellStyle name="Hyperlink 17" xfId="43704" hidden="1" xr:uid="{00000000-0005-0000-0000-0000DBB20000}"/>
    <cellStyle name="Hyperlink 17" xfId="43641" hidden="1" xr:uid="{00000000-0005-0000-0000-0000DCB20000}"/>
    <cellStyle name="Hyperlink 17" xfId="43578" hidden="1" xr:uid="{00000000-0005-0000-0000-0000DDB20000}"/>
    <cellStyle name="Hyperlink 17" xfId="43515" hidden="1" xr:uid="{00000000-0005-0000-0000-0000DEB20000}"/>
    <cellStyle name="Hyperlink 17" xfId="43452" hidden="1" xr:uid="{00000000-0005-0000-0000-0000DFB20000}"/>
    <cellStyle name="Hyperlink 17" xfId="43389" hidden="1" xr:uid="{00000000-0005-0000-0000-0000E0B20000}"/>
    <cellStyle name="Hyperlink 17" xfId="43326" hidden="1" xr:uid="{00000000-0005-0000-0000-0000E1B20000}"/>
    <cellStyle name="Hyperlink 17" xfId="43263" hidden="1" xr:uid="{00000000-0005-0000-0000-0000E2B20000}"/>
    <cellStyle name="Hyperlink 17" xfId="43137" hidden="1" xr:uid="{00000000-0005-0000-0000-0000E3B20000}"/>
    <cellStyle name="Hyperlink 17" xfId="43074" hidden="1" xr:uid="{00000000-0005-0000-0000-0000E4B20000}"/>
    <cellStyle name="Hyperlink 17" xfId="43011" hidden="1" xr:uid="{00000000-0005-0000-0000-0000E5B20000}"/>
    <cellStyle name="Hyperlink 17" xfId="42948" hidden="1" xr:uid="{00000000-0005-0000-0000-0000E6B20000}"/>
    <cellStyle name="Hyperlink 17" xfId="42885" hidden="1" xr:uid="{00000000-0005-0000-0000-0000E7B20000}"/>
    <cellStyle name="Hyperlink 17" xfId="42822" hidden="1" xr:uid="{00000000-0005-0000-0000-0000E8B20000}"/>
    <cellStyle name="Hyperlink 17" xfId="42696" hidden="1" xr:uid="{00000000-0005-0000-0000-0000E9B20000}"/>
    <cellStyle name="Hyperlink 17" xfId="42633" hidden="1" xr:uid="{00000000-0005-0000-0000-0000EAB20000}"/>
    <cellStyle name="Hyperlink 17" xfId="42570" hidden="1" xr:uid="{00000000-0005-0000-0000-0000EBB20000}"/>
    <cellStyle name="Hyperlink 17" xfId="42507" hidden="1" xr:uid="{00000000-0005-0000-0000-0000ECB20000}"/>
    <cellStyle name="Hyperlink 17" xfId="42444" hidden="1" xr:uid="{00000000-0005-0000-0000-0000EDB20000}"/>
    <cellStyle name="Hyperlink 17" xfId="42381" hidden="1" xr:uid="{00000000-0005-0000-0000-0000EEB20000}"/>
    <cellStyle name="Hyperlink 17" xfId="42318" hidden="1" xr:uid="{00000000-0005-0000-0000-0000EFB20000}"/>
    <cellStyle name="Hyperlink 17" xfId="42255" hidden="1" xr:uid="{00000000-0005-0000-0000-0000F0B20000}"/>
    <cellStyle name="Hyperlink 17" xfId="42192" hidden="1" xr:uid="{00000000-0005-0000-0000-0000F1B20000}"/>
    <cellStyle name="Hyperlink 17" xfId="42129" hidden="1" xr:uid="{00000000-0005-0000-0000-0000F2B20000}"/>
    <cellStyle name="Hyperlink 17" xfId="42066" hidden="1" xr:uid="{00000000-0005-0000-0000-0000F3B20000}"/>
    <cellStyle name="Hyperlink 17" xfId="42003" hidden="1" xr:uid="{00000000-0005-0000-0000-0000F4B20000}"/>
    <cellStyle name="Hyperlink 17" xfId="41940" hidden="1" xr:uid="{00000000-0005-0000-0000-0000F5B20000}"/>
    <cellStyle name="Hyperlink 17" xfId="41877" hidden="1" xr:uid="{00000000-0005-0000-0000-0000F6B20000}"/>
    <cellStyle name="Hyperlink 17" xfId="41814" hidden="1" xr:uid="{00000000-0005-0000-0000-0000F7B20000}"/>
    <cellStyle name="Hyperlink 17" xfId="41751" hidden="1" xr:uid="{00000000-0005-0000-0000-0000F8B20000}"/>
    <cellStyle name="Hyperlink 17" xfId="41688" hidden="1" xr:uid="{00000000-0005-0000-0000-0000F9B20000}"/>
    <cellStyle name="Hyperlink 17" xfId="41625" hidden="1" xr:uid="{00000000-0005-0000-0000-0000FAB20000}"/>
    <cellStyle name="Hyperlink 17" xfId="41562" hidden="1" xr:uid="{00000000-0005-0000-0000-0000FBB20000}"/>
    <cellStyle name="Hyperlink 17" xfId="41499" hidden="1" xr:uid="{00000000-0005-0000-0000-0000FCB20000}"/>
    <cellStyle name="Hyperlink 17" xfId="41436" hidden="1" xr:uid="{00000000-0005-0000-0000-0000FDB20000}"/>
    <cellStyle name="Hyperlink 17" xfId="41373" hidden="1" xr:uid="{00000000-0005-0000-0000-0000FEB20000}"/>
    <cellStyle name="Hyperlink 17" xfId="41310" hidden="1" xr:uid="{00000000-0005-0000-0000-0000FFB20000}"/>
    <cellStyle name="Hyperlink 17" xfId="41247" hidden="1" xr:uid="{00000000-0005-0000-0000-000000B30000}"/>
    <cellStyle name="Hyperlink 17" xfId="41184" hidden="1" xr:uid="{00000000-0005-0000-0000-000001B30000}"/>
    <cellStyle name="Hyperlink 17" xfId="41121" hidden="1" xr:uid="{00000000-0005-0000-0000-000002B30000}"/>
    <cellStyle name="Hyperlink 17" xfId="41058" hidden="1" xr:uid="{00000000-0005-0000-0000-000003B30000}"/>
    <cellStyle name="Hyperlink 17" xfId="40995" hidden="1" xr:uid="{00000000-0005-0000-0000-000004B30000}"/>
    <cellStyle name="Hyperlink 17" xfId="40932" hidden="1" xr:uid="{00000000-0005-0000-0000-000005B30000}"/>
    <cellStyle name="Hyperlink 17" xfId="40869" hidden="1" xr:uid="{00000000-0005-0000-0000-000006B30000}"/>
    <cellStyle name="Hyperlink 17" xfId="40806" hidden="1" xr:uid="{00000000-0005-0000-0000-000007B30000}"/>
    <cellStyle name="Hyperlink 17" xfId="40743" hidden="1" xr:uid="{00000000-0005-0000-0000-000008B30000}"/>
    <cellStyle name="Hyperlink 17" xfId="40680" hidden="1" xr:uid="{00000000-0005-0000-0000-000009B30000}"/>
    <cellStyle name="Hyperlink 17" xfId="40617" hidden="1" xr:uid="{00000000-0005-0000-0000-00000AB30000}"/>
    <cellStyle name="Hyperlink 17" xfId="40554" hidden="1" xr:uid="{00000000-0005-0000-0000-00000BB30000}"/>
    <cellStyle name="Hyperlink 17" xfId="40491" hidden="1" xr:uid="{00000000-0005-0000-0000-00000CB30000}"/>
    <cellStyle name="Hyperlink 17" xfId="40428" hidden="1" xr:uid="{00000000-0005-0000-0000-00000DB30000}"/>
    <cellStyle name="Hyperlink 17" xfId="40365" hidden="1" xr:uid="{00000000-0005-0000-0000-00000EB30000}"/>
    <cellStyle name="Hyperlink 17" xfId="40302" hidden="1" xr:uid="{00000000-0005-0000-0000-00000FB30000}"/>
    <cellStyle name="Hyperlink 17" xfId="40239" hidden="1" xr:uid="{00000000-0005-0000-0000-000010B30000}"/>
    <cellStyle name="Hyperlink 17" xfId="40176" hidden="1" xr:uid="{00000000-0005-0000-0000-000011B30000}"/>
    <cellStyle name="Hyperlink 17" xfId="40113" hidden="1" xr:uid="{00000000-0005-0000-0000-000012B30000}"/>
    <cellStyle name="Hyperlink 17" xfId="40050" hidden="1" xr:uid="{00000000-0005-0000-0000-000013B30000}"/>
    <cellStyle name="Hyperlink 17" xfId="39987" hidden="1" xr:uid="{00000000-0005-0000-0000-000014B30000}"/>
    <cellStyle name="Hyperlink 17" xfId="39924" hidden="1" xr:uid="{00000000-0005-0000-0000-000015B30000}"/>
    <cellStyle name="Hyperlink 17" xfId="39861" hidden="1" xr:uid="{00000000-0005-0000-0000-000016B30000}"/>
    <cellStyle name="Hyperlink 17" xfId="39798" hidden="1" xr:uid="{00000000-0005-0000-0000-000017B30000}"/>
    <cellStyle name="Hyperlink 17" xfId="39735" hidden="1" xr:uid="{00000000-0005-0000-0000-000018B30000}"/>
    <cellStyle name="Hyperlink 17" xfId="39672" hidden="1" xr:uid="{00000000-0005-0000-0000-000019B30000}"/>
    <cellStyle name="Hyperlink 17" xfId="39609" hidden="1" xr:uid="{00000000-0005-0000-0000-00001AB30000}"/>
    <cellStyle name="Hyperlink 17" xfId="39546" hidden="1" xr:uid="{00000000-0005-0000-0000-00001BB30000}"/>
    <cellStyle name="Hyperlink 17" xfId="39483" hidden="1" xr:uid="{00000000-0005-0000-0000-00001CB30000}"/>
    <cellStyle name="Hyperlink 17" xfId="39420" hidden="1" xr:uid="{00000000-0005-0000-0000-00001DB30000}"/>
    <cellStyle name="Hyperlink 17" xfId="39357" hidden="1" xr:uid="{00000000-0005-0000-0000-00001EB30000}"/>
    <cellStyle name="Hyperlink 17" xfId="39294" hidden="1" xr:uid="{00000000-0005-0000-0000-00001FB30000}"/>
    <cellStyle name="Hyperlink 17" xfId="39231" hidden="1" xr:uid="{00000000-0005-0000-0000-000020B30000}"/>
    <cellStyle name="Hyperlink 17" xfId="39168" hidden="1" xr:uid="{00000000-0005-0000-0000-000021B30000}"/>
    <cellStyle name="Hyperlink 17" xfId="39105" hidden="1" xr:uid="{00000000-0005-0000-0000-000022B30000}"/>
    <cellStyle name="Hyperlink 17" xfId="39042" hidden="1" xr:uid="{00000000-0005-0000-0000-000023B30000}"/>
    <cellStyle name="Hyperlink 17" xfId="38979" hidden="1" xr:uid="{00000000-0005-0000-0000-000024B30000}"/>
    <cellStyle name="Hyperlink 17" xfId="38916" hidden="1" xr:uid="{00000000-0005-0000-0000-000025B30000}"/>
    <cellStyle name="Hyperlink 17" xfId="38853" hidden="1" xr:uid="{00000000-0005-0000-0000-000026B30000}"/>
    <cellStyle name="Hyperlink 17" xfId="38790" hidden="1" xr:uid="{00000000-0005-0000-0000-000027B30000}"/>
    <cellStyle name="Hyperlink 17" xfId="38727" hidden="1" xr:uid="{00000000-0005-0000-0000-000028B30000}"/>
    <cellStyle name="Hyperlink 17" xfId="38664" hidden="1" xr:uid="{00000000-0005-0000-0000-000029B30000}"/>
    <cellStyle name="Hyperlink 17" xfId="38601" hidden="1" xr:uid="{00000000-0005-0000-0000-00002AB30000}"/>
    <cellStyle name="Hyperlink 17" xfId="38538" hidden="1" xr:uid="{00000000-0005-0000-0000-00002BB30000}"/>
    <cellStyle name="Hyperlink 17" xfId="38475" hidden="1" xr:uid="{00000000-0005-0000-0000-00002CB30000}"/>
    <cellStyle name="Hyperlink 17" xfId="38412" hidden="1" xr:uid="{00000000-0005-0000-0000-00002DB30000}"/>
    <cellStyle name="Hyperlink 17" xfId="38349" hidden="1" xr:uid="{00000000-0005-0000-0000-00002EB30000}"/>
    <cellStyle name="Hyperlink 17" xfId="38286" hidden="1" xr:uid="{00000000-0005-0000-0000-00002FB30000}"/>
    <cellStyle name="Hyperlink 17" xfId="38223" hidden="1" xr:uid="{00000000-0005-0000-0000-000030B30000}"/>
    <cellStyle name="Hyperlink 17" xfId="38160" hidden="1" xr:uid="{00000000-0005-0000-0000-000031B30000}"/>
    <cellStyle name="Hyperlink 17" xfId="38097" hidden="1" xr:uid="{00000000-0005-0000-0000-000032B30000}"/>
    <cellStyle name="Hyperlink 17" xfId="38034" hidden="1" xr:uid="{00000000-0005-0000-0000-000033B30000}"/>
    <cellStyle name="Hyperlink 17" xfId="37971" hidden="1" xr:uid="{00000000-0005-0000-0000-000034B30000}"/>
    <cellStyle name="Hyperlink 17" xfId="37908" hidden="1" xr:uid="{00000000-0005-0000-0000-000035B30000}"/>
    <cellStyle name="Hyperlink 17" xfId="37845" hidden="1" xr:uid="{00000000-0005-0000-0000-000036B30000}"/>
    <cellStyle name="Hyperlink 17" xfId="37782" hidden="1" xr:uid="{00000000-0005-0000-0000-000037B30000}"/>
    <cellStyle name="Hyperlink 17" xfId="37719" hidden="1" xr:uid="{00000000-0005-0000-0000-000038B30000}"/>
    <cellStyle name="Hyperlink 17" xfId="37656" hidden="1" xr:uid="{00000000-0005-0000-0000-000039B30000}"/>
    <cellStyle name="Hyperlink 17" xfId="37593" hidden="1" xr:uid="{00000000-0005-0000-0000-00003AB30000}"/>
    <cellStyle name="Hyperlink 17" xfId="37530" hidden="1" xr:uid="{00000000-0005-0000-0000-00003BB30000}"/>
    <cellStyle name="Hyperlink 17" xfId="37467" hidden="1" xr:uid="{00000000-0005-0000-0000-00003CB30000}"/>
    <cellStyle name="Hyperlink 17" xfId="37404" hidden="1" xr:uid="{00000000-0005-0000-0000-00003DB30000}"/>
    <cellStyle name="Hyperlink 17" xfId="43200" hidden="1" xr:uid="{00000000-0005-0000-0000-00003EB30000}"/>
    <cellStyle name="Hyperlink 17" xfId="16929" hidden="1" xr:uid="{00000000-0005-0000-0000-00003FB30000}"/>
    <cellStyle name="Hyperlink 17" xfId="25056" hidden="1" xr:uid="{00000000-0005-0000-0000-000040B30000}"/>
    <cellStyle name="Hyperlink 17" xfId="1431" hidden="1" xr:uid="{00000000-0005-0000-0000-000041B30000}"/>
    <cellStyle name="Hyperlink 17" xfId="1368" hidden="1" xr:uid="{00000000-0005-0000-0000-000042B30000}"/>
    <cellStyle name="Hyperlink 17" xfId="1305" hidden="1" xr:uid="{00000000-0005-0000-0000-000043B30000}"/>
    <cellStyle name="Hyperlink 17" xfId="1242" hidden="1" xr:uid="{00000000-0005-0000-0000-000044B30000}"/>
    <cellStyle name="Hyperlink 17" xfId="1179" hidden="1" xr:uid="{00000000-0005-0000-0000-000045B30000}"/>
    <cellStyle name="Hyperlink 17" xfId="1116" hidden="1" xr:uid="{00000000-0005-0000-0000-000046B30000}"/>
    <cellStyle name="Hyperlink 17" xfId="1053" hidden="1" xr:uid="{00000000-0005-0000-0000-000047B30000}"/>
    <cellStyle name="Hyperlink 17" xfId="990" hidden="1" xr:uid="{00000000-0005-0000-0000-000048B30000}"/>
    <cellStyle name="Hyperlink 17" xfId="927" hidden="1" xr:uid="{00000000-0005-0000-0000-000049B30000}"/>
    <cellStyle name="Hyperlink 17" xfId="864" hidden="1" xr:uid="{00000000-0005-0000-0000-00004AB30000}"/>
    <cellStyle name="Hyperlink 17" xfId="801" hidden="1" xr:uid="{00000000-0005-0000-0000-00004BB30000}"/>
    <cellStyle name="Hyperlink 17" xfId="738" hidden="1" xr:uid="{00000000-0005-0000-0000-00004CB30000}"/>
    <cellStyle name="Hyperlink 17" xfId="675" hidden="1" xr:uid="{00000000-0005-0000-0000-00004DB30000}"/>
    <cellStyle name="Hyperlink 17" xfId="612" hidden="1" xr:uid="{00000000-0005-0000-0000-00004EB30000}"/>
    <cellStyle name="Hyperlink 17" xfId="549" hidden="1" xr:uid="{00000000-0005-0000-0000-00004FB30000}"/>
    <cellStyle name="Hyperlink 17" xfId="486" hidden="1" xr:uid="{00000000-0005-0000-0000-000050B30000}"/>
    <cellStyle name="Hyperlink 17" xfId="423" hidden="1" xr:uid="{00000000-0005-0000-0000-000051B30000}"/>
    <cellStyle name="Hyperlink 17" xfId="360" hidden="1" xr:uid="{00000000-0005-0000-0000-000052B30000}"/>
    <cellStyle name="Hyperlink 17" xfId="297" hidden="1" xr:uid="{00000000-0005-0000-0000-000053B30000}"/>
    <cellStyle name="Hyperlink 17" xfId="234" hidden="1" xr:uid="{00000000-0005-0000-0000-000054B30000}"/>
    <cellStyle name="Hyperlink 17" xfId="171" hidden="1" xr:uid="{00000000-0005-0000-0000-000055B30000}"/>
    <cellStyle name="Hyperlink 17" xfId="108" hidden="1" xr:uid="{00000000-0005-0000-0000-000056B30000}"/>
    <cellStyle name="Hyperlink 17" xfId="45" hidden="1" xr:uid="{00000000-0005-0000-0000-000057B30000}"/>
    <cellStyle name="Hyperlink 17" xfId="58174" hidden="1" xr:uid="{00000000-0005-0000-0000-000058B30000}"/>
    <cellStyle name="Hyperlink 17" xfId="58237" hidden="1" xr:uid="{00000000-0005-0000-0000-000059B30000}"/>
    <cellStyle name="Hyperlink 17" xfId="2439" hidden="1" xr:uid="{00000000-0005-0000-0000-00005AB30000}"/>
    <cellStyle name="Hyperlink 17" xfId="6471" hidden="1" xr:uid="{00000000-0005-0000-0000-00005BB30000}"/>
    <cellStyle name="Hyperlink 17" xfId="10503" hidden="1" xr:uid="{00000000-0005-0000-0000-00005CB30000}"/>
    <cellStyle name="Hyperlink 17" xfId="35640" hidden="1" xr:uid="{00000000-0005-0000-0000-00005DB30000}"/>
    <cellStyle name="Hyperlink 17" xfId="35577" hidden="1" xr:uid="{00000000-0005-0000-0000-00005EB30000}"/>
    <cellStyle name="Hyperlink 17" xfId="35514" hidden="1" xr:uid="{00000000-0005-0000-0000-00005FB30000}"/>
    <cellStyle name="Hyperlink 17" xfId="35451" hidden="1" xr:uid="{00000000-0005-0000-0000-000060B30000}"/>
    <cellStyle name="Hyperlink 17" xfId="35388" hidden="1" xr:uid="{00000000-0005-0000-0000-000061B30000}"/>
    <cellStyle name="Hyperlink 17" xfId="35325" hidden="1" xr:uid="{00000000-0005-0000-0000-000062B30000}"/>
    <cellStyle name="Hyperlink 17" xfId="35262" hidden="1" xr:uid="{00000000-0005-0000-0000-000063B30000}"/>
    <cellStyle name="Hyperlink 17" xfId="35199" hidden="1" xr:uid="{00000000-0005-0000-0000-000064B30000}"/>
    <cellStyle name="Hyperlink 17" xfId="35136" hidden="1" xr:uid="{00000000-0005-0000-0000-000065B30000}"/>
    <cellStyle name="Hyperlink 17" xfId="35073" hidden="1" xr:uid="{00000000-0005-0000-0000-000066B30000}"/>
    <cellStyle name="Hyperlink 17" xfId="35010" hidden="1" xr:uid="{00000000-0005-0000-0000-000067B30000}"/>
    <cellStyle name="Hyperlink 17" xfId="34947" hidden="1" xr:uid="{00000000-0005-0000-0000-000068B30000}"/>
    <cellStyle name="Hyperlink 17" xfId="34884" hidden="1" xr:uid="{00000000-0005-0000-0000-000069B30000}"/>
    <cellStyle name="Hyperlink 17" xfId="34821" hidden="1" xr:uid="{00000000-0005-0000-0000-00006AB30000}"/>
    <cellStyle name="Hyperlink 17" xfId="34758" hidden="1" xr:uid="{00000000-0005-0000-0000-00006BB30000}"/>
    <cellStyle name="Hyperlink 17" xfId="34632" hidden="1" xr:uid="{00000000-0005-0000-0000-00006CB30000}"/>
    <cellStyle name="Hyperlink 17" xfId="34569" hidden="1" xr:uid="{00000000-0005-0000-0000-00006DB30000}"/>
    <cellStyle name="Hyperlink 17" xfId="34506" hidden="1" xr:uid="{00000000-0005-0000-0000-00006EB30000}"/>
    <cellStyle name="Hyperlink 17" xfId="34443" hidden="1" xr:uid="{00000000-0005-0000-0000-00006FB30000}"/>
    <cellStyle name="Hyperlink 17" xfId="34380" hidden="1" xr:uid="{00000000-0005-0000-0000-000070B30000}"/>
    <cellStyle name="Hyperlink 17" xfId="34317" hidden="1" xr:uid="{00000000-0005-0000-0000-000071B30000}"/>
    <cellStyle name="Hyperlink 17" xfId="34254" hidden="1" xr:uid="{00000000-0005-0000-0000-000072B30000}"/>
    <cellStyle name="Hyperlink 17" xfId="34191" hidden="1" xr:uid="{00000000-0005-0000-0000-000073B30000}"/>
    <cellStyle name="Hyperlink 17" xfId="34128" hidden="1" xr:uid="{00000000-0005-0000-0000-000074B30000}"/>
    <cellStyle name="Hyperlink 17" xfId="34065" hidden="1" xr:uid="{00000000-0005-0000-0000-000075B30000}"/>
    <cellStyle name="Hyperlink 17" xfId="34002" hidden="1" xr:uid="{00000000-0005-0000-0000-000076B30000}"/>
    <cellStyle name="Hyperlink 17" xfId="33939" hidden="1" xr:uid="{00000000-0005-0000-0000-000077B30000}"/>
    <cellStyle name="Hyperlink 17" xfId="33876" hidden="1" xr:uid="{00000000-0005-0000-0000-000078B30000}"/>
    <cellStyle name="Hyperlink 17" xfId="33813" hidden="1" xr:uid="{00000000-0005-0000-0000-000079B30000}"/>
    <cellStyle name="Hyperlink 17" xfId="33750" hidden="1" xr:uid="{00000000-0005-0000-0000-00007AB30000}"/>
    <cellStyle name="Hyperlink 17" xfId="33687" hidden="1" xr:uid="{00000000-0005-0000-0000-00007BB30000}"/>
    <cellStyle name="Hyperlink 17" xfId="33624" hidden="1" xr:uid="{00000000-0005-0000-0000-00007CB30000}"/>
    <cellStyle name="Hyperlink 17" xfId="33561" hidden="1" xr:uid="{00000000-0005-0000-0000-00007DB30000}"/>
    <cellStyle name="Hyperlink 17" xfId="33498" hidden="1" xr:uid="{00000000-0005-0000-0000-00007EB30000}"/>
    <cellStyle name="Hyperlink 17" xfId="33435" hidden="1" xr:uid="{00000000-0005-0000-0000-00007FB30000}"/>
    <cellStyle name="Hyperlink 17" xfId="33372" hidden="1" xr:uid="{00000000-0005-0000-0000-000080B30000}"/>
    <cellStyle name="Hyperlink 17" xfId="33309" hidden="1" xr:uid="{00000000-0005-0000-0000-000081B30000}"/>
    <cellStyle name="Hyperlink 17" xfId="33246" hidden="1" xr:uid="{00000000-0005-0000-0000-000082B30000}"/>
    <cellStyle name="Hyperlink 17" xfId="33120" hidden="1" xr:uid="{00000000-0005-0000-0000-000083B30000}"/>
    <cellStyle name="Hyperlink 17" xfId="33057" hidden="1" xr:uid="{00000000-0005-0000-0000-000084B30000}"/>
    <cellStyle name="Hyperlink 17" xfId="32994" hidden="1" xr:uid="{00000000-0005-0000-0000-000085B30000}"/>
    <cellStyle name="Hyperlink 17" xfId="32931" hidden="1" xr:uid="{00000000-0005-0000-0000-000086B30000}"/>
    <cellStyle name="Hyperlink 17" xfId="32868" hidden="1" xr:uid="{00000000-0005-0000-0000-000087B30000}"/>
    <cellStyle name="Hyperlink 17" xfId="32805" hidden="1" xr:uid="{00000000-0005-0000-0000-000088B30000}"/>
    <cellStyle name="Hyperlink 17" xfId="32742" hidden="1" xr:uid="{00000000-0005-0000-0000-000089B30000}"/>
    <cellStyle name="Hyperlink 17" xfId="32679" hidden="1" xr:uid="{00000000-0005-0000-0000-00008AB30000}"/>
    <cellStyle name="Hyperlink 17" xfId="32616" hidden="1" xr:uid="{00000000-0005-0000-0000-00008BB30000}"/>
    <cellStyle name="Hyperlink 17" xfId="32553" hidden="1" xr:uid="{00000000-0005-0000-0000-00008CB30000}"/>
    <cellStyle name="Hyperlink 17" xfId="32490" hidden="1" xr:uid="{00000000-0005-0000-0000-00008DB30000}"/>
    <cellStyle name="Hyperlink 17" xfId="32427" hidden="1" xr:uid="{00000000-0005-0000-0000-00008EB30000}"/>
    <cellStyle name="Hyperlink 17" xfId="32364" hidden="1" xr:uid="{00000000-0005-0000-0000-00008FB30000}"/>
    <cellStyle name="Hyperlink 17" xfId="32301" hidden="1" xr:uid="{00000000-0005-0000-0000-000090B30000}"/>
    <cellStyle name="Hyperlink 17" xfId="32238" hidden="1" xr:uid="{00000000-0005-0000-0000-000091B30000}"/>
    <cellStyle name="Hyperlink 17" xfId="32175" hidden="1" xr:uid="{00000000-0005-0000-0000-000092B30000}"/>
    <cellStyle name="Hyperlink 17" xfId="32112" hidden="1" xr:uid="{00000000-0005-0000-0000-000093B30000}"/>
    <cellStyle name="Hyperlink 17" xfId="32049" hidden="1" xr:uid="{00000000-0005-0000-0000-000094B30000}"/>
    <cellStyle name="Hyperlink 17" xfId="31986" hidden="1" xr:uid="{00000000-0005-0000-0000-000095B30000}"/>
    <cellStyle name="Hyperlink 17" xfId="31923" hidden="1" xr:uid="{00000000-0005-0000-0000-000096B30000}"/>
    <cellStyle name="Hyperlink 17" xfId="31860" hidden="1" xr:uid="{00000000-0005-0000-0000-000097B30000}"/>
    <cellStyle name="Hyperlink 17" xfId="31797" hidden="1" xr:uid="{00000000-0005-0000-0000-000098B30000}"/>
    <cellStyle name="Hyperlink 17" xfId="31734" hidden="1" xr:uid="{00000000-0005-0000-0000-000099B30000}"/>
    <cellStyle name="Hyperlink 17" xfId="31671" hidden="1" xr:uid="{00000000-0005-0000-0000-00009AB30000}"/>
    <cellStyle name="Hyperlink 17" xfId="31608" hidden="1" xr:uid="{00000000-0005-0000-0000-00009BB30000}"/>
    <cellStyle name="Hyperlink 17" xfId="31545" hidden="1" xr:uid="{00000000-0005-0000-0000-00009CB30000}"/>
    <cellStyle name="Hyperlink 17" xfId="31482" hidden="1" xr:uid="{00000000-0005-0000-0000-00009DB30000}"/>
    <cellStyle name="Hyperlink 17" xfId="31419" hidden="1" xr:uid="{00000000-0005-0000-0000-00009EB30000}"/>
    <cellStyle name="Hyperlink 17" xfId="31356" hidden="1" xr:uid="{00000000-0005-0000-0000-00009FB30000}"/>
    <cellStyle name="Hyperlink 17" xfId="31293" hidden="1" xr:uid="{00000000-0005-0000-0000-0000A0B30000}"/>
    <cellStyle name="Hyperlink 17" xfId="31230" hidden="1" xr:uid="{00000000-0005-0000-0000-0000A1B30000}"/>
    <cellStyle name="Hyperlink 17" xfId="31167" hidden="1" xr:uid="{00000000-0005-0000-0000-0000A2B30000}"/>
    <cellStyle name="Hyperlink 17" xfId="31104" hidden="1" xr:uid="{00000000-0005-0000-0000-0000A3B30000}"/>
    <cellStyle name="Hyperlink 17" xfId="31041" hidden="1" xr:uid="{00000000-0005-0000-0000-0000A4B30000}"/>
    <cellStyle name="Hyperlink 17" xfId="30978" hidden="1" xr:uid="{00000000-0005-0000-0000-0000A5B30000}"/>
    <cellStyle name="Hyperlink 17" xfId="30915" hidden="1" xr:uid="{00000000-0005-0000-0000-0000A6B30000}"/>
    <cellStyle name="Hyperlink 17" xfId="30852" hidden="1" xr:uid="{00000000-0005-0000-0000-0000A7B30000}"/>
    <cellStyle name="Hyperlink 17" xfId="30789" hidden="1" xr:uid="{00000000-0005-0000-0000-0000A8B30000}"/>
    <cellStyle name="Hyperlink 17" xfId="30726" hidden="1" xr:uid="{00000000-0005-0000-0000-0000A9B30000}"/>
    <cellStyle name="Hyperlink 17" xfId="30663" hidden="1" xr:uid="{00000000-0005-0000-0000-0000AAB30000}"/>
    <cellStyle name="Hyperlink 17" xfId="30600" hidden="1" xr:uid="{00000000-0005-0000-0000-0000ABB30000}"/>
    <cellStyle name="Hyperlink 17" xfId="30537" hidden="1" xr:uid="{00000000-0005-0000-0000-0000ACB30000}"/>
    <cellStyle name="Hyperlink 17" xfId="30474" hidden="1" xr:uid="{00000000-0005-0000-0000-0000ADB30000}"/>
    <cellStyle name="Hyperlink 17" xfId="30411" hidden="1" xr:uid="{00000000-0005-0000-0000-0000AEB30000}"/>
    <cellStyle name="Hyperlink 17" xfId="30348" hidden="1" xr:uid="{00000000-0005-0000-0000-0000AFB30000}"/>
    <cellStyle name="Hyperlink 17" xfId="30285" hidden="1" xr:uid="{00000000-0005-0000-0000-0000B0B30000}"/>
    <cellStyle name="Hyperlink 17" xfId="30222" hidden="1" xr:uid="{00000000-0005-0000-0000-0000B1B30000}"/>
    <cellStyle name="Hyperlink 17" xfId="30159" hidden="1" xr:uid="{00000000-0005-0000-0000-0000B2B30000}"/>
    <cellStyle name="Hyperlink 17" xfId="30096" hidden="1" xr:uid="{00000000-0005-0000-0000-0000B3B30000}"/>
    <cellStyle name="Hyperlink 17" xfId="30033" hidden="1" xr:uid="{00000000-0005-0000-0000-0000B4B30000}"/>
    <cellStyle name="Hyperlink 17" xfId="29970" hidden="1" xr:uid="{00000000-0005-0000-0000-0000B5B30000}"/>
    <cellStyle name="Hyperlink 17" xfId="29907" hidden="1" xr:uid="{00000000-0005-0000-0000-0000B6B30000}"/>
    <cellStyle name="Hyperlink 17" xfId="29844" hidden="1" xr:uid="{00000000-0005-0000-0000-0000B7B30000}"/>
    <cellStyle name="Hyperlink 17" xfId="29781" hidden="1" xr:uid="{00000000-0005-0000-0000-0000B8B30000}"/>
    <cellStyle name="Hyperlink 17" xfId="29718" hidden="1" xr:uid="{00000000-0005-0000-0000-0000B9B30000}"/>
    <cellStyle name="Hyperlink 17" xfId="29655" hidden="1" xr:uid="{00000000-0005-0000-0000-0000BAB30000}"/>
    <cellStyle name="Hyperlink 17" xfId="29592" hidden="1" xr:uid="{00000000-0005-0000-0000-0000BBB30000}"/>
    <cellStyle name="Hyperlink 17" xfId="29529" hidden="1" xr:uid="{00000000-0005-0000-0000-0000BCB30000}"/>
    <cellStyle name="Hyperlink 17" xfId="29466" hidden="1" xr:uid="{00000000-0005-0000-0000-0000BDB30000}"/>
    <cellStyle name="Hyperlink 17" xfId="29403" hidden="1" xr:uid="{00000000-0005-0000-0000-0000BEB30000}"/>
    <cellStyle name="Hyperlink 17" xfId="29340" hidden="1" xr:uid="{00000000-0005-0000-0000-0000BFB30000}"/>
    <cellStyle name="Hyperlink 17" xfId="29277" hidden="1" xr:uid="{00000000-0005-0000-0000-0000C0B30000}"/>
    <cellStyle name="Hyperlink 17" xfId="29214" hidden="1" xr:uid="{00000000-0005-0000-0000-0000C1B30000}"/>
    <cellStyle name="Hyperlink 17" xfId="29151" hidden="1" xr:uid="{00000000-0005-0000-0000-0000C2B30000}"/>
    <cellStyle name="Hyperlink 17" xfId="29088" hidden="1" xr:uid="{00000000-0005-0000-0000-0000C3B30000}"/>
    <cellStyle name="Hyperlink 17" xfId="29025" hidden="1" xr:uid="{00000000-0005-0000-0000-0000C4B30000}"/>
    <cellStyle name="Hyperlink 17" xfId="28962" hidden="1" xr:uid="{00000000-0005-0000-0000-0000C5B30000}"/>
    <cellStyle name="Hyperlink 17" xfId="28899" hidden="1" xr:uid="{00000000-0005-0000-0000-0000C6B30000}"/>
    <cellStyle name="Hyperlink 17" xfId="28836" hidden="1" xr:uid="{00000000-0005-0000-0000-0000C7B30000}"/>
    <cellStyle name="Hyperlink 17" xfId="28773" hidden="1" xr:uid="{00000000-0005-0000-0000-0000C8B30000}"/>
    <cellStyle name="Hyperlink 17" xfId="28710" hidden="1" xr:uid="{00000000-0005-0000-0000-0000C9B30000}"/>
    <cellStyle name="Hyperlink 17" xfId="28647" hidden="1" xr:uid="{00000000-0005-0000-0000-0000CAB30000}"/>
    <cellStyle name="Hyperlink 17" xfId="28584" hidden="1" xr:uid="{00000000-0005-0000-0000-0000CBB30000}"/>
    <cellStyle name="Hyperlink 17" xfId="28521" hidden="1" xr:uid="{00000000-0005-0000-0000-0000CCB30000}"/>
    <cellStyle name="Hyperlink 17" xfId="28458" hidden="1" xr:uid="{00000000-0005-0000-0000-0000CDB30000}"/>
    <cellStyle name="Hyperlink 17" xfId="28395" hidden="1" xr:uid="{00000000-0005-0000-0000-0000CEB30000}"/>
    <cellStyle name="Hyperlink 17" xfId="28332" hidden="1" xr:uid="{00000000-0005-0000-0000-0000CFB30000}"/>
    <cellStyle name="Hyperlink 17" xfId="28269" hidden="1" xr:uid="{00000000-0005-0000-0000-0000D0B30000}"/>
    <cellStyle name="Hyperlink 17" xfId="28206" hidden="1" xr:uid="{00000000-0005-0000-0000-0000D1B30000}"/>
    <cellStyle name="Hyperlink 17" xfId="28143" hidden="1" xr:uid="{00000000-0005-0000-0000-0000D2B30000}"/>
    <cellStyle name="Hyperlink 17" xfId="28080" hidden="1" xr:uid="{00000000-0005-0000-0000-0000D3B30000}"/>
    <cellStyle name="Hyperlink 17" xfId="28017" hidden="1" xr:uid="{00000000-0005-0000-0000-0000D4B30000}"/>
    <cellStyle name="Hyperlink 17" xfId="27954" hidden="1" xr:uid="{00000000-0005-0000-0000-0000D5B30000}"/>
    <cellStyle name="Hyperlink 17" xfId="27891" hidden="1" xr:uid="{00000000-0005-0000-0000-0000D6B30000}"/>
    <cellStyle name="Hyperlink 17" xfId="27828" hidden="1" xr:uid="{00000000-0005-0000-0000-0000D7B30000}"/>
    <cellStyle name="Hyperlink 17" xfId="27765" hidden="1" xr:uid="{00000000-0005-0000-0000-0000D8B30000}"/>
    <cellStyle name="Hyperlink 17" xfId="27702" hidden="1" xr:uid="{00000000-0005-0000-0000-0000D9B30000}"/>
    <cellStyle name="Hyperlink 17" xfId="27639" hidden="1" xr:uid="{00000000-0005-0000-0000-0000DAB30000}"/>
    <cellStyle name="Hyperlink 17" xfId="27576" hidden="1" xr:uid="{00000000-0005-0000-0000-0000DBB30000}"/>
    <cellStyle name="Hyperlink 17" xfId="27513" hidden="1" xr:uid="{00000000-0005-0000-0000-0000DCB30000}"/>
    <cellStyle name="Hyperlink 17" xfId="27450" hidden="1" xr:uid="{00000000-0005-0000-0000-0000DDB30000}"/>
    <cellStyle name="Hyperlink 17" xfId="27387" hidden="1" xr:uid="{00000000-0005-0000-0000-0000DEB30000}"/>
    <cellStyle name="Hyperlink 17" xfId="27324" hidden="1" xr:uid="{00000000-0005-0000-0000-0000DFB30000}"/>
    <cellStyle name="Hyperlink 17" xfId="27261" hidden="1" xr:uid="{00000000-0005-0000-0000-0000E0B30000}"/>
    <cellStyle name="Hyperlink 17" xfId="27198" hidden="1" xr:uid="{00000000-0005-0000-0000-0000E1B30000}"/>
    <cellStyle name="Hyperlink 17" xfId="27135" hidden="1" xr:uid="{00000000-0005-0000-0000-0000E2B30000}"/>
    <cellStyle name="Hyperlink 17" xfId="27072" hidden="1" xr:uid="{00000000-0005-0000-0000-0000E3B30000}"/>
    <cellStyle name="Hyperlink 17" xfId="27009" hidden="1" xr:uid="{00000000-0005-0000-0000-0000E4B30000}"/>
    <cellStyle name="Hyperlink 17" xfId="26946" hidden="1" xr:uid="{00000000-0005-0000-0000-0000E5B30000}"/>
    <cellStyle name="Hyperlink 17" xfId="26883" hidden="1" xr:uid="{00000000-0005-0000-0000-0000E6B30000}"/>
    <cellStyle name="Hyperlink 17" xfId="26820" hidden="1" xr:uid="{00000000-0005-0000-0000-0000E7B30000}"/>
    <cellStyle name="Hyperlink 17" xfId="26757" hidden="1" xr:uid="{00000000-0005-0000-0000-0000E8B30000}"/>
    <cellStyle name="Hyperlink 17" xfId="26694" hidden="1" xr:uid="{00000000-0005-0000-0000-0000E9B30000}"/>
    <cellStyle name="Hyperlink 17" xfId="26568" hidden="1" xr:uid="{00000000-0005-0000-0000-0000EAB30000}"/>
    <cellStyle name="Hyperlink 17" xfId="26505" hidden="1" xr:uid="{00000000-0005-0000-0000-0000EBB30000}"/>
    <cellStyle name="Hyperlink 17" xfId="26442" hidden="1" xr:uid="{00000000-0005-0000-0000-0000ECB30000}"/>
    <cellStyle name="Hyperlink 17" xfId="26379" hidden="1" xr:uid="{00000000-0005-0000-0000-0000EDB30000}"/>
    <cellStyle name="Hyperlink 17" xfId="26316" hidden="1" xr:uid="{00000000-0005-0000-0000-0000EEB30000}"/>
    <cellStyle name="Hyperlink 17" xfId="26253" hidden="1" xr:uid="{00000000-0005-0000-0000-0000EFB30000}"/>
    <cellStyle name="Hyperlink 17" xfId="26190" hidden="1" xr:uid="{00000000-0005-0000-0000-0000F0B30000}"/>
    <cellStyle name="Hyperlink 17" xfId="26127" hidden="1" xr:uid="{00000000-0005-0000-0000-0000F1B30000}"/>
    <cellStyle name="Hyperlink 17" xfId="26064" hidden="1" xr:uid="{00000000-0005-0000-0000-0000F2B30000}"/>
    <cellStyle name="Hyperlink 17" xfId="33183" hidden="1" xr:uid="{00000000-0005-0000-0000-0000F3B30000}"/>
    <cellStyle name="Hyperlink 17" xfId="7164" hidden="1" xr:uid="{00000000-0005-0000-0000-0000F4B30000}"/>
    <cellStyle name="Hyperlink 17" xfId="7101" hidden="1" xr:uid="{00000000-0005-0000-0000-0000F5B30000}"/>
    <cellStyle name="Hyperlink 17" xfId="7038" hidden="1" xr:uid="{00000000-0005-0000-0000-0000F6B30000}"/>
    <cellStyle name="Hyperlink 17" xfId="6975" hidden="1" xr:uid="{00000000-0005-0000-0000-0000F7B30000}"/>
    <cellStyle name="Hyperlink 17" xfId="6912" hidden="1" xr:uid="{00000000-0005-0000-0000-0000F8B30000}"/>
    <cellStyle name="Hyperlink 17" xfId="6849" hidden="1" xr:uid="{00000000-0005-0000-0000-0000F9B30000}"/>
    <cellStyle name="Hyperlink 17" xfId="6786" hidden="1" xr:uid="{00000000-0005-0000-0000-0000FAB30000}"/>
    <cellStyle name="Hyperlink 17" xfId="6723" hidden="1" xr:uid="{00000000-0005-0000-0000-0000FBB30000}"/>
    <cellStyle name="Hyperlink 17" xfId="6660" hidden="1" xr:uid="{00000000-0005-0000-0000-0000FCB30000}"/>
    <cellStyle name="Hyperlink 17" xfId="6597" hidden="1" xr:uid="{00000000-0005-0000-0000-0000FDB30000}"/>
    <cellStyle name="Hyperlink 17" xfId="6534" hidden="1" xr:uid="{00000000-0005-0000-0000-0000FEB30000}"/>
    <cellStyle name="Hyperlink 17" xfId="6408" hidden="1" xr:uid="{00000000-0005-0000-0000-0000FFB30000}"/>
    <cellStyle name="Hyperlink 17" xfId="6345" hidden="1" xr:uid="{00000000-0005-0000-0000-000000B40000}"/>
    <cellStyle name="Hyperlink 17" xfId="6282" hidden="1" xr:uid="{00000000-0005-0000-0000-000001B40000}"/>
    <cellStyle name="Hyperlink 17" xfId="6219" hidden="1" xr:uid="{00000000-0005-0000-0000-000002B40000}"/>
    <cellStyle name="Hyperlink 17" xfId="6156" hidden="1" xr:uid="{00000000-0005-0000-0000-000003B40000}"/>
    <cellStyle name="Hyperlink 17" xfId="6093" hidden="1" xr:uid="{00000000-0005-0000-0000-000004B40000}"/>
    <cellStyle name="Hyperlink 17" xfId="6030" hidden="1" xr:uid="{00000000-0005-0000-0000-000005B40000}"/>
    <cellStyle name="Hyperlink 17" xfId="5967" hidden="1" xr:uid="{00000000-0005-0000-0000-000006B40000}"/>
    <cellStyle name="Hyperlink 17" xfId="5904" hidden="1" xr:uid="{00000000-0005-0000-0000-000007B40000}"/>
    <cellStyle name="Hyperlink 17" xfId="5841" hidden="1" xr:uid="{00000000-0005-0000-0000-000008B40000}"/>
    <cellStyle name="Hyperlink 17" xfId="5778" hidden="1" xr:uid="{00000000-0005-0000-0000-000009B40000}"/>
    <cellStyle name="Hyperlink 17" xfId="5715" hidden="1" xr:uid="{00000000-0005-0000-0000-00000AB40000}"/>
    <cellStyle name="Hyperlink 17" xfId="5652" hidden="1" xr:uid="{00000000-0005-0000-0000-00000BB40000}"/>
    <cellStyle name="Hyperlink 17" xfId="5589" hidden="1" xr:uid="{00000000-0005-0000-0000-00000CB40000}"/>
    <cellStyle name="Hyperlink 17" xfId="5526" hidden="1" xr:uid="{00000000-0005-0000-0000-00000DB40000}"/>
    <cellStyle name="Hyperlink 17" xfId="5463" hidden="1" xr:uid="{00000000-0005-0000-0000-00000EB40000}"/>
    <cellStyle name="Hyperlink 17" xfId="5400" hidden="1" xr:uid="{00000000-0005-0000-0000-00000FB40000}"/>
    <cellStyle name="Hyperlink 17" xfId="5337" hidden="1" xr:uid="{00000000-0005-0000-0000-000010B40000}"/>
    <cellStyle name="Hyperlink 17" xfId="5274" hidden="1" xr:uid="{00000000-0005-0000-0000-000011B40000}"/>
    <cellStyle name="Hyperlink 17" xfId="5211" hidden="1" xr:uid="{00000000-0005-0000-0000-000012B40000}"/>
    <cellStyle name="Hyperlink 17" xfId="5148" hidden="1" xr:uid="{00000000-0005-0000-0000-000013B40000}"/>
    <cellStyle name="Hyperlink 17" xfId="5085" hidden="1" xr:uid="{00000000-0005-0000-0000-000014B40000}"/>
    <cellStyle name="Hyperlink 17" xfId="5022" hidden="1" xr:uid="{00000000-0005-0000-0000-000015B40000}"/>
    <cellStyle name="Hyperlink 17" xfId="4959" hidden="1" xr:uid="{00000000-0005-0000-0000-000016B40000}"/>
    <cellStyle name="Hyperlink 17" xfId="4896" hidden="1" xr:uid="{00000000-0005-0000-0000-000017B40000}"/>
    <cellStyle name="Hyperlink 17" xfId="4833" hidden="1" xr:uid="{00000000-0005-0000-0000-000018B40000}"/>
    <cellStyle name="Hyperlink 17" xfId="4770" hidden="1" xr:uid="{00000000-0005-0000-0000-000019B40000}"/>
    <cellStyle name="Hyperlink 17" xfId="4707" hidden="1" xr:uid="{00000000-0005-0000-0000-00001AB40000}"/>
    <cellStyle name="Hyperlink 17" xfId="4644" hidden="1" xr:uid="{00000000-0005-0000-0000-00001BB40000}"/>
    <cellStyle name="Hyperlink 17" xfId="4581" hidden="1" xr:uid="{00000000-0005-0000-0000-00001CB40000}"/>
    <cellStyle name="Hyperlink 17" xfId="4518" hidden="1" xr:uid="{00000000-0005-0000-0000-00001DB40000}"/>
    <cellStyle name="Hyperlink 17" xfId="4455" hidden="1" xr:uid="{00000000-0005-0000-0000-00001EB40000}"/>
    <cellStyle name="Hyperlink 17" xfId="4392" hidden="1" xr:uid="{00000000-0005-0000-0000-00001FB40000}"/>
    <cellStyle name="Hyperlink 17" xfId="4329" hidden="1" xr:uid="{00000000-0005-0000-0000-000020B40000}"/>
    <cellStyle name="Hyperlink 17" xfId="4266" hidden="1" xr:uid="{00000000-0005-0000-0000-000021B40000}"/>
    <cellStyle name="Hyperlink 17" xfId="4203" hidden="1" xr:uid="{00000000-0005-0000-0000-000022B40000}"/>
    <cellStyle name="Hyperlink 17" xfId="4140" hidden="1" xr:uid="{00000000-0005-0000-0000-000023B40000}"/>
    <cellStyle name="Hyperlink 17" xfId="4077" hidden="1" xr:uid="{00000000-0005-0000-0000-000024B40000}"/>
    <cellStyle name="Hyperlink 17" xfId="4014" hidden="1" xr:uid="{00000000-0005-0000-0000-000025B40000}"/>
    <cellStyle name="Hyperlink 17" xfId="3951" hidden="1" xr:uid="{00000000-0005-0000-0000-000026B40000}"/>
    <cellStyle name="Hyperlink 17" xfId="3888" hidden="1" xr:uid="{00000000-0005-0000-0000-000027B40000}"/>
    <cellStyle name="Hyperlink 17" xfId="3825" hidden="1" xr:uid="{00000000-0005-0000-0000-000028B40000}"/>
    <cellStyle name="Hyperlink 17" xfId="3762" hidden="1" xr:uid="{00000000-0005-0000-0000-000029B40000}"/>
    <cellStyle name="Hyperlink 17" xfId="3699" hidden="1" xr:uid="{00000000-0005-0000-0000-00002AB40000}"/>
    <cellStyle name="Hyperlink 17" xfId="3636" hidden="1" xr:uid="{00000000-0005-0000-0000-00002BB40000}"/>
    <cellStyle name="Hyperlink 17" xfId="3573" hidden="1" xr:uid="{00000000-0005-0000-0000-00002CB40000}"/>
    <cellStyle name="Hyperlink 17" xfId="3510" hidden="1" xr:uid="{00000000-0005-0000-0000-00002DB40000}"/>
    <cellStyle name="Hyperlink 17" xfId="3447" hidden="1" xr:uid="{00000000-0005-0000-0000-00002EB40000}"/>
    <cellStyle name="Hyperlink 17" xfId="3384" hidden="1" xr:uid="{00000000-0005-0000-0000-00002FB40000}"/>
    <cellStyle name="Hyperlink 17" xfId="3321" hidden="1" xr:uid="{00000000-0005-0000-0000-000030B40000}"/>
    <cellStyle name="Hyperlink 17" xfId="3258" hidden="1" xr:uid="{00000000-0005-0000-0000-000031B40000}"/>
    <cellStyle name="Hyperlink 17" xfId="3195" hidden="1" xr:uid="{00000000-0005-0000-0000-000032B40000}"/>
    <cellStyle name="Hyperlink 17" xfId="3132" hidden="1" xr:uid="{00000000-0005-0000-0000-000033B40000}"/>
    <cellStyle name="Hyperlink 17" xfId="3069" hidden="1" xr:uid="{00000000-0005-0000-0000-000034B40000}"/>
    <cellStyle name="Hyperlink 17" xfId="3006" hidden="1" xr:uid="{00000000-0005-0000-0000-000035B40000}"/>
    <cellStyle name="Hyperlink 17" xfId="2943" hidden="1" xr:uid="{00000000-0005-0000-0000-000036B40000}"/>
    <cellStyle name="Hyperlink 17" xfId="2880" hidden="1" xr:uid="{00000000-0005-0000-0000-000037B40000}"/>
    <cellStyle name="Hyperlink 17" xfId="2817" hidden="1" xr:uid="{00000000-0005-0000-0000-000038B40000}"/>
    <cellStyle name="Hyperlink 17" xfId="2754" hidden="1" xr:uid="{00000000-0005-0000-0000-000039B40000}"/>
    <cellStyle name="Hyperlink 17" xfId="2691" hidden="1" xr:uid="{00000000-0005-0000-0000-00003AB40000}"/>
    <cellStyle name="Hyperlink 17" xfId="2628" hidden="1" xr:uid="{00000000-0005-0000-0000-00003BB40000}"/>
    <cellStyle name="Hyperlink 17" xfId="2565" hidden="1" xr:uid="{00000000-0005-0000-0000-00003CB40000}"/>
    <cellStyle name="Hyperlink 17" xfId="2502" hidden="1" xr:uid="{00000000-0005-0000-0000-00003DB40000}"/>
    <cellStyle name="Hyperlink 17" xfId="2376" hidden="1" xr:uid="{00000000-0005-0000-0000-00003EB40000}"/>
    <cellStyle name="Hyperlink 17" xfId="2313" hidden="1" xr:uid="{00000000-0005-0000-0000-00003FB40000}"/>
    <cellStyle name="Hyperlink 17" xfId="2250" hidden="1" xr:uid="{00000000-0005-0000-0000-000040B40000}"/>
    <cellStyle name="Hyperlink 17" xfId="2187" hidden="1" xr:uid="{00000000-0005-0000-0000-000041B40000}"/>
    <cellStyle name="Hyperlink 17" xfId="2124" hidden="1" xr:uid="{00000000-0005-0000-0000-000042B40000}"/>
    <cellStyle name="Hyperlink 17" xfId="2061" hidden="1" xr:uid="{00000000-0005-0000-0000-000043B40000}"/>
    <cellStyle name="Hyperlink 17" xfId="1998" hidden="1" xr:uid="{00000000-0005-0000-0000-000044B40000}"/>
    <cellStyle name="Hyperlink 17" xfId="1935" hidden="1" xr:uid="{00000000-0005-0000-0000-000045B40000}"/>
    <cellStyle name="Hyperlink 17" xfId="1872" hidden="1" xr:uid="{00000000-0005-0000-0000-000046B40000}"/>
    <cellStyle name="Hyperlink 17" xfId="1809" hidden="1" xr:uid="{00000000-0005-0000-0000-000047B40000}"/>
    <cellStyle name="Hyperlink 17" xfId="1746" hidden="1" xr:uid="{00000000-0005-0000-0000-000048B40000}"/>
    <cellStyle name="Hyperlink 17" xfId="1683" hidden="1" xr:uid="{00000000-0005-0000-0000-000049B40000}"/>
    <cellStyle name="Hyperlink 17" xfId="1620" hidden="1" xr:uid="{00000000-0005-0000-0000-00004AB40000}"/>
    <cellStyle name="Hyperlink 17" xfId="1557" hidden="1" xr:uid="{00000000-0005-0000-0000-00004BB40000}"/>
    <cellStyle name="Hyperlink 17" xfId="1494" hidden="1" xr:uid="{00000000-0005-0000-0000-00004CB40000}"/>
    <cellStyle name="Hyperlink 17" xfId="9936" hidden="1" xr:uid="{00000000-0005-0000-0000-00004DB40000}"/>
    <cellStyle name="Hyperlink 17" xfId="9873" hidden="1" xr:uid="{00000000-0005-0000-0000-00004EB40000}"/>
    <cellStyle name="Hyperlink 17" xfId="9810" hidden="1" xr:uid="{00000000-0005-0000-0000-00004FB40000}"/>
    <cellStyle name="Hyperlink 17" xfId="9747" hidden="1" xr:uid="{00000000-0005-0000-0000-000050B40000}"/>
    <cellStyle name="Hyperlink 17" xfId="9684" hidden="1" xr:uid="{00000000-0005-0000-0000-000051B40000}"/>
    <cellStyle name="Hyperlink 17" xfId="9621" hidden="1" xr:uid="{00000000-0005-0000-0000-000052B40000}"/>
    <cellStyle name="Hyperlink 17" xfId="9558" hidden="1" xr:uid="{00000000-0005-0000-0000-000053B40000}"/>
    <cellStyle name="Hyperlink 17" xfId="9495" hidden="1" xr:uid="{00000000-0005-0000-0000-000054B40000}"/>
    <cellStyle name="Hyperlink 17" xfId="9432" hidden="1" xr:uid="{00000000-0005-0000-0000-000055B40000}"/>
    <cellStyle name="Hyperlink 17" xfId="9369" hidden="1" xr:uid="{00000000-0005-0000-0000-000056B40000}"/>
    <cellStyle name="Hyperlink 17" xfId="9306" hidden="1" xr:uid="{00000000-0005-0000-0000-000057B40000}"/>
    <cellStyle name="Hyperlink 17" xfId="9243" hidden="1" xr:uid="{00000000-0005-0000-0000-000058B40000}"/>
    <cellStyle name="Hyperlink 17" xfId="9180" hidden="1" xr:uid="{00000000-0005-0000-0000-000059B40000}"/>
    <cellStyle name="Hyperlink 17" xfId="9117" hidden="1" xr:uid="{00000000-0005-0000-0000-00005AB40000}"/>
    <cellStyle name="Hyperlink 17" xfId="9054" hidden="1" xr:uid="{00000000-0005-0000-0000-00005BB40000}"/>
    <cellStyle name="Hyperlink 17" xfId="8991" hidden="1" xr:uid="{00000000-0005-0000-0000-00005CB40000}"/>
    <cellStyle name="Hyperlink 17" xfId="8928" hidden="1" xr:uid="{00000000-0005-0000-0000-00005DB40000}"/>
    <cellStyle name="Hyperlink 17" xfId="8865" hidden="1" xr:uid="{00000000-0005-0000-0000-00005EB40000}"/>
    <cellStyle name="Hyperlink 17" xfId="8802" hidden="1" xr:uid="{00000000-0005-0000-0000-00005FB40000}"/>
    <cellStyle name="Hyperlink 17" xfId="8739" hidden="1" xr:uid="{00000000-0005-0000-0000-000060B40000}"/>
    <cellStyle name="Hyperlink 17" xfId="8676" hidden="1" xr:uid="{00000000-0005-0000-0000-000061B40000}"/>
    <cellStyle name="Hyperlink 17" xfId="8613" hidden="1" xr:uid="{00000000-0005-0000-0000-000062B40000}"/>
    <cellStyle name="Hyperlink 17" xfId="8550" hidden="1" xr:uid="{00000000-0005-0000-0000-000063B40000}"/>
    <cellStyle name="Hyperlink 17" xfId="8487" hidden="1" xr:uid="{00000000-0005-0000-0000-000064B40000}"/>
    <cellStyle name="Hyperlink 17" xfId="8424" hidden="1" xr:uid="{00000000-0005-0000-0000-000065B40000}"/>
    <cellStyle name="Hyperlink 17" xfId="8361" hidden="1" xr:uid="{00000000-0005-0000-0000-000066B40000}"/>
    <cellStyle name="Hyperlink 17" xfId="8298" hidden="1" xr:uid="{00000000-0005-0000-0000-000067B40000}"/>
    <cellStyle name="Hyperlink 17" xfId="8235" hidden="1" xr:uid="{00000000-0005-0000-0000-000068B40000}"/>
    <cellStyle name="Hyperlink 17" xfId="8172" hidden="1" xr:uid="{00000000-0005-0000-0000-000069B40000}"/>
    <cellStyle name="Hyperlink 17" xfId="8109" hidden="1" xr:uid="{00000000-0005-0000-0000-00006AB40000}"/>
    <cellStyle name="Hyperlink 17" xfId="8046" hidden="1" xr:uid="{00000000-0005-0000-0000-00006BB40000}"/>
    <cellStyle name="Hyperlink 17" xfId="7983" hidden="1" xr:uid="{00000000-0005-0000-0000-00006CB40000}"/>
    <cellStyle name="Hyperlink 17" xfId="7920" hidden="1" xr:uid="{00000000-0005-0000-0000-00006DB40000}"/>
    <cellStyle name="Hyperlink 17" xfId="7857" hidden="1" xr:uid="{00000000-0005-0000-0000-00006EB40000}"/>
    <cellStyle name="Hyperlink 17" xfId="7794" hidden="1" xr:uid="{00000000-0005-0000-0000-00006FB40000}"/>
    <cellStyle name="Hyperlink 17" xfId="7731" hidden="1" xr:uid="{00000000-0005-0000-0000-000070B40000}"/>
    <cellStyle name="Hyperlink 17" xfId="7668" hidden="1" xr:uid="{00000000-0005-0000-0000-000071B40000}"/>
    <cellStyle name="Hyperlink 17" xfId="7605" hidden="1" xr:uid="{00000000-0005-0000-0000-000072B40000}"/>
    <cellStyle name="Hyperlink 17" xfId="7542" hidden="1" xr:uid="{00000000-0005-0000-0000-000073B40000}"/>
    <cellStyle name="Hyperlink 17" xfId="7479" hidden="1" xr:uid="{00000000-0005-0000-0000-000074B40000}"/>
    <cellStyle name="Hyperlink 17" xfId="7416" hidden="1" xr:uid="{00000000-0005-0000-0000-000075B40000}"/>
    <cellStyle name="Hyperlink 17" xfId="7353" hidden="1" xr:uid="{00000000-0005-0000-0000-000076B40000}"/>
    <cellStyle name="Hyperlink 17" xfId="7290" hidden="1" xr:uid="{00000000-0005-0000-0000-000077B40000}"/>
    <cellStyle name="Hyperlink 17" xfId="7227" hidden="1" xr:uid="{00000000-0005-0000-0000-000078B40000}"/>
    <cellStyle name="Hyperlink 17" xfId="11385" hidden="1" xr:uid="{00000000-0005-0000-0000-000079B40000}"/>
    <cellStyle name="Hyperlink 17" xfId="11322" hidden="1" xr:uid="{00000000-0005-0000-0000-00007AB40000}"/>
    <cellStyle name="Hyperlink 17" xfId="11259" hidden="1" xr:uid="{00000000-0005-0000-0000-00007BB40000}"/>
    <cellStyle name="Hyperlink 17" xfId="11196" hidden="1" xr:uid="{00000000-0005-0000-0000-00007CB40000}"/>
    <cellStyle name="Hyperlink 17" xfId="11133" hidden="1" xr:uid="{00000000-0005-0000-0000-00007DB40000}"/>
    <cellStyle name="Hyperlink 17" xfId="11070" hidden="1" xr:uid="{00000000-0005-0000-0000-00007EB40000}"/>
    <cellStyle name="Hyperlink 17" xfId="11007" hidden="1" xr:uid="{00000000-0005-0000-0000-00007FB40000}"/>
    <cellStyle name="Hyperlink 17" xfId="10944" hidden="1" xr:uid="{00000000-0005-0000-0000-000080B40000}"/>
    <cellStyle name="Hyperlink 17" xfId="10881" hidden="1" xr:uid="{00000000-0005-0000-0000-000081B40000}"/>
    <cellStyle name="Hyperlink 17" xfId="10818" hidden="1" xr:uid="{00000000-0005-0000-0000-000082B40000}"/>
    <cellStyle name="Hyperlink 17" xfId="10755" hidden="1" xr:uid="{00000000-0005-0000-0000-000083B40000}"/>
    <cellStyle name="Hyperlink 17" xfId="10692" hidden="1" xr:uid="{00000000-0005-0000-0000-000084B40000}"/>
    <cellStyle name="Hyperlink 17" xfId="10629" hidden="1" xr:uid="{00000000-0005-0000-0000-000085B40000}"/>
    <cellStyle name="Hyperlink 17" xfId="10566" hidden="1" xr:uid="{00000000-0005-0000-0000-000086B40000}"/>
    <cellStyle name="Hyperlink 17" xfId="10440" hidden="1" xr:uid="{00000000-0005-0000-0000-000087B40000}"/>
    <cellStyle name="Hyperlink 17" xfId="10377" hidden="1" xr:uid="{00000000-0005-0000-0000-000088B40000}"/>
    <cellStyle name="Hyperlink 17" xfId="10314" hidden="1" xr:uid="{00000000-0005-0000-0000-000089B40000}"/>
    <cellStyle name="Hyperlink 17" xfId="10251" hidden="1" xr:uid="{00000000-0005-0000-0000-00008AB40000}"/>
    <cellStyle name="Hyperlink 17" xfId="10188" hidden="1" xr:uid="{00000000-0005-0000-0000-00008BB40000}"/>
    <cellStyle name="Hyperlink 17" xfId="10125" hidden="1" xr:uid="{00000000-0005-0000-0000-00008CB40000}"/>
    <cellStyle name="Hyperlink 17" xfId="10062" hidden="1" xr:uid="{00000000-0005-0000-0000-00008DB40000}"/>
    <cellStyle name="Hyperlink 17" xfId="9999" hidden="1" xr:uid="{00000000-0005-0000-0000-00008EB40000}"/>
    <cellStyle name="Hyperlink 17" xfId="12078" hidden="1" xr:uid="{00000000-0005-0000-0000-00008FB40000}"/>
    <cellStyle name="Hyperlink 17" xfId="12015" hidden="1" xr:uid="{00000000-0005-0000-0000-000090B40000}"/>
    <cellStyle name="Hyperlink 17" xfId="11952" hidden="1" xr:uid="{00000000-0005-0000-0000-000091B40000}"/>
    <cellStyle name="Hyperlink 17" xfId="11889" hidden="1" xr:uid="{00000000-0005-0000-0000-000092B40000}"/>
    <cellStyle name="Hyperlink 17" xfId="11826" hidden="1" xr:uid="{00000000-0005-0000-0000-000093B40000}"/>
    <cellStyle name="Hyperlink 17" xfId="11763" hidden="1" xr:uid="{00000000-0005-0000-0000-000094B40000}"/>
    <cellStyle name="Hyperlink 17" xfId="11700" hidden="1" xr:uid="{00000000-0005-0000-0000-000095B40000}"/>
    <cellStyle name="Hyperlink 17" xfId="11637" hidden="1" xr:uid="{00000000-0005-0000-0000-000096B40000}"/>
    <cellStyle name="Hyperlink 17" xfId="11574" hidden="1" xr:uid="{00000000-0005-0000-0000-000097B40000}"/>
    <cellStyle name="Hyperlink 17" xfId="11511" hidden="1" xr:uid="{00000000-0005-0000-0000-000098B40000}"/>
    <cellStyle name="Hyperlink 17" xfId="11448" hidden="1" xr:uid="{00000000-0005-0000-0000-000099B40000}"/>
    <cellStyle name="Hyperlink 17" xfId="12456" hidden="1" xr:uid="{00000000-0005-0000-0000-00009AB40000}"/>
    <cellStyle name="Hyperlink 17" xfId="12393" hidden="1" xr:uid="{00000000-0005-0000-0000-00009BB40000}"/>
    <cellStyle name="Hyperlink 17" xfId="12330" hidden="1" xr:uid="{00000000-0005-0000-0000-00009CB40000}"/>
    <cellStyle name="Hyperlink 17" xfId="12267" hidden="1" xr:uid="{00000000-0005-0000-0000-00009DB40000}"/>
    <cellStyle name="Hyperlink 17" xfId="12204" hidden="1" xr:uid="{00000000-0005-0000-0000-00009EB40000}"/>
    <cellStyle name="Hyperlink 17" xfId="12141" hidden="1" xr:uid="{00000000-0005-0000-0000-00009FB40000}"/>
    <cellStyle name="Hyperlink 17" xfId="12645" hidden="1" xr:uid="{00000000-0005-0000-0000-0000A0B40000}"/>
    <cellStyle name="Hyperlink 17" xfId="12582" hidden="1" xr:uid="{00000000-0005-0000-0000-0000A1B40000}"/>
    <cellStyle name="Hyperlink 17" xfId="12519" hidden="1" xr:uid="{00000000-0005-0000-0000-0000A2B40000}"/>
    <cellStyle name="Hyperlink 17" xfId="12708" hidden="1" xr:uid="{00000000-0005-0000-0000-0000A3B40000}"/>
    <cellStyle name="Hyperlink 17" xfId="12771" hidden="1" xr:uid="{00000000-0005-0000-0000-0000A4B40000}"/>
    <cellStyle name="Hyperlink 18" xfId="35638" hidden="1" xr:uid="{00000000-0005-0000-0000-0000A5B40000}"/>
    <cellStyle name="Hyperlink 18" xfId="35575" hidden="1" xr:uid="{00000000-0005-0000-0000-0000A6B40000}"/>
    <cellStyle name="Hyperlink 18" xfId="35512" hidden="1" xr:uid="{00000000-0005-0000-0000-0000A7B40000}"/>
    <cellStyle name="Hyperlink 18" xfId="35449" hidden="1" xr:uid="{00000000-0005-0000-0000-0000A8B40000}"/>
    <cellStyle name="Hyperlink 18" xfId="35386" hidden="1" xr:uid="{00000000-0005-0000-0000-0000A9B40000}"/>
    <cellStyle name="Hyperlink 18" xfId="35323" hidden="1" xr:uid="{00000000-0005-0000-0000-0000AAB40000}"/>
    <cellStyle name="Hyperlink 18" xfId="35260" hidden="1" xr:uid="{00000000-0005-0000-0000-0000ABB40000}"/>
    <cellStyle name="Hyperlink 18" xfId="35197" hidden="1" xr:uid="{00000000-0005-0000-0000-0000ACB40000}"/>
    <cellStyle name="Hyperlink 18" xfId="36457" hidden="1" xr:uid="{00000000-0005-0000-0000-0000ADB40000}"/>
    <cellStyle name="Hyperlink 18" xfId="52396" hidden="1" xr:uid="{00000000-0005-0000-0000-0000AEB40000}"/>
    <cellStyle name="Hyperlink 18" xfId="52333" hidden="1" xr:uid="{00000000-0005-0000-0000-0000AFB40000}"/>
    <cellStyle name="Hyperlink 18" xfId="52270" hidden="1" xr:uid="{00000000-0005-0000-0000-0000B0B40000}"/>
    <cellStyle name="Hyperlink 18" xfId="52207" hidden="1" xr:uid="{00000000-0005-0000-0000-0000B1B40000}"/>
    <cellStyle name="Hyperlink 18" xfId="52144" hidden="1" xr:uid="{00000000-0005-0000-0000-0000B2B40000}"/>
    <cellStyle name="Hyperlink 18" xfId="52081" hidden="1" xr:uid="{00000000-0005-0000-0000-0000B3B40000}"/>
    <cellStyle name="Hyperlink 18" xfId="52018" hidden="1" xr:uid="{00000000-0005-0000-0000-0000B4B40000}"/>
    <cellStyle name="Hyperlink 18" xfId="51955" hidden="1" xr:uid="{00000000-0005-0000-0000-0000B5B40000}"/>
    <cellStyle name="Hyperlink 18" xfId="51892" hidden="1" xr:uid="{00000000-0005-0000-0000-0000B6B40000}"/>
    <cellStyle name="Hyperlink 18" xfId="51829" hidden="1" xr:uid="{00000000-0005-0000-0000-0000B7B40000}"/>
    <cellStyle name="Hyperlink 18" xfId="51766" hidden="1" xr:uid="{00000000-0005-0000-0000-0000B8B40000}"/>
    <cellStyle name="Hyperlink 18" xfId="51703" hidden="1" xr:uid="{00000000-0005-0000-0000-0000B9B40000}"/>
    <cellStyle name="Hyperlink 18" xfId="51640" hidden="1" xr:uid="{00000000-0005-0000-0000-0000BAB40000}"/>
    <cellStyle name="Hyperlink 18" xfId="51577" hidden="1" xr:uid="{00000000-0005-0000-0000-0000BBB40000}"/>
    <cellStyle name="Hyperlink 18" xfId="51514" hidden="1" xr:uid="{00000000-0005-0000-0000-0000BCB40000}"/>
    <cellStyle name="Hyperlink 18" xfId="51451" hidden="1" xr:uid="{00000000-0005-0000-0000-0000BDB40000}"/>
    <cellStyle name="Hyperlink 18" xfId="51388" hidden="1" xr:uid="{00000000-0005-0000-0000-0000BEB40000}"/>
    <cellStyle name="Hyperlink 18" xfId="51325" hidden="1" xr:uid="{00000000-0005-0000-0000-0000BFB40000}"/>
    <cellStyle name="Hyperlink 18" xfId="51262" hidden="1" xr:uid="{00000000-0005-0000-0000-0000C0B40000}"/>
    <cellStyle name="Hyperlink 18" xfId="51199" hidden="1" xr:uid="{00000000-0005-0000-0000-0000C1B40000}"/>
    <cellStyle name="Hyperlink 18" xfId="51136" hidden="1" xr:uid="{00000000-0005-0000-0000-0000C2B40000}"/>
    <cellStyle name="Hyperlink 18" xfId="51073" hidden="1" xr:uid="{00000000-0005-0000-0000-0000C3B40000}"/>
    <cellStyle name="Hyperlink 18" xfId="51010" hidden="1" xr:uid="{00000000-0005-0000-0000-0000C4B40000}"/>
    <cellStyle name="Hyperlink 18" xfId="50947" hidden="1" xr:uid="{00000000-0005-0000-0000-0000C5B40000}"/>
    <cellStyle name="Hyperlink 18" xfId="50884" hidden="1" xr:uid="{00000000-0005-0000-0000-0000C6B40000}"/>
    <cellStyle name="Hyperlink 18" xfId="50821" hidden="1" xr:uid="{00000000-0005-0000-0000-0000C7B40000}"/>
    <cellStyle name="Hyperlink 18" xfId="50758" hidden="1" xr:uid="{00000000-0005-0000-0000-0000C8B40000}"/>
    <cellStyle name="Hyperlink 18" xfId="50695" hidden="1" xr:uid="{00000000-0005-0000-0000-0000C9B40000}"/>
    <cellStyle name="Hyperlink 18" xfId="50632" hidden="1" xr:uid="{00000000-0005-0000-0000-0000CAB40000}"/>
    <cellStyle name="Hyperlink 18" xfId="50569" hidden="1" xr:uid="{00000000-0005-0000-0000-0000CBB40000}"/>
    <cellStyle name="Hyperlink 18" xfId="50506" hidden="1" xr:uid="{00000000-0005-0000-0000-0000CCB40000}"/>
    <cellStyle name="Hyperlink 18" xfId="50443" hidden="1" xr:uid="{00000000-0005-0000-0000-0000CDB40000}"/>
    <cellStyle name="Hyperlink 18" xfId="50380" hidden="1" xr:uid="{00000000-0005-0000-0000-0000CEB40000}"/>
    <cellStyle name="Hyperlink 18" xfId="50317" hidden="1" xr:uid="{00000000-0005-0000-0000-0000CFB40000}"/>
    <cellStyle name="Hyperlink 18" xfId="50254" hidden="1" xr:uid="{00000000-0005-0000-0000-0000D0B40000}"/>
    <cellStyle name="Hyperlink 18" xfId="50191" hidden="1" xr:uid="{00000000-0005-0000-0000-0000D1B40000}"/>
    <cellStyle name="Hyperlink 18" xfId="50128" hidden="1" xr:uid="{00000000-0005-0000-0000-0000D2B40000}"/>
    <cellStyle name="Hyperlink 18" xfId="50065" hidden="1" xr:uid="{00000000-0005-0000-0000-0000D3B40000}"/>
    <cellStyle name="Hyperlink 18" xfId="50002" hidden="1" xr:uid="{00000000-0005-0000-0000-0000D4B40000}"/>
    <cellStyle name="Hyperlink 18" xfId="49939" hidden="1" xr:uid="{00000000-0005-0000-0000-0000D5B40000}"/>
    <cellStyle name="Hyperlink 18" xfId="49876" hidden="1" xr:uid="{00000000-0005-0000-0000-0000D6B40000}"/>
    <cellStyle name="Hyperlink 18" xfId="49813" hidden="1" xr:uid="{00000000-0005-0000-0000-0000D7B40000}"/>
    <cellStyle name="Hyperlink 18" xfId="49750" hidden="1" xr:uid="{00000000-0005-0000-0000-0000D8B40000}"/>
    <cellStyle name="Hyperlink 18" xfId="49687" hidden="1" xr:uid="{00000000-0005-0000-0000-0000D9B40000}"/>
    <cellStyle name="Hyperlink 18" xfId="49624" hidden="1" xr:uid="{00000000-0005-0000-0000-0000DAB40000}"/>
    <cellStyle name="Hyperlink 18" xfId="49561" hidden="1" xr:uid="{00000000-0005-0000-0000-0000DBB40000}"/>
    <cellStyle name="Hyperlink 18" xfId="49498" hidden="1" xr:uid="{00000000-0005-0000-0000-0000DCB40000}"/>
    <cellStyle name="Hyperlink 18" xfId="49435" hidden="1" xr:uid="{00000000-0005-0000-0000-0000DDB40000}"/>
    <cellStyle name="Hyperlink 18" xfId="49309" hidden="1" xr:uid="{00000000-0005-0000-0000-0000DEB40000}"/>
    <cellStyle name="Hyperlink 18" xfId="49246" hidden="1" xr:uid="{00000000-0005-0000-0000-0000DFB40000}"/>
    <cellStyle name="Hyperlink 18" xfId="49183" hidden="1" xr:uid="{00000000-0005-0000-0000-0000E0B40000}"/>
    <cellStyle name="Hyperlink 18" xfId="49120" hidden="1" xr:uid="{00000000-0005-0000-0000-0000E1B40000}"/>
    <cellStyle name="Hyperlink 18" xfId="49057" hidden="1" xr:uid="{00000000-0005-0000-0000-0000E2B40000}"/>
    <cellStyle name="Hyperlink 18" xfId="48994" hidden="1" xr:uid="{00000000-0005-0000-0000-0000E3B40000}"/>
    <cellStyle name="Hyperlink 18" xfId="48931" hidden="1" xr:uid="{00000000-0005-0000-0000-0000E4B40000}"/>
    <cellStyle name="Hyperlink 18" xfId="48868" hidden="1" xr:uid="{00000000-0005-0000-0000-0000E5B40000}"/>
    <cellStyle name="Hyperlink 18" xfId="48805" hidden="1" xr:uid="{00000000-0005-0000-0000-0000E6B40000}"/>
    <cellStyle name="Hyperlink 18" xfId="48742" hidden="1" xr:uid="{00000000-0005-0000-0000-0000E7B40000}"/>
    <cellStyle name="Hyperlink 18" xfId="48679" hidden="1" xr:uid="{00000000-0005-0000-0000-0000E8B40000}"/>
    <cellStyle name="Hyperlink 18" xfId="48616" hidden="1" xr:uid="{00000000-0005-0000-0000-0000E9B40000}"/>
    <cellStyle name="Hyperlink 18" xfId="48553" hidden="1" xr:uid="{00000000-0005-0000-0000-0000EAB40000}"/>
    <cellStyle name="Hyperlink 18" xfId="48490" hidden="1" xr:uid="{00000000-0005-0000-0000-0000EBB40000}"/>
    <cellStyle name="Hyperlink 18" xfId="48427" hidden="1" xr:uid="{00000000-0005-0000-0000-0000ECB40000}"/>
    <cellStyle name="Hyperlink 18" xfId="48364" hidden="1" xr:uid="{00000000-0005-0000-0000-0000EDB40000}"/>
    <cellStyle name="Hyperlink 18" xfId="48301" hidden="1" xr:uid="{00000000-0005-0000-0000-0000EEB40000}"/>
    <cellStyle name="Hyperlink 18" xfId="48238" hidden="1" xr:uid="{00000000-0005-0000-0000-0000EFB40000}"/>
    <cellStyle name="Hyperlink 18" xfId="48175" hidden="1" xr:uid="{00000000-0005-0000-0000-0000F0B40000}"/>
    <cellStyle name="Hyperlink 18" xfId="48112" hidden="1" xr:uid="{00000000-0005-0000-0000-0000F1B40000}"/>
    <cellStyle name="Hyperlink 18" xfId="48049" hidden="1" xr:uid="{00000000-0005-0000-0000-0000F2B40000}"/>
    <cellStyle name="Hyperlink 18" xfId="47986" hidden="1" xr:uid="{00000000-0005-0000-0000-0000F3B40000}"/>
    <cellStyle name="Hyperlink 18" xfId="47923" hidden="1" xr:uid="{00000000-0005-0000-0000-0000F4B40000}"/>
    <cellStyle name="Hyperlink 18" xfId="47860" hidden="1" xr:uid="{00000000-0005-0000-0000-0000F5B40000}"/>
    <cellStyle name="Hyperlink 18" xfId="47797" hidden="1" xr:uid="{00000000-0005-0000-0000-0000F6B40000}"/>
    <cellStyle name="Hyperlink 18" xfId="47734" hidden="1" xr:uid="{00000000-0005-0000-0000-0000F7B40000}"/>
    <cellStyle name="Hyperlink 18" xfId="47671" hidden="1" xr:uid="{00000000-0005-0000-0000-0000F8B40000}"/>
    <cellStyle name="Hyperlink 18" xfId="47608" hidden="1" xr:uid="{00000000-0005-0000-0000-0000F9B40000}"/>
    <cellStyle name="Hyperlink 18" xfId="47545" hidden="1" xr:uid="{00000000-0005-0000-0000-0000FAB40000}"/>
    <cellStyle name="Hyperlink 18" xfId="47482" hidden="1" xr:uid="{00000000-0005-0000-0000-0000FBB40000}"/>
    <cellStyle name="Hyperlink 18" xfId="47419" hidden="1" xr:uid="{00000000-0005-0000-0000-0000FCB40000}"/>
    <cellStyle name="Hyperlink 18" xfId="47356" hidden="1" xr:uid="{00000000-0005-0000-0000-0000FDB40000}"/>
    <cellStyle name="Hyperlink 18" xfId="47293" hidden="1" xr:uid="{00000000-0005-0000-0000-0000FEB40000}"/>
    <cellStyle name="Hyperlink 18" xfId="47230" hidden="1" xr:uid="{00000000-0005-0000-0000-0000FFB40000}"/>
    <cellStyle name="Hyperlink 18" xfId="47167" hidden="1" xr:uid="{00000000-0005-0000-0000-000000B50000}"/>
    <cellStyle name="Hyperlink 18" xfId="47104" hidden="1" xr:uid="{00000000-0005-0000-0000-000001B50000}"/>
    <cellStyle name="Hyperlink 18" xfId="47041" hidden="1" xr:uid="{00000000-0005-0000-0000-000002B50000}"/>
    <cellStyle name="Hyperlink 18" xfId="46978" hidden="1" xr:uid="{00000000-0005-0000-0000-000003B50000}"/>
    <cellStyle name="Hyperlink 18" xfId="46915" hidden="1" xr:uid="{00000000-0005-0000-0000-000004B50000}"/>
    <cellStyle name="Hyperlink 18" xfId="46852" hidden="1" xr:uid="{00000000-0005-0000-0000-000005B50000}"/>
    <cellStyle name="Hyperlink 18" xfId="46789" hidden="1" xr:uid="{00000000-0005-0000-0000-000006B50000}"/>
    <cellStyle name="Hyperlink 18" xfId="46726" hidden="1" xr:uid="{00000000-0005-0000-0000-000007B50000}"/>
    <cellStyle name="Hyperlink 18" xfId="55231" hidden="1" xr:uid="{00000000-0005-0000-0000-000008B50000}"/>
    <cellStyle name="Hyperlink 18" xfId="55168" hidden="1" xr:uid="{00000000-0005-0000-0000-000009B50000}"/>
    <cellStyle name="Hyperlink 18" xfId="55105" hidden="1" xr:uid="{00000000-0005-0000-0000-00000AB50000}"/>
    <cellStyle name="Hyperlink 18" xfId="55042" hidden="1" xr:uid="{00000000-0005-0000-0000-00000BB50000}"/>
    <cellStyle name="Hyperlink 18" xfId="54979" hidden="1" xr:uid="{00000000-0005-0000-0000-00000CB50000}"/>
    <cellStyle name="Hyperlink 18" xfId="54916" hidden="1" xr:uid="{00000000-0005-0000-0000-00000DB50000}"/>
    <cellStyle name="Hyperlink 18" xfId="54853" hidden="1" xr:uid="{00000000-0005-0000-0000-00000EB50000}"/>
    <cellStyle name="Hyperlink 18" xfId="54790" hidden="1" xr:uid="{00000000-0005-0000-0000-00000FB50000}"/>
    <cellStyle name="Hyperlink 18" xfId="54727" hidden="1" xr:uid="{00000000-0005-0000-0000-000010B50000}"/>
    <cellStyle name="Hyperlink 18" xfId="54664" hidden="1" xr:uid="{00000000-0005-0000-0000-000011B50000}"/>
    <cellStyle name="Hyperlink 18" xfId="54601" hidden="1" xr:uid="{00000000-0005-0000-0000-000012B50000}"/>
    <cellStyle name="Hyperlink 18" xfId="54538" hidden="1" xr:uid="{00000000-0005-0000-0000-000013B50000}"/>
    <cellStyle name="Hyperlink 18" xfId="54475" hidden="1" xr:uid="{00000000-0005-0000-0000-000014B50000}"/>
    <cellStyle name="Hyperlink 18" xfId="54412" hidden="1" xr:uid="{00000000-0005-0000-0000-000015B50000}"/>
    <cellStyle name="Hyperlink 18" xfId="54349" hidden="1" xr:uid="{00000000-0005-0000-0000-000016B50000}"/>
    <cellStyle name="Hyperlink 18" xfId="54286" hidden="1" xr:uid="{00000000-0005-0000-0000-000017B50000}"/>
    <cellStyle name="Hyperlink 18" xfId="54223" hidden="1" xr:uid="{00000000-0005-0000-0000-000018B50000}"/>
    <cellStyle name="Hyperlink 18" xfId="54160" hidden="1" xr:uid="{00000000-0005-0000-0000-000019B50000}"/>
    <cellStyle name="Hyperlink 18" xfId="54097" hidden="1" xr:uid="{00000000-0005-0000-0000-00001AB50000}"/>
    <cellStyle name="Hyperlink 18" xfId="54034" hidden="1" xr:uid="{00000000-0005-0000-0000-00001BB50000}"/>
    <cellStyle name="Hyperlink 18" xfId="53971" hidden="1" xr:uid="{00000000-0005-0000-0000-00001CB50000}"/>
    <cellStyle name="Hyperlink 18" xfId="53845" hidden="1" xr:uid="{00000000-0005-0000-0000-00001DB50000}"/>
    <cellStyle name="Hyperlink 18" xfId="53782" hidden="1" xr:uid="{00000000-0005-0000-0000-00001EB50000}"/>
    <cellStyle name="Hyperlink 18" xfId="53719" hidden="1" xr:uid="{00000000-0005-0000-0000-00001FB50000}"/>
    <cellStyle name="Hyperlink 18" xfId="53656" hidden="1" xr:uid="{00000000-0005-0000-0000-000020B50000}"/>
    <cellStyle name="Hyperlink 18" xfId="53593" hidden="1" xr:uid="{00000000-0005-0000-0000-000021B50000}"/>
    <cellStyle name="Hyperlink 18" xfId="53530" hidden="1" xr:uid="{00000000-0005-0000-0000-000022B50000}"/>
    <cellStyle name="Hyperlink 18" xfId="53467" hidden="1" xr:uid="{00000000-0005-0000-0000-000023B50000}"/>
    <cellStyle name="Hyperlink 18" xfId="53404" hidden="1" xr:uid="{00000000-0005-0000-0000-000024B50000}"/>
    <cellStyle name="Hyperlink 18" xfId="53341" hidden="1" xr:uid="{00000000-0005-0000-0000-000025B50000}"/>
    <cellStyle name="Hyperlink 18" xfId="53278" hidden="1" xr:uid="{00000000-0005-0000-0000-000026B50000}"/>
    <cellStyle name="Hyperlink 18" xfId="53215" hidden="1" xr:uid="{00000000-0005-0000-0000-000027B50000}"/>
    <cellStyle name="Hyperlink 18" xfId="53152" hidden="1" xr:uid="{00000000-0005-0000-0000-000028B50000}"/>
    <cellStyle name="Hyperlink 18" xfId="53089" hidden="1" xr:uid="{00000000-0005-0000-0000-000029B50000}"/>
    <cellStyle name="Hyperlink 18" xfId="53026" hidden="1" xr:uid="{00000000-0005-0000-0000-00002AB50000}"/>
    <cellStyle name="Hyperlink 18" xfId="52963" hidden="1" xr:uid="{00000000-0005-0000-0000-00002BB50000}"/>
    <cellStyle name="Hyperlink 18" xfId="52900" hidden="1" xr:uid="{00000000-0005-0000-0000-00002CB50000}"/>
    <cellStyle name="Hyperlink 18" xfId="52837" hidden="1" xr:uid="{00000000-0005-0000-0000-00002DB50000}"/>
    <cellStyle name="Hyperlink 18" xfId="52774" hidden="1" xr:uid="{00000000-0005-0000-0000-00002EB50000}"/>
    <cellStyle name="Hyperlink 18" xfId="52711" hidden="1" xr:uid="{00000000-0005-0000-0000-00002FB50000}"/>
    <cellStyle name="Hyperlink 18" xfId="52648" hidden="1" xr:uid="{00000000-0005-0000-0000-000030B50000}"/>
    <cellStyle name="Hyperlink 18" xfId="52585" hidden="1" xr:uid="{00000000-0005-0000-0000-000031B50000}"/>
    <cellStyle name="Hyperlink 18" xfId="52522" hidden="1" xr:uid="{00000000-0005-0000-0000-000032B50000}"/>
    <cellStyle name="Hyperlink 18" xfId="52459" hidden="1" xr:uid="{00000000-0005-0000-0000-000033B50000}"/>
    <cellStyle name="Hyperlink 18" xfId="56680" hidden="1" xr:uid="{00000000-0005-0000-0000-000034B50000}"/>
    <cellStyle name="Hyperlink 18" xfId="56617" hidden="1" xr:uid="{00000000-0005-0000-0000-000035B50000}"/>
    <cellStyle name="Hyperlink 18" xfId="56554" hidden="1" xr:uid="{00000000-0005-0000-0000-000036B50000}"/>
    <cellStyle name="Hyperlink 18" xfId="56491" hidden="1" xr:uid="{00000000-0005-0000-0000-000037B50000}"/>
    <cellStyle name="Hyperlink 18" xfId="56428" hidden="1" xr:uid="{00000000-0005-0000-0000-000038B50000}"/>
    <cellStyle name="Hyperlink 18" xfId="56365" hidden="1" xr:uid="{00000000-0005-0000-0000-000039B50000}"/>
    <cellStyle name="Hyperlink 18" xfId="56302" hidden="1" xr:uid="{00000000-0005-0000-0000-00003AB50000}"/>
    <cellStyle name="Hyperlink 18" xfId="56239" hidden="1" xr:uid="{00000000-0005-0000-0000-00003BB50000}"/>
    <cellStyle name="Hyperlink 18" xfId="56176" hidden="1" xr:uid="{00000000-0005-0000-0000-00003CB50000}"/>
    <cellStyle name="Hyperlink 18" xfId="56113" hidden="1" xr:uid="{00000000-0005-0000-0000-00003DB50000}"/>
    <cellStyle name="Hyperlink 18" xfId="56050" hidden="1" xr:uid="{00000000-0005-0000-0000-00003EB50000}"/>
    <cellStyle name="Hyperlink 18" xfId="55987" hidden="1" xr:uid="{00000000-0005-0000-0000-00003FB50000}"/>
    <cellStyle name="Hyperlink 18" xfId="55924" hidden="1" xr:uid="{00000000-0005-0000-0000-000040B50000}"/>
    <cellStyle name="Hyperlink 18" xfId="55861" hidden="1" xr:uid="{00000000-0005-0000-0000-000041B50000}"/>
    <cellStyle name="Hyperlink 18" xfId="55798" hidden="1" xr:uid="{00000000-0005-0000-0000-000042B50000}"/>
    <cellStyle name="Hyperlink 18" xfId="55735" hidden="1" xr:uid="{00000000-0005-0000-0000-000043B50000}"/>
    <cellStyle name="Hyperlink 18" xfId="55672" hidden="1" xr:uid="{00000000-0005-0000-0000-000044B50000}"/>
    <cellStyle name="Hyperlink 18" xfId="55609" hidden="1" xr:uid="{00000000-0005-0000-0000-000045B50000}"/>
    <cellStyle name="Hyperlink 18" xfId="55546" hidden="1" xr:uid="{00000000-0005-0000-0000-000046B50000}"/>
    <cellStyle name="Hyperlink 18" xfId="55483" hidden="1" xr:uid="{00000000-0005-0000-0000-000047B50000}"/>
    <cellStyle name="Hyperlink 18" xfId="55420" hidden="1" xr:uid="{00000000-0005-0000-0000-000048B50000}"/>
    <cellStyle name="Hyperlink 18" xfId="55357" hidden="1" xr:uid="{00000000-0005-0000-0000-000049B50000}"/>
    <cellStyle name="Hyperlink 18" xfId="55294" hidden="1" xr:uid="{00000000-0005-0000-0000-00004AB50000}"/>
    <cellStyle name="Hyperlink 18" xfId="57373" hidden="1" xr:uid="{00000000-0005-0000-0000-00004BB50000}"/>
    <cellStyle name="Hyperlink 18" xfId="57310" hidden="1" xr:uid="{00000000-0005-0000-0000-00004CB50000}"/>
    <cellStyle name="Hyperlink 18" xfId="57247" hidden="1" xr:uid="{00000000-0005-0000-0000-00004DB50000}"/>
    <cellStyle name="Hyperlink 18" xfId="57184" hidden="1" xr:uid="{00000000-0005-0000-0000-00004EB50000}"/>
    <cellStyle name="Hyperlink 18" xfId="57121" hidden="1" xr:uid="{00000000-0005-0000-0000-00004FB50000}"/>
    <cellStyle name="Hyperlink 18" xfId="57058" hidden="1" xr:uid="{00000000-0005-0000-0000-000050B50000}"/>
    <cellStyle name="Hyperlink 18" xfId="56995" hidden="1" xr:uid="{00000000-0005-0000-0000-000051B50000}"/>
    <cellStyle name="Hyperlink 18" xfId="56932" hidden="1" xr:uid="{00000000-0005-0000-0000-000052B50000}"/>
    <cellStyle name="Hyperlink 18" xfId="56869" hidden="1" xr:uid="{00000000-0005-0000-0000-000053B50000}"/>
    <cellStyle name="Hyperlink 18" xfId="56806" hidden="1" xr:uid="{00000000-0005-0000-0000-000054B50000}"/>
    <cellStyle name="Hyperlink 18" xfId="56743" hidden="1" xr:uid="{00000000-0005-0000-0000-000055B50000}"/>
    <cellStyle name="Hyperlink 18" xfId="57751" hidden="1" xr:uid="{00000000-0005-0000-0000-000056B50000}"/>
    <cellStyle name="Hyperlink 18" xfId="57688" hidden="1" xr:uid="{00000000-0005-0000-0000-000057B50000}"/>
    <cellStyle name="Hyperlink 18" xfId="57625" hidden="1" xr:uid="{00000000-0005-0000-0000-000058B50000}"/>
    <cellStyle name="Hyperlink 18" xfId="57562" hidden="1" xr:uid="{00000000-0005-0000-0000-000059B50000}"/>
    <cellStyle name="Hyperlink 18" xfId="57499" hidden="1" xr:uid="{00000000-0005-0000-0000-00005AB50000}"/>
    <cellStyle name="Hyperlink 18" xfId="57436" hidden="1" xr:uid="{00000000-0005-0000-0000-00005BB50000}"/>
    <cellStyle name="Hyperlink 18" xfId="57877" hidden="1" xr:uid="{00000000-0005-0000-0000-00005CB50000}"/>
    <cellStyle name="Hyperlink 18" xfId="57814" hidden="1" xr:uid="{00000000-0005-0000-0000-00005DB50000}"/>
    <cellStyle name="Hyperlink 18" xfId="58003" hidden="1" xr:uid="{00000000-0005-0000-0000-00005EB50000}"/>
    <cellStyle name="Hyperlink 18" xfId="58066" hidden="1" xr:uid="{00000000-0005-0000-0000-00005FB50000}"/>
    <cellStyle name="Hyperlink 18" xfId="57940" hidden="1" xr:uid="{00000000-0005-0000-0000-000060B50000}"/>
    <cellStyle name="Hyperlink 18" xfId="53908" hidden="1" xr:uid="{00000000-0005-0000-0000-000061B50000}"/>
    <cellStyle name="Hyperlink 18" xfId="49372" hidden="1" xr:uid="{00000000-0005-0000-0000-000062B50000}"/>
    <cellStyle name="Hyperlink 18" xfId="24109" hidden="1" xr:uid="{00000000-0005-0000-0000-000063B50000}"/>
    <cellStyle name="Hyperlink 18" xfId="24046" hidden="1" xr:uid="{00000000-0005-0000-0000-000064B50000}"/>
    <cellStyle name="Hyperlink 18" xfId="23983" hidden="1" xr:uid="{00000000-0005-0000-0000-000065B50000}"/>
    <cellStyle name="Hyperlink 18" xfId="23920" hidden="1" xr:uid="{00000000-0005-0000-0000-000066B50000}"/>
    <cellStyle name="Hyperlink 18" xfId="23857" hidden="1" xr:uid="{00000000-0005-0000-0000-000067B50000}"/>
    <cellStyle name="Hyperlink 18" xfId="23794" hidden="1" xr:uid="{00000000-0005-0000-0000-000068B50000}"/>
    <cellStyle name="Hyperlink 18" xfId="23731" hidden="1" xr:uid="{00000000-0005-0000-0000-000069B50000}"/>
    <cellStyle name="Hyperlink 18" xfId="23668" hidden="1" xr:uid="{00000000-0005-0000-0000-00006AB50000}"/>
    <cellStyle name="Hyperlink 18" xfId="23605" hidden="1" xr:uid="{00000000-0005-0000-0000-00006BB50000}"/>
    <cellStyle name="Hyperlink 18" xfId="23542" hidden="1" xr:uid="{00000000-0005-0000-0000-00006CB50000}"/>
    <cellStyle name="Hyperlink 18" xfId="23479" hidden="1" xr:uid="{00000000-0005-0000-0000-00006DB50000}"/>
    <cellStyle name="Hyperlink 18" xfId="23416" hidden="1" xr:uid="{00000000-0005-0000-0000-00006EB50000}"/>
    <cellStyle name="Hyperlink 18" xfId="23353" hidden="1" xr:uid="{00000000-0005-0000-0000-00006FB50000}"/>
    <cellStyle name="Hyperlink 18" xfId="23290" hidden="1" xr:uid="{00000000-0005-0000-0000-000070B50000}"/>
    <cellStyle name="Hyperlink 18" xfId="23227" hidden="1" xr:uid="{00000000-0005-0000-0000-000071B50000}"/>
    <cellStyle name="Hyperlink 18" xfId="23164" hidden="1" xr:uid="{00000000-0005-0000-0000-000072B50000}"/>
    <cellStyle name="Hyperlink 18" xfId="23101" hidden="1" xr:uid="{00000000-0005-0000-0000-000073B50000}"/>
    <cellStyle name="Hyperlink 18" xfId="23038" hidden="1" xr:uid="{00000000-0005-0000-0000-000074B50000}"/>
    <cellStyle name="Hyperlink 18" xfId="22975" hidden="1" xr:uid="{00000000-0005-0000-0000-000075B50000}"/>
    <cellStyle name="Hyperlink 18" xfId="22912" hidden="1" xr:uid="{00000000-0005-0000-0000-000076B50000}"/>
    <cellStyle name="Hyperlink 18" xfId="22849" hidden="1" xr:uid="{00000000-0005-0000-0000-000077B50000}"/>
    <cellStyle name="Hyperlink 18" xfId="22786" hidden="1" xr:uid="{00000000-0005-0000-0000-000078B50000}"/>
    <cellStyle name="Hyperlink 18" xfId="22723" hidden="1" xr:uid="{00000000-0005-0000-0000-000079B50000}"/>
    <cellStyle name="Hyperlink 18" xfId="22660" hidden="1" xr:uid="{00000000-0005-0000-0000-00007AB50000}"/>
    <cellStyle name="Hyperlink 18" xfId="22597" hidden="1" xr:uid="{00000000-0005-0000-0000-00007BB50000}"/>
    <cellStyle name="Hyperlink 18" xfId="22534" hidden="1" xr:uid="{00000000-0005-0000-0000-00007CB50000}"/>
    <cellStyle name="Hyperlink 18" xfId="22471" hidden="1" xr:uid="{00000000-0005-0000-0000-00007DB50000}"/>
    <cellStyle name="Hyperlink 18" xfId="22408" hidden="1" xr:uid="{00000000-0005-0000-0000-00007EB50000}"/>
    <cellStyle name="Hyperlink 18" xfId="22345" hidden="1" xr:uid="{00000000-0005-0000-0000-00007FB50000}"/>
    <cellStyle name="Hyperlink 18" xfId="22282" hidden="1" xr:uid="{00000000-0005-0000-0000-000080B50000}"/>
    <cellStyle name="Hyperlink 18" xfId="22219" hidden="1" xr:uid="{00000000-0005-0000-0000-000081B50000}"/>
    <cellStyle name="Hyperlink 18" xfId="22156" hidden="1" xr:uid="{00000000-0005-0000-0000-000082B50000}"/>
    <cellStyle name="Hyperlink 18" xfId="22093" hidden="1" xr:uid="{00000000-0005-0000-0000-000083B50000}"/>
    <cellStyle name="Hyperlink 18" xfId="22030" hidden="1" xr:uid="{00000000-0005-0000-0000-000084B50000}"/>
    <cellStyle name="Hyperlink 18" xfId="21967" hidden="1" xr:uid="{00000000-0005-0000-0000-000085B50000}"/>
    <cellStyle name="Hyperlink 18" xfId="21904" hidden="1" xr:uid="{00000000-0005-0000-0000-000086B50000}"/>
    <cellStyle name="Hyperlink 18" xfId="21841" hidden="1" xr:uid="{00000000-0005-0000-0000-000087B50000}"/>
    <cellStyle name="Hyperlink 18" xfId="21778" hidden="1" xr:uid="{00000000-0005-0000-0000-000088B50000}"/>
    <cellStyle name="Hyperlink 18" xfId="21715" hidden="1" xr:uid="{00000000-0005-0000-0000-000089B50000}"/>
    <cellStyle name="Hyperlink 18" xfId="21652" hidden="1" xr:uid="{00000000-0005-0000-0000-00008AB50000}"/>
    <cellStyle name="Hyperlink 18" xfId="21589" hidden="1" xr:uid="{00000000-0005-0000-0000-00008BB50000}"/>
    <cellStyle name="Hyperlink 18" xfId="21526" hidden="1" xr:uid="{00000000-0005-0000-0000-00008CB50000}"/>
    <cellStyle name="Hyperlink 18" xfId="21463" hidden="1" xr:uid="{00000000-0005-0000-0000-00008DB50000}"/>
    <cellStyle name="Hyperlink 18" xfId="21400" hidden="1" xr:uid="{00000000-0005-0000-0000-00008EB50000}"/>
    <cellStyle name="Hyperlink 18" xfId="21337" hidden="1" xr:uid="{00000000-0005-0000-0000-00008FB50000}"/>
    <cellStyle name="Hyperlink 18" xfId="21274" hidden="1" xr:uid="{00000000-0005-0000-0000-000090B50000}"/>
    <cellStyle name="Hyperlink 18" xfId="21211" hidden="1" xr:uid="{00000000-0005-0000-0000-000091B50000}"/>
    <cellStyle name="Hyperlink 18" xfId="21148" hidden="1" xr:uid="{00000000-0005-0000-0000-000092B50000}"/>
    <cellStyle name="Hyperlink 18" xfId="21085" hidden="1" xr:uid="{00000000-0005-0000-0000-000093B50000}"/>
    <cellStyle name="Hyperlink 18" xfId="21022" hidden="1" xr:uid="{00000000-0005-0000-0000-000094B50000}"/>
    <cellStyle name="Hyperlink 18" xfId="20959" hidden="1" xr:uid="{00000000-0005-0000-0000-000095B50000}"/>
    <cellStyle name="Hyperlink 18" xfId="20896" hidden="1" xr:uid="{00000000-0005-0000-0000-000096B50000}"/>
    <cellStyle name="Hyperlink 18" xfId="20833" hidden="1" xr:uid="{00000000-0005-0000-0000-000097B50000}"/>
    <cellStyle name="Hyperlink 18" xfId="20770" hidden="1" xr:uid="{00000000-0005-0000-0000-000098B50000}"/>
    <cellStyle name="Hyperlink 18" xfId="20707" hidden="1" xr:uid="{00000000-0005-0000-0000-000099B50000}"/>
    <cellStyle name="Hyperlink 18" xfId="20644" hidden="1" xr:uid="{00000000-0005-0000-0000-00009AB50000}"/>
    <cellStyle name="Hyperlink 18" xfId="20581" hidden="1" xr:uid="{00000000-0005-0000-0000-00009BB50000}"/>
    <cellStyle name="Hyperlink 18" xfId="20518" hidden="1" xr:uid="{00000000-0005-0000-0000-00009CB50000}"/>
    <cellStyle name="Hyperlink 18" xfId="20455" hidden="1" xr:uid="{00000000-0005-0000-0000-00009DB50000}"/>
    <cellStyle name="Hyperlink 18" xfId="20392" hidden="1" xr:uid="{00000000-0005-0000-0000-00009EB50000}"/>
    <cellStyle name="Hyperlink 18" xfId="20266" hidden="1" xr:uid="{00000000-0005-0000-0000-00009FB50000}"/>
    <cellStyle name="Hyperlink 18" xfId="20203" hidden="1" xr:uid="{00000000-0005-0000-0000-0000A0B50000}"/>
    <cellStyle name="Hyperlink 18" xfId="20140" hidden="1" xr:uid="{00000000-0005-0000-0000-0000A1B50000}"/>
    <cellStyle name="Hyperlink 18" xfId="20077" hidden="1" xr:uid="{00000000-0005-0000-0000-0000A2B50000}"/>
    <cellStyle name="Hyperlink 18" xfId="20014" hidden="1" xr:uid="{00000000-0005-0000-0000-0000A3B50000}"/>
    <cellStyle name="Hyperlink 18" xfId="19951" hidden="1" xr:uid="{00000000-0005-0000-0000-0000A4B50000}"/>
    <cellStyle name="Hyperlink 18" xfId="19888" hidden="1" xr:uid="{00000000-0005-0000-0000-0000A5B50000}"/>
    <cellStyle name="Hyperlink 18" xfId="19825" hidden="1" xr:uid="{00000000-0005-0000-0000-0000A6B50000}"/>
    <cellStyle name="Hyperlink 18" xfId="19762" hidden="1" xr:uid="{00000000-0005-0000-0000-0000A7B50000}"/>
    <cellStyle name="Hyperlink 18" xfId="19699" hidden="1" xr:uid="{00000000-0005-0000-0000-0000A8B50000}"/>
    <cellStyle name="Hyperlink 18" xfId="19636" hidden="1" xr:uid="{00000000-0005-0000-0000-0000A9B50000}"/>
    <cellStyle name="Hyperlink 18" xfId="19573" hidden="1" xr:uid="{00000000-0005-0000-0000-0000AAB50000}"/>
    <cellStyle name="Hyperlink 18" xfId="19510" hidden="1" xr:uid="{00000000-0005-0000-0000-0000ABB50000}"/>
    <cellStyle name="Hyperlink 18" xfId="19447" hidden="1" xr:uid="{00000000-0005-0000-0000-0000ACB50000}"/>
    <cellStyle name="Hyperlink 18" xfId="19384" hidden="1" xr:uid="{00000000-0005-0000-0000-0000ADB50000}"/>
    <cellStyle name="Hyperlink 18" xfId="19321" hidden="1" xr:uid="{00000000-0005-0000-0000-0000AEB50000}"/>
    <cellStyle name="Hyperlink 18" xfId="19258" hidden="1" xr:uid="{00000000-0005-0000-0000-0000AFB50000}"/>
    <cellStyle name="Hyperlink 18" xfId="19195" hidden="1" xr:uid="{00000000-0005-0000-0000-0000B0B50000}"/>
    <cellStyle name="Hyperlink 18" xfId="19132" hidden="1" xr:uid="{00000000-0005-0000-0000-0000B1B50000}"/>
    <cellStyle name="Hyperlink 18" xfId="19069" hidden="1" xr:uid="{00000000-0005-0000-0000-0000B2B50000}"/>
    <cellStyle name="Hyperlink 18" xfId="19006" hidden="1" xr:uid="{00000000-0005-0000-0000-0000B3B50000}"/>
    <cellStyle name="Hyperlink 18" xfId="18943" hidden="1" xr:uid="{00000000-0005-0000-0000-0000B4B50000}"/>
    <cellStyle name="Hyperlink 18" xfId="18880" hidden="1" xr:uid="{00000000-0005-0000-0000-0000B5B50000}"/>
    <cellStyle name="Hyperlink 18" xfId="18817" hidden="1" xr:uid="{00000000-0005-0000-0000-0000B6B50000}"/>
    <cellStyle name="Hyperlink 18" xfId="18754" hidden="1" xr:uid="{00000000-0005-0000-0000-0000B7B50000}"/>
    <cellStyle name="Hyperlink 18" xfId="18691" hidden="1" xr:uid="{00000000-0005-0000-0000-0000B8B50000}"/>
    <cellStyle name="Hyperlink 18" xfId="18628" hidden="1" xr:uid="{00000000-0005-0000-0000-0000B9B50000}"/>
    <cellStyle name="Hyperlink 18" xfId="18565" hidden="1" xr:uid="{00000000-0005-0000-0000-0000BAB50000}"/>
    <cellStyle name="Hyperlink 18" xfId="18502" hidden="1" xr:uid="{00000000-0005-0000-0000-0000BBB50000}"/>
    <cellStyle name="Hyperlink 18" xfId="18439" hidden="1" xr:uid="{00000000-0005-0000-0000-0000BCB50000}"/>
    <cellStyle name="Hyperlink 18" xfId="18376" hidden="1" xr:uid="{00000000-0005-0000-0000-0000BDB50000}"/>
    <cellStyle name="Hyperlink 18" xfId="18313" hidden="1" xr:uid="{00000000-0005-0000-0000-0000BEB50000}"/>
    <cellStyle name="Hyperlink 18" xfId="18250" hidden="1" xr:uid="{00000000-0005-0000-0000-0000BFB50000}"/>
    <cellStyle name="Hyperlink 18" xfId="18187" hidden="1" xr:uid="{00000000-0005-0000-0000-0000C0B50000}"/>
    <cellStyle name="Hyperlink 18" xfId="18124" hidden="1" xr:uid="{00000000-0005-0000-0000-0000C1B50000}"/>
    <cellStyle name="Hyperlink 18" xfId="18061" hidden="1" xr:uid="{00000000-0005-0000-0000-0000C2B50000}"/>
    <cellStyle name="Hyperlink 18" xfId="17998" hidden="1" xr:uid="{00000000-0005-0000-0000-0000C3B50000}"/>
    <cellStyle name="Hyperlink 18" xfId="17935" hidden="1" xr:uid="{00000000-0005-0000-0000-0000C4B50000}"/>
    <cellStyle name="Hyperlink 18" xfId="17872" hidden="1" xr:uid="{00000000-0005-0000-0000-0000C5B50000}"/>
    <cellStyle name="Hyperlink 18" xfId="17809" hidden="1" xr:uid="{00000000-0005-0000-0000-0000C6B50000}"/>
    <cellStyle name="Hyperlink 18" xfId="17746" hidden="1" xr:uid="{00000000-0005-0000-0000-0000C7B50000}"/>
    <cellStyle name="Hyperlink 18" xfId="17683" hidden="1" xr:uid="{00000000-0005-0000-0000-0000C8B50000}"/>
    <cellStyle name="Hyperlink 18" xfId="17620" hidden="1" xr:uid="{00000000-0005-0000-0000-0000C9B50000}"/>
    <cellStyle name="Hyperlink 18" xfId="17557" hidden="1" xr:uid="{00000000-0005-0000-0000-0000CAB50000}"/>
    <cellStyle name="Hyperlink 18" xfId="17494" hidden="1" xr:uid="{00000000-0005-0000-0000-0000CBB50000}"/>
    <cellStyle name="Hyperlink 18" xfId="17431" hidden="1" xr:uid="{00000000-0005-0000-0000-0000CCB50000}"/>
    <cellStyle name="Hyperlink 18" xfId="17368" hidden="1" xr:uid="{00000000-0005-0000-0000-0000CDB50000}"/>
    <cellStyle name="Hyperlink 18" xfId="17242" hidden="1" xr:uid="{00000000-0005-0000-0000-0000CEB50000}"/>
    <cellStyle name="Hyperlink 18" xfId="17179" hidden="1" xr:uid="{00000000-0005-0000-0000-0000CFB50000}"/>
    <cellStyle name="Hyperlink 18" xfId="17116" hidden="1" xr:uid="{00000000-0005-0000-0000-0000D0B50000}"/>
    <cellStyle name="Hyperlink 18" xfId="17053" hidden="1" xr:uid="{00000000-0005-0000-0000-0000D1B50000}"/>
    <cellStyle name="Hyperlink 18" xfId="16990" hidden="1" xr:uid="{00000000-0005-0000-0000-0000D2B50000}"/>
    <cellStyle name="Hyperlink 18" xfId="16927" hidden="1" xr:uid="{00000000-0005-0000-0000-0000D3B50000}"/>
    <cellStyle name="Hyperlink 18" xfId="16864" hidden="1" xr:uid="{00000000-0005-0000-0000-0000D4B50000}"/>
    <cellStyle name="Hyperlink 18" xfId="16801" hidden="1" xr:uid="{00000000-0005-0000-0000-0000D5B50000}"/>
    <cellStyle name="Hyperlink 18" xfId="16738" hidden="1" xr:uid="{00000000-0005-0000-0000-0000D6B50000}"/>
    <cellStyle name="Hyperlink 18" xfId="16675" hidden="1" xr:uid="{00000000-0005-0000-0000-0000D7B50000}"/>
    <cellStyle name="Hyperlink 18" xfId="16612" hidden="1" xr:uid="{00000000-0005-0000-0000-0000D8B50000}"/>
    <cellStyle name="Hyperlink 18" xfId="16549" hidden="1" xr:uid="{00000000-0005-0000-0000-0000D9B50000}"/>
    <cellStyle name="Hyperlink 18" xfId="16486" hidden="1" xr:uid="{00000000-0005-0000-0000-0000DAB50000}"/>
    <cellStyle name="Hyperlink 18" xfId="16423" hidden="1" xr:uid="{00000000-0005-0000-0000-0000DBB50000}"/>
    <cellStyle name="Hyperlink 18" xfId="16360" hidden="1" xr:uid="{00000000-0005-0000-0000-0000DCB50000}"/>
    <cellStyle name="Hyperlink 18" xfId="16297" hidden="1" xr:uid="{00000000-0005-0000-0000-0000DDB50000}"/>
    <cellStyle name="Hyperlink 18" xfId="16234" hidden="1" xr:uid="{00000000-0005-0000-0000-0000DEB50000}"/>
    <cellStyle name="Hyperlink 18" xfId="16171" hidden="1" xr:uid="{00000000-0005-0000-0000-0000DFB50000}"/>
    <cellStyle name="Hyperlink 18" xfId="16108" hidden="1" xr:uid="{00000000-0005-0000-0000-0000E0B50000}"/>
    <cellStyle name="Hyperlink 18" xfId="16045" hidden="1" xr:uid="{00000000-0005-0000-0000-0000E1B50000}"/>
    <cellStyle name="Hyperlink 18" xfId="15982" hidden="1" xr:uid="{00000000-0005-0000-0000-0000E2B50000}"/>
    <cellStyle name="Hyperlink 18" xfId="15919" hidden="1" xr:uid="{00000000-0005-0000-0000-0000E3B50000}"/>
    <cellStyle name="Hyperlink 18" xfId="15856" hidden="1" xr:uid="{00000000-0005-0000-0000-0000E4B50000}"/>
    <cellStyle name="Hyperlink 18" xfId="15793" hidden="1" xr:uid="{00000000-0005-0000-0000-0000E5B50000}"/>
    <cellStyle name="Hyperlink 18" xfId="15730" hidden="1" xr:uid="{00000000-0005-0000-0000-0000E6B50000}"/>
    <cellStyle name="Hyperlink 18" xfId="15667" hidden="1" xr:uid="{00000000-0005-0000-0000-0000E7B50000}"/>
    <cellStyle name="Hyperlink 18" xfId="15604" hidden="1" xr:uid="{00000000-0005-0000-0000-0000E8B50000}"/>
    <cellStyle name="Hyperlink 18" xfId="15541" hidden="1" xr:uid="{00000000-0005-0000-0000-0000E9B50000}"/>
    <cellStyle name="Hyperlink 18" xfId="15478" hidden="1" xr:uid="{00000000-0005-0000-0000-0000EAB50000}"/>
    <cellStyle name="Hyperlink 18" xfId="15415" hidden="1" xr:uid="{00000000-0005-0000-0000-0000EBB50000}"/>
    <cellStyle name="Hyperlink 18" xfId="15352" hidden="1" xr:uid="{00000000-0005-0000-0000-0000ECB50000}"/>
    <cellStyle name="Hyperlink 18" xfId="15289" hidden="1" xr:uid="{00000000-0005-0000-0000-0000EDB50000}"/>
    <cellStyle name="Hyperlink 18" xfId="15226" hidden="1" xr:uid="{00000000-0005-0000-0000-0000EEB50000}"/>
    <cellStyle name="Hyperlink 18" xfId="15163" hidden="1" xr:uid="{00000000-0005-0000-0000-0000EFB50000}"/>
    <cellStyle name="Hyperlink 18" xfId="15100" hidden="1" xr:uid="{00000000-0005-0000-0000-0000F0B50000}"/>
    <cellStyle name="Hyperlink 18" xfId="15037" hidden="1" xr:uid="{00000000-0005-0000-0000-0000F1B50000}"/>
    <cellStyle name="Hyperlink 18" xfId="14974" hidden="1" xr:uid="{00000000-0005-0000-0000-0000F2B50000}"/>
    <cellStyle name="Hyperlink 18" xfId="14911" hidden="1" xr:uid="{00000000-0005-0000-0000-0000F3B50000}"/>
    <cellStyle name="Hyperlink 18" xfId="14848" hidden="1" xr:uid="{00000000-0005-0000-0000-0000F4B50000}"/>
    <cellStyle name="Hyperlink 18" xfId="14785" hidden="1" xr:uid="{00000000-0005-0000-0000-0000F5B50000}"/>
    <cellStyle name="Hyperlink 18" xfId="14722" hidden="1" xr:uid="{00000000-0005-0000-0000-0000F6B50000}"/>
    <cellStyle name="Hyperlink 18" xfId="14659" hidden="1" xr:uid="{00000000-0005-0000-0000-0000F7B50000}"/>
    <cellStyle name="Hyperlink 18" xfId="14596" hidden="1" xr:uid="{00000000-0005-0000-0000-0000F8B50000}"/>
    <cellStyle name="Hyperlink 18" xfId="14533" hidden="1" xr:uid="{00000000-0005-0000-0000-0000F9B50000}"/>
    <cellStyle name="Hyperlink 18" xfId="14470" hidden="1" xr:uid="{00000000-0005-0000-0000-0000FAB50000}"/>
    <cellStyle name="Hyperlink 18" xfId="14407" hidden="1" xr:uid="{00000000-0005-0000-0000-0000FBB50000}"/>
    <cellStyle name="Hyperlink 18" xfId="14344" hidden="1" xr:uid="{00000000-0005-0000-0000-0000FCB50000}"/>
    <cellStyle name="Hyperlink 18" xfId="14281" hidden="1" xr:uid="{00000000-0005-0000-0000-0000FDB50000}"/>
    <cellStyle name="Hyperlink 18" xfId="14218" hidden="1" xr:uid="{00000000-0005-0000-0000-0000FEB50000}"/>
    <cellStyle name="Hyperlink 18" xfId="14155" hidden="1" xr:uid="{00000000-0005-0000-0000-0000FFB50000}"/>
    <cellStyle name="Hyperlink 18" xfId="14092" hidden="1" xr:uid="{00000000-0005-0000-0000-000000B60000}"/>
    <cellStyle name="Hyperlink 18" xfId="14029" hidden="1" xr:uid="{00000000-0005-0000-0000-000001B60000}"/>
    <cellStyle name="Hyperlink 18" xfId="13966" hidden="1" xr:uid="{00000000-0005-0000-0000-000002B60000}"/>
    <cellStyle name="Hyperlink 18" xfId="13903" hidden="1" xr:uid="{00000000-0005-0000-0000-000003B60000}"/>
    <cellStyle name="Hyperlink 18" xfId="13840" hidden="1" xr:uid="{00000000-0005-0000-0000-000004B60000}"/>
    <cellStyle name="Hyperlink 18" xfId="13777" hidden="1" xr:uid="{00000000-0005-0000-0000-000005B60000}"/>
    <cellStyle name="Hyperlink 18" xfId="13714" hidden="1" xr:uid="{00000000-0005-0000-0000-000006B60000}"/>
    <cellStyle name="Hyperlink 18" xfId="13651" hidden="1" xr:uid="{00000000-0005-0000-0000-000007B60000}"/>
    <cellStyle name="Hyperlink 18" xfId="13588" hidden="1" xr:uid="{00000000-0005-0000-0000-000008B60000}"/>
    <cellStyle name="Hyperlink 18" xfId="13525" hidden="1" xr:uid="{00000000-0005-0000-0000-000009B60000}"/>
    <cellStyle name="Hyperlink 18" xfId="13462" hidden="1" xr:uid="{00000000-0005-0000-0000-00000AB60000}"/>
    <cellStyle name="Hyperlink 18" xfId="13399" hidden="1" xr:uid="{00000000-0005-0000-0000-00000BB60000}"/>
    <cellStyle name="Hyperlink 18" xfId="13336" hidden="1" xr:uid="{00000000-0005-0000-0000-00000CB60000}"/>
    <cellStyle name="Hyperlink 18" xfId="13273" hidden="1" xr:uid="{00000000-0005-0000-0000-00000DB60000}"/>
    <cellStyle name="Hyperlink 18" xfId="13210" hidden="1" xr:uid="{00000000-0005-0000-0000-00000EB60000}"/>
    <cellStyle name="Hyperlink 18" xfId="13147" hidden="1" xr:uid="{00000000-0005-0000-0000-00000FB60000}"/>
    <cellStyle name="Hyperlink 18" xfId="13084" hidden="1" xr:uid="{00000000-0005-0000-0000-000010B60000}"/>
    <cellStyle name="Hyperlink 18" xfId="13021" hidden="1" xr:uid="{00000000-0005-0000-0000-000011B60000}"/>
    <cellStyle name="Hyperlink 18" xfId="12958" hidden="1" xr:uid="{00000000-0005-0000-0000-000012B60000}"/>
    <cellStyle name="Hyperlink 18" xfId="12895" hidden="1" xr:uid="{00000000-0005-0000-0000-000013B60000}"/>
    <cellStyle name="Hyperlink 18" xfId="12832" hidden="1" xr:uid="{00000000-0005-0000-0000-000014B60000}"/>
    <cellStyle name="Hyperlink 18" xfId="12769" hidden="1" xr:uid="{00000000-0005-0000-0000-000015B60000}"/>
    <cellStyle name="Hyperlink 18" xfId="12706" hidden="1" xr:uid="{00000000-0005-0000-0000-000016B60000}"/>
    <cellStyle name="Hyperlink 18" xfId="12643" hidden="1" xr:uid="{00000000-0005-0000-0000-000017B60000}"/>
    <cellStyle name="Hyperlink 18" xfId="12580" hidden="1" xr:uid="{00000000-0005-0000-0000-000018B60000}"/>
    <cellStyle name="Hyperlink 18" xfId="12517" hidden="1" xr:uid="{00000000-0005-0000-0000-000019B60000}"/>
    <cellStyle name="Hyperlink 18" xfId="12454" hidden="1" xr:uid="{00000000-0005-0000-0000-00001AB60000}"/>
    <cellStyle name="Hyperlink 18" xfId="12391" hidden="1" xr:uid="{00000000-0005-0000-0000-00001BB60000}"/>
    <cellStyle name="Hyperlink 18" xfId="12328" hidden="1" xr:uid="{00000000-0005-0000-0000-00001CB60000}"/>
    <cellStyle name="Hyperlink 18" xfId="12202" hidden="1" xr:uid="{00000000-0005-0000-0000-00001DB60000}"/>
    <cellStyle name="Hyperlink 18" xfId="12139" hidden="1" xr:uid="{00000000-0005-0000-0000-00001EB60000}"/>
    <cellStyle name="Hyperlink 18" xfId="12076" hidden="1" xr:uid="{00000000-0005-0000-0000-00001FB60000}"/>
    <cellStyle name="Hyperlink 18" xfId="12013" hidden="1" xr:uid="{00000000-0005-0000-0000-000020B60000}"/>
    <cellStyle name="Hyperlink 18" xfId="11950" hidden="1" xr:uid="{00000000-0005-0000-0000-000021B60000}"/>
    <cellStyle name="Hyperlink 18" xfId="11887" hidden="1" xr:uid="{00000000-0005-0000-0000-000022B60000}"/>
    <cellStyle name="Hyperlink 18" xfId="12265" hidden="1" xr:uid="{00000000-0005-0000-0000-000023B60000}"/>
    <cellStyle name="Hyperlink 18" xfId="20329" hidden="1" xr:uid="{00000000-0005-0000-0000-000024B60000}"/>
    <cellStyle name="Hyperlink 18" xfId="28393" hidden="1" xr:uid="{00000000-0005-0000-0000-000025B60000}"/>
    <cellStyle name="Hyperlink 18" xfId="46663" hidden="1" xr:uid="{00000000-0005-0000-0000-000026B60000}"/>
    <cellStyle name="Hyperlink 18" xfId="46600" hidden="1" xr:uid="{00000000-0005-0000-0000-000027B60000}"/>
    <cellStyle name="Hyperlink 18" xfId="46537" hidden="1" xr:uid="{00000000-0005-0000-0000-000028B60000}"/>
    <cellStyle name="Hyperlink 18" xfId="46474" hidden="1" xr:uid="{00000000-0005-0000-0000-000029B60000}"/>
    <cellStyle name="Hyperlink 18" xfId="46411" hidden="1" xr:uid="{00000000-0005-0000-0000-00002AB60000}"/>
    <cellStyle name="Hyperlink 18" xfId="46348" hidden="1" xr:uid="{00000000-0005-0000-0000-00002BB60000}"/>
    <cellStyle name="Hyperlink 18" xfId="46285" hidden="1" xr:uid="{00000000-0005-0000-0000-00002CB60000}"/>
    <cellStyle name="Hyperlink 18" xfId="46222" hidden="1" xr:uid="{00000000-0005-0000-0000-00002DB60000}"/>
    <cellStyle name="Hyperlink 18" xfId="46159" hidden="1" xr:uid="{00000000-0005-0000-0000-00002EB60000}"/>
    <cellStyle name="Hyperlink 18" xfId="46096" hidden="1" xr:uid="{00000000-0005-0000-0000-00002FB60000}"/>
    <cellStyle name="Hyperlink 18" xfId="46033" hidden="1" xr:uid="{00000000-0005-0000-0000-000030B60000}"/>
    <cellStyle name="Hyperlink 18" xfId="45970" hidden="1" xr:uid="{00000000-0005-0000-0000-000031B60000}"/>
    <cellStyle name="Hyperlink 18" xfId="45907" hidden="1" xr:uid="{00000000-0005-0000-0000-000032B60000}"/>
    <cellStyle name="Hyperlink 18" xfId="45844" hidden="1" xr:uid="{00000000-0005-0000-0000-000033B60000}"/>
    <cellStyle name="Hyperlink 18" xfId="45781" hidden="1" xr:uid="{00000000-0005-0000-0000-000034B60000}"/>
    <cellStyle name="Hyperlink 18" xfId="45718" hidden="1" xr:uid="{00000000-0005-0000-0000-000035B60000}"/>
    <cellStyle name="Hyperlink 18" xfId="45655" hidden="1" xr:uid="{00000000-0005-0000-0000-000036B60000}"/>
    <cellStyle name="Hyperlink 18" xfId="45592" hidden="1" xr:uid="{00000000-0005-0000-0000-000037B60000}"/>
    <cellStyle name="Hyperlink 18" xfId="45529" hidden="1" xr:uid="{00000000-0005-0000-0000-000038B60000}"/>
    <cellStyle name="Hyperlink 18" xfId="45466" hidden="1" xr:uid="{00000000-0005-0000-0000-000039B60000}"/>
    <cellStyle name="Hyperlink 18" xfId="45403" hidden="1" xr:uid="{00000000-0005-0000-0000-00003AB60000}"/>
    <cellStyle name="Hyperlink 18" xfId="45340" hidden="1" xr:uid="{00000000-0005-0000-0000-00003BB60000}"/>
    <cellStyle name="Hyperlink 18" xfId="45277" hidden="1" xr:uid="{00000000-0005-0000-0000-00003CB60000}"/>
    <cellStyle name="Hyperlink 18" xfId="45214" hidden="1" xr:uid="{00000000-0005-0000-0000-00003DB60000}"/>
    <cellStyle name="Hyperlink 18" xfId="45151" hidden="1" xr:uid="{00000000-0005-0000-0000-00003EB60000}"/>
    <cellStyle name="Hyperlink 18" xfId="45088" hidden="1" xr:uid="{00000000-0005-0000-0000-00003FB60000}"/>
    <cellStyle name="Hyperlink 18" xfId="45025" hidden="1" xr:uid="{00000000-0005-0000-0000-000040B60000}"/>
    <cellStyle name="Hyperlink 18" xfId="44962" hidden="1" xr:uid="{00000000-0005-0000-0000-000041B60000}"/>
    <cellStyle name="Hyperlink 18" xfId="44899" hidden="1" xr:uid="{00000000-0005-0000-0000-000042B60000}"/>
    <cellStyle name="Hyperlink 18" xfId="44836" hidden="1" xr:uid="{00000000-0005-0000-0000-000043B60000}"/>
    <cellStyle name="Hyperlink 18" xfId="44773" hidden="1" xr:uid="{00000000-0005-0000-0000-000044B60000}"/>
    <cellStyle name="Hyperlink 18" xfId="44710" hidden="1" xr:uid="{00000000-0005-0000-0000-000045B60000}"/>
    <cellStyle name="Hyperlink 18" xfId="44647" hidden="1" xr:uid="{00000000-0005-0000-0000-000046B60000}"/>
    <cellStyle name="Hyperlink 18" xfId="44584" hidden="1" xr:uid="{00000000-0005-0000-0000-000047B60000}"/>
    <cellStyle name="Hyperlink 18" xfId="44521" hidden="1" xr:uid="{00000000-0005-0000-0000-000048B60000}"/>
    <cellStyle name="Hyperlink 18" xfId="44458" hidden="1" xr:uid="{00000000-0005-0000-0000-000049B60000}"/>
    <cellStyle name="Hyperlink 18" xfId="44395" hidden="1" xr:uid="{00000000-0005-0000-0000-00004AB60000}"/>
    <cellStyle name="Hyperlink 18" xfId="44332" hidden="1" xr:uid="{00000000-0005-0000-0000-00004BB60000}"/>
    <cellStyle name="Hyperlink 18" xfId="44269" hidden="1" xr:uid="{00000000-0005-0000-0000-00004CB60000}"/>
    <cellStyle name="Hyperlink 18" xfId="44143" hidden="1" xr:uid="{00000000-0005-0000-0000-00004DB60000}"/>
    <cellStyle name="Hyperlink 18" xfId="44080" hidden="1" xr:uid="{00000000-0005-0000-0000-00004EB60000}"/>
    <cellStyle name="Hyperlink 18" xfId="44017" hidden="1" xr:uid="{00000000-0005-0000-0000-00004FB60000}"/>
    <cellStyle name="Hyperlink 18" xfId="43954" hidden="1" xr:uid="{00000000-0005-0000-0000-000050B60000}"/>
    <cellStyle name="Hyperlink 18" xfId="43891" hidden="1" xr:uid="{00000000-0005-0000-0000-000051B60000}"/>
    <cellStyle name="Hyperlink 18" xfId="43828" hidden="1" xr:uid="{00000000-0005-0000-0000-000052B60000}"/>
    <cellStyle name="Hyperlink 18" xfId="43765" hidden="1" xr:uid="{00000000-0005-0000-0000-000053B60000}"/>
    <cellStyle name="Hyperlink 18" xfId="43702" hidden="1" xr:uid="{00000000-0005-0000-0000-000054B60000}"/>
    <cellStyle name="Hyperlink 18" xfId="43639" hidden="1" xr:uid="{00000000-0005-0000-0000-000055B60000}"/>
    <cellStyle name="Hyperlink 18" xfId="43576" hidden="1" xr:uid="{00000000-0005-0000-0000-000056B60000}"/>
    <cellStyle name="Hyperlink 18" xfId="43513" hidden="1" xr:uid="{00000000-0005-0000-0000-000057B60000}"/>
    <cellStyle name="Hyperlink 18" xfId="43450" hidden="1" xr:uid="{00000000-0005-0000-0000-000058B60000}"/>
    <cellStyle name="Hyperlink 18" xfId="43387" hidden="1" xr:uid="{00000000-0005-0000-0000-000059B60000}"/>
    <cellStyle name="Hyperlink 18" xfId="43324" hidden="1" xr:uid="{00000000-0005-0000-0000-00005AB60000}"/>
    <cellStyle name="Hyperlink 18" xfId="43261" hidden="1" xr:uid="{00000000-0005-0000-0000-00005BB60000}"/>
    <cellStyle name="Hyperlink 18" xfId="43198" hidden="1" xr:uid="{00000000-0005-0000-0000-00005CB60000}"/>
    <cellStyle name="Hyperlink 18" xfId="43135" hidden="1" xr:uid="{00000000-0005-0000-0000-00005DB60000}"/>
    <cellStyle name="Hyperlink 18" xfId="43072" hidden="1" xr:uid="{00000000-0005-0000-0000-00005EB60000}"/>
    <cellStyle name="Hyperlink 18" xfId="43009" hidden="1" xr:uid="{00000000-0005-0000-0000-00005FB60000}"/>
    <cellStyle name="Hyperlink 18" xfId="42946" hidden="1" xr:uid="{00000000-0005-0000-0000-000060B60000}"/>
    <cellStyle name="Hyperlink 18" xfId="42883" hidden="1" xr:uid="{00000000-0005-0000-0000-000061B60000}"/>
    <cellStyle name="Hyperlink 18" xfId="42820" hidden="1" xr:uid="{00000000-0005-0000-0000-000062B60000}"/>
    <cellStyle name="Hyperlink 18" xfId="42757" hidden="1" xr:uid="{00000000-0005-0000-0000-000063B60000}"/>
    <cellStyle name="Hyperlink 18" xfId="42694" hidden="1" xr:uid="{00000000-0005-0000-0000-000064B60000}"/>
    <cellStyle name="Hyperlink 18" xfId="42631" hidden="1" xr:uid="{00000000-0005-0000-0000-000065B60000}"/>
    <cellStyle name="Hyperlink 18" xfId="42568" hidden="1" xr:uid="{00000000-0005-0000-0000-000066B60000}"/>
    <cellStyle name="Hyperlink 18" xfId="42505" hidden="1" xr:uid="{00000000-0005-0000-0000-000067B60000}"/>
    <cellStyle name="Hyperlink 18" xfId="42442" hidden="1" xr:uid="{00000000-0005-0000-0000-000068B60000}"/>
    <cellStyle name="Hyperlink 18" xfId="42379" hidden="1" xr:uid="{00000000-0005-0000-0000-000069B60000}"/>
    <cellStyle name="Hyperlink 18" xfId="42316" hidden="1" xr:uid="{00000000-0005-0000-0000-00006AB60000}"/>
    <cellStyle name="Hyperlink 18" xfId="42253" hidden="1" xr:uid="{00000000-0005-0000-0000-00006BB60000}"/>
    <cellStyle name="Hyperlink 18" xfId="42190" hidden="1" xr:uid="{00000000-0005-0000-0000-00006CB60000}"/>
    <cellStyle name="Hyperlink 18" xfId="42127" hidden="1" xr:uid="{00000000-0005-0000-0000-00006DB60000}"/>
    <cellStyle name="Hyperlink 18" xfId="42064" hidden="1" xr:uid="{00000000-0005-0000-0000-00006EB60000}"/>
    <cellStyle name="Hyperlink 18" xfId="42001" hidden="1" xr:uid="{00000000-0005-0000-0000-00006FB60000}"/>
    <cellStyle name="Hyperlink 18" xfId="41938" hidden="1" xr:uid="{00000000-0005-0000-0000-000070B60000}"/>
    <cellStyle name="Hyperlink 18" xfId="41875" hidden="1" xr:uid="{00000000-0005-0000-0000-000071B60000}"/>
    <cellStyle name="Hyperlink 18" xfId="41812" hidden="1" xr:uid="{00000000-0005-0000-0000-000072B60000}"/>
    <cellStyle name="Hyperlink 18" xfId="41749" hidden="1" xr:uid="{00000000-0005-0000-0000-000073B60000}"/>
    <cellStyle name="Hyperlink 18" xfId="41686" hidden="1" xr:uid="{00000000-0005-0000-0000-000074B60000}"/>
    <cellStyle name="Hyperlink 18" xfId="41623" hidden="1" xr:uid="{00000000-0005-0000-0000-000075B60000}"/>
    <cellStyle name="Hyperlink 18" xfId="41560" hidden="1" xr:uid="{00000000-0005-0000-0000-000076B60000}"/>
    <cellStyle name="Hyperlink 18" xfId="41497" hidden="1" xr:uid="{00000000-0005-0000-0000-000077B60000}"/>
    <cellStyle name="Hyperlink 18" xfId="41434" hidden="1" xr:uid="{00000000-0005-0000-0000-000078B60000}"/>
    <cellStyle name="Hyperlink 18" xfId="41371" hidden="1" xr:uid="{00000000-0005-0000-0000-000079B60000}"/>
    <cellStyle name="Hyperlink 18" xfId="41308" hidden="1" xr:uid="{00000000-0005-0000-0000-00007AB60000}"/>
    <cellStyle name="Hyperlink 18" xfId="41245" hidden="1" xr:uid="{00000000-0005-0000-0000-00007BB60000}"/>
    <cellStyle name="Hyperlink 18" xfId="41182" hidden="1" xr:uid="{00000000-0005-0000-0000-00007CB60000}"/>
    <cellStyle name="Hyperlink 18" xfId="41119" hidden="1" xr:uid="{00000000-0005-0000-0000-00007DB60000}"/>
    <cellStyle name="Hyperlink 18" xfId="41056" hidden="1" xr:uid="{00000000-0005-0000-0000-00007EB60000}"/>
    <cellStyle name="Hyperlink 18" xfId="40993" hidden="1" xr:uid="{00000000-0005-0000-0000-00007FB60000}"/>
    <cellStyle name="Hyperlink 18" xfId="40930" hidden="1" xr:uid="{00000000-0005-0000-0000-000080B60000}"/>
    <cellStyle name="Hyperlink 18" xfId="40867" hidden="1" xr:uid="{00000000-0005-0000-0000-000081B60000}"/>
    <cellStyle name="Hyperlink 18" xfId="40804" hidden="1" xr:uid="{00000000-0005-0000-0000-000082B60000}"/>
    <cellStyle name="Hyperlink 18" xfId="40741" hidden="1" xr:uid="{00000000-0005-0000-0000-000083B60000}"/>
    <cellStyle name="Hyperlink 18" xfId="40678" hidden="1" xr:uid="{00000000-0005-0000-0000-000084B60000}"/>
    <cellStyle name="Hyperlink 18" xfId="40615" hidden="1" xr:uid="{00000000-0005-0000-0000-000085B60000}"/>
    <cellStyle name="Hyperlink 18" xfId="40552" hidden="1" xr:uid="{00000000-0005-0000-0000-000086B60000}"/>
    <cellStyle name="Hyperlink 18" xfId="40489" hidden="1" xr:uid="{00000000-0005-0000-0000-000087B60000}"/>
    <cellStyle name="Hyperlink 18" xfId="40426" hidden="1" xr:uid="{00000000-0005-0000-0000-000088B60000}"/>
    <cellStyle name="Hyperlink 18" xfId="40363" hidden="1" xr:uid="{00000000-0005-0000-0000-000089B60000}"/>
    <cellStyle name="Hyperlink 18" xfId="40300" hidden="1" xr:uid="{00000000-0005-0000-0000-00008AB60000}"/>
    <cellStyle name="Hyperlink 18" xfId="40237" hidden="1" xr:uid="{00000000-0005-0000-0000-00008BB60000}"/>
    <cellStyle name="Hyperlink 18" xfId="40174" hidden="1" xr:uid="{00000000-0005-0000-0000-00008CB60000}"/>
    <cellStyle name="Hyperlink 18" xfId="40111" hidden="1" xr:uid="{00000000-0005-0000-0000-00008DB60000}"/>
    <cellStyle name="Hyperlink 18" xfId="40048" hidden="1" xr:uid="{00000000-0005-0000-0000-00008EB60000}"/>
    <cellStyle name="Hyperlink 18" xfId="39985" hidden="1" xr:uid="{00000000-0005-0000-0000-00008FB60000}"/>
    <cellStyle name="Hyperlink 18" xfId="39922" hidden="1" xr:uid="{00000000-0005-0000-0000-000090B60000}"/>
    <cellStyle name="Hyperlink 18" xfId="39859" hidden="1" xr:uid="{00000000-0005-0000-0000-000091B60000}"/>
    <cellStyle name="Hyperlink 18" xfId="39796" hidden="1" xr:uid="{00000000-0005-0000-0000-000092B60000}"/>
    <cellStyle name="Hyperlink 18" xfId="39733" hidden="1" xr:uid="{00000000-0005-0000-0000-000093B60000}"/>
    <cellStyle name="Hyperlink 18" xfId="39670" hidden="1" xr:uid="{00000000-0005-0000-0000-000094B60000}"/>
    <cellStyle name="Hyperlink 18" xfId="39607" hidden="1" xr:uid="{00000000-0005-0000-0000-000095B60000}"/>
    <cellStyle name="Hyperlink 18" xfId="39544" hidden="1" xr:uid="{00000000-0005-0000-0000-000096B60000}"/>
    <cellStyle name="Hyperlink 18" xfId="39481" hidden="1" xr:uid="{00000000-0005-0000-0000-000097B60000}"/>
    <cellStyle name="Hyperlink 18" xfId="39418" hidden="1" xr:uid="{00000000-0005-0000-0000-000098B60000}"/>
    <cellStyle name="Hyperlink 18" xfId="39355" hidden="1" xr:uid="{00000000-0005-0000-0000-000099B60000}"/>
    <cellStyle name="Hyperlink 18" xfId="39292" hidden="1" xr:uid="{00000000-0005-0000-0000-00009AB60000}"/>
    <cellStyle name="Hyperlink 18" xfId="39229" hidden="1" xr:uid="{00000000-0005-0000-0000-00009BB60000}"/>
    <cellStyle name="Hyperlink 18" xfId="39166" hidden="1" xr:uid="{00000000-0005-0000-0000-00009CB60000}"/>
    <cellStyle name="Hyperlink 18" xfId="39103" hidden="1" xr:uid="{00000000-0005-0000-0000-00009DB60000}"/>
    <cellStyle name="Hyperlink 18" xfId="39040" hidden="1" xr:uid="{00000000-0005-0000-0000-00009EB60000}"/>
    <cellStyle name="Hyperlink 18" xfId="38977" hidden="1" xr:uid="{00000000-0005-0000-0000-00009FB60000}"/>
    <cellStyle name="Hyperlink 18" xfId="38914" hidden="1" xr:uid="{00000000-0005-0000-0000-0000A0B60000}"/>
    <cellStyle name="Hyperlink 18" xfId="38851" hidden="1" xr:uid="{00000000-0005-0000-0000-0000A1B60000}"/>
    <cellStyle name="Hyperlink 18" xfId="38788" hidden="1" xr:uid="{00000000-0005-0000-0000-0000A2B60000}"/>
    <cellStyle name="Hyperlink 18" xfId="38725" hidden="1" xr:uid="{00000000-0005-0000-0000-0000A3B60000}"/>
    <cellStyle name="Hyperlink 18" xfId="38662" hidden="1" xr:uid="{00000000-0005-0000-0000-0000A4B60000}"/>
    <cellStyle name="Hyperlink 18" xfId="38599" hidden="1" xr:uid="{00000000-0005-0000-0000-0000A5B60000}"/>
    <cellStyle name="Hyperlink 18" xfId="38536" hidden="1" xr:uid="{00000000-0005-0000-0000-0000A6B60000}"/>
    <cellStyle name="Hyperlink 18" xfId="38473" hidden="1" xr:uid="{00000000-0005-0000-0000-0000A7B60000}"/>
    <cellStyle name="Hyperlink 18" xfId="38410" hidden="1" xr:uid="{00000000-0005-0000-0000-0000A8B60000}"/>
    <cellStyle name="Hyperlink 18" xfId="38347" hidden="1" xr:uid="{00000000-0005-0000-0000-0000A9B60000}"/>
    <cellStyle name="Hyperlink 18" xfId="38284" hidden="1" xr:uid="{00000000-0005-0000-0000-0000AAB60000}"/>
    <cellStyle name="Hyperlink 18" xfId="38221" hidden="1" xr:uid="{00000000-0005-0000-0000-0000ABB60000}"/>
    <cellStyle name="Hyperlink 18" xfId="38158" hidden="1" xr:uid="{00000000-0005-0000-0000-0000ACB60000}"/>
    <cellStyle name="Hyperlink 18" xfId="38095" hidden="1" xr:uid="{00000000-0005-0000-0000-0000ADB60000}"/>
    <cellStyle name="Hyperlink 18" xfId="38032" hidden="1" xr:uid="{00000000-0005-0000-0000-0000AEB60000}"/>
    <cellStyle name="Hyperlink 18" xfId="37969" hidden="1" xr:uid="{00000000-0005-0000-0000-0000AFB60000}"/>
    <cellStyle name="Hyperlink 18" xfId="37906" hidden="1" xr:uid="{00000000-0005-0000-0000-0000B0B60000}"/>
    <cellStyle name="Hyperlink 18" xfId="37843" hidden="1" xr:uid="{00000000-0005-0000-0000-0000B1B60000}"/>
    <cellStyle name="Hyperlink 18" xfId="37780" hidden="1" xr:uid="{00000000-0005-0000-0000-0000B2B60000}"/>
    <cellStyle name="Hyperlink 18" xfId="37717" hidden="1" xr:uid="{00000000-0005-0000-0000-0000B3B60000}"/>
    <cellStyle name="Hyperlink 18" xfId="37654" hidden="1" xr:uid="{00000000-0005-0000-0000-0000B4B60000}"/>
    <cellStyle name="Hyperlink 18" xfId="37591" hidden="1" xr:uid="{00000000-0005-0000-0000-0000B5B60000}"/>
    <cellStyle name="Hyperlink 18" xfId="37528" hidden="1" xr:uid="{00000000-0005-0000-0000-0000B6B60000}"/>
    <cellStyle name="Hyperlink 18" xfId="37465" hidden="1" xr:uid="{00000000-0005-0000-0000-0000B7B60000}"/>
    <cellStyle name="Hyperlink 18" xfId="37402" hidden="1" xr:uid="{00000000-0005-0000-0000-0000B8B60000}"/>
    <cellStyle name="Hyperlink 18" xfId="37339" hidden="1" xr:uid="{00000000-0005-0000-0000-0000B9B60000}"/>
    <cellStyle name="Hyperlink 18" xfId="37276" hidden="1" xr:uid="{00000000-0005-0000-0000-0000BAB60000}"/>
    <cellStyle name="Hyperlink 18" xfId="37213" hidden="1" xr:uid="{00000000-0005-0000-0000-0000BBB60000}"/>
    <cellStyle name="Hyperlink 18" xfId="37150" hidden="1" xr:uid="{00000000-0005-0000-0000-0000BCB60000}"/>
    <cellStyle name="Hyperlink 18" xfId="37087" hidden="1" xr:uid="{00000000-0005-0000-0000-0000BDB60000}"/>
    <cellStyle name="Hyperlink 18" xfId="37024" hidden="1" xr:uid="{00000000-0005-0000-0000-0000BEB60000}"/>
    <cellStyle name="Hyperlink 18" xfId="36961" hidden="1" xr:uid="{00000000-0005-0000-0000-0000BFB60000}"/>
    <cellStyle name="Hyperlink 18" xfId="36898" hidden="1" xr:uid="{00000000-0005-0000-0000-0000C0B60000}"/>
    <cellStyle name="Hyperlink 18" xfId="36835" hidden="1" xr:uid="{00000000-0005-0000-0000-0000C1B60000}"/>
    <cellStyle name="Hyperlink 18" xfId="36772" hidden="1" xr:uid="{00000000-0005-0000-0000-0000C2B60000}"/>
    <cellStyle name="Hyperlink 18" xfId="36709" hidden="1" xr:uid="{00000000-0005-0000-0000-0000C3B60000}"/>
    <cellStyle name="Hyperlink 18" xfId="36646" hidden="1" xr:uid="{00000000-0005-0000-0000-0000C4B60000}"/>
    <cellStyle name="Hyperlink 18" xfId="36583" hidden="1" xr:uid="{00000000-0005-0000-0000-0000C5B60000}"/>
    <cellStyle name="Hyperlink 18" xfId="36520" hidden="1" xr:uid="{00000000-0005-0000-0000-0000C6B60000}"/>
    <cellStyle name="Hyperlink 18" xfId="36394" hidden="1" xr:uid="{00000000-0005-0000-0000-0000C7B60000}"/>
    <cellStyle name="Hyperlink 18" xfId="36331" hidden="1" xr:uid="{00000000-0005-0000-0000-0000C8B60000}"/>
    <cellStyle name="Hyperlink 18" xfId="36268" hidden="1" xr:uid="{00000000-0005-0000-0000-0000C9B60000}"/>
    <cellStyle name="Hyperlink 18" xfId="36205" hidden="1" xr:uid="{00000000-0005-0000-0000-0000CAB60000}"/>
    <cellStyle name="Hyperlink 18" xfId="36142" hidden="1" xr:uid="{00000000-0005-0000-0000-0000CBB60000}"/>
    <cellStyle name="Hyperlink 18" xfId="36016" hidden="1" xr:uid="{00000000-0005-0000-0000-0000CCB60000}"/>
    <cellStyle name="Hyperlink 18" xfId="35953" hidden="1" xr:uid="{00000000-0005-0000-0000-0000CDB60000}"/>
    <cellStyle name="Hyperlink 18" xfId="35890" hidden="1" xr:uid="{00000000-0005-0000-0000-0000CEB60000}"/>
    <cellStyle name="Hyperlink 18" xfId="35827" hidden="1" xr:uid="{00000000-0005-0000-0000-0000CFB60000}"/>
    <cellStyle name="Hyperlink 18" xfId="35764" hidden="1" xr:uid="{00000000-0005-0000-0000-0000D0B60000}"/>
    <cellStyle name="Hyperlink 18" xfId="35701" hidden="1" xr:uid="{00000000-0005-0000-0000-0000D1B60000}"/>
    <cellStyle name="Hyperlink 18" xfId="36079" hidden="1" xr:uid="{00000000-0005-0000-0000-0000D2B60000}"/>
    <cellStyle name="Hyperlink 18" xfId="44206" hidden="1" xr:uid="{00000000-0005-0000-0000-0000D3B60000}"/>
    <cellStyle name="Hyperlink 18" xfId="17305" hidden="1" xr:uid="{00000000-0005-0000-0000-0000D4B60000}"/>
    <cellStyle name="Hyperlink 18" xfId="295" hidden="1" xr:uid="{00000000-0005-0000-0000-0000D5B60000}"/>
    <cellStyle name="Hyperlink 18" xfId="232" hidden="1" xr:uid="{00000000-0005-0000-0000-0000D6B60000}"/>
    <cellStyle name="Hyperlink 18" xfId="106" hidden="1" xr:uid="{00000000-0005-0000-0000-0000D7B60000}"/>
    <cellStyle name="Hyperlink 18" xfId="43" hidden="1" xr:uid="{00000000-0005-0000-0000-0000D8B60000}"/>
    <cellStyle name="Hyperlink 18" xfId="58176" hidden="1" xr:uid="{00000000-0005-0000-0000-0000D9B60000}"/>
    <cellStyle name="Hyperlink 18" xfId="58239" hidden="1" xr:uid="{00000000-0005-0000-0000-0000DAB60000}"/>
    <cellStyle name="Hyperlink 18" xfId="169" hidden="1" xr:uid="{00000000-0005-0000-0000-0000DBB60000}"/>
    <cellStyle name="Hyperlink 18" xfId="4201" hidden="1" xr:uid="{00000000-0005-0000-0000-0000DCB60000}"/>
    <cellStyle name="Hyperlink 18" xfId="8233" hidden="1" xr:uid="{00000000-0005-0000-0000-0000DDB60000}"/>
    <cellStyle name="Hyperlink 18" xfId="35134" hidden="1" xr:uid="{00000000-0005-0000-0000-0000DEB60000}"/>
    <cellStyle name="Hyperlink 18" xfId="35071" hidden="1" xr:uid="{00000000-0005-0000-0000-0000DFB60000}"/>
    <cellStyle name="Hyperlink 18" xfId="35008" hidden="1" xr:uid="{00000000-0005-0000-0000-0000E0B60000}"/>
    <cellStyle name="Hyperlink 18" xfId="34945" hidden="1" xr:uid="{00000000-0005-0000-0000-0000E1B60000}"/>
    <cellStyle name="Hyperlink 18" xfId="34882" hidden="1" xr:uid="{00000000-0005-0000-0000-0000E2B60000}"/>
    <cellStyle name="Hyperlink 18" xfId="34819" hidden="1" xr:uid="{00000000-0005-0000-0000-0000E3B60000}"/>
    <cellStyle name="Hyperlink 18" xfId="34756" hidden="1" xr:uid="{00000000-0005-0000-0000-0000E4B60000}"/>
    <cellStyle name="Hyperlink 18" xfId="34693" hidden="1" xr:uid="{00000000-0005-0000-0000-0000E5B60000}"/>
    <cellStyle name="Hyperlink 18" xfId="34630" hidden="1" xr:uid="{00000000-0005-0000-0000-0000E6B60000}"/>
    <cellStyle name="Hyperlink 18" xfId="34567" hidden="1" xr:uid="{00000000-0005-0000-0000-0000E7B60000}"/>
    <cellStyle name="Hyperlink 18" xfId="34504" hidden="1" xr:uid="{00000000-0005-0000-0000-0000E8B60000}"/>
    <cellStyle name="Hyperlink 18" xfId="34441" hidden="1" xr:uid="{00000000-0005-0000-0000-0000E9B60000}"/>
    <cellStyle name="Hyperlink 18" xfId="34378" hidden="1" xr:uid="{00000000-0005-0000-0000-0000EAB60000}"/>
    <cellStyle name="Hyperlink 18" xfId="34315" hidden="1" xr:uid="{00000000-0005-0000-0000-0000EBB60000}"/>
    <cellStyle name="Hyperlink 18" xfId="34252" hidden="1" xr:uid="{00000000-0005-0000-0000-0000ECB60000}"/>
    <cellStyle name="Hyperlink 18" xfId="34189" hidden="1" xr:uid="{00000000-0005-0000-0000-0000EDB60000}"/>
    <cellStyle name="Hyperlink 18" xfId="34126" hidden="1" xr:uid="{00000000-0005-0000-0000-0000EEB60000}"/>
    <cellStyle name="Hyperlink 18" xfId="34063" hidden="1" xr:uid="{00000000-0005-0000-0000-0000EFB60000}"/>
    <cellStyle name="Hyperlink 18" xfId="34000" hidden="1" xr:uid="{00000000-0005-0000-0000-0000F0B60000}"/>
    <cellStyle name="Hyperlink 18" xfId="33937" hidden="1" xr:uid="{00000000-0005-0000-0000-0000F1B60000}"/>
    <cellStyle name="Hyperlink 18" xfId="33874" hidden="1" xr:uid="{00000000-0005-0000-0000-0000F2B60000}"/>
    <cellStyle name="Hyperlink 18" xfId="33811" hidden="1" xr:uid="{00000000-0005-0000-0000-0000F3B60000}"/>
    <cellStyle name="Hyperlink 18" xfId="33748" hidden="1" xr:uid="{00000000-0005-0000-0000-0000F4B60000}"/>
    <cellStyle name="Hyperlink 18" xfId="33685" hidden="1" xr:uid="{00000000-0005-0000-0000-0000F5B60000}"/>
    <cellStyle name="Hyperlink 18" xfId="33622" hidden="1" xr:uid="{00000000-0005-0000-0000-0000F6B60000}"/>
    <cellStyle name="Hyperlink 18" xfId="33559" hidden="1" xr:uid="{00000000-0005-0000-0000-0000F7B60000}"/>
    <cellStyle name="Hyperlink 18" xfId="33496" hidden="1" xr:uid="{00000000-0005-0000-0000-0000F8B60000}"/>
    <cellStyle name="Hyperlink 18" xfId="33433" hidden="1" xr:uid="{00000000-0005-0000-0000-0000F9B60000}"/>
    <cellStyle name="Hyperlink 18" xfId="33370" hidden="1" xr:uid="{00000000-0005-0000-0000-0000FAB60000}"/>
    <cellStyle name="Hyperlink 18" xfId="33307" hidden="1" xr:uid="{00000000-0005-0000-0000-0000FBB60000}"/>
    <cellStyle name="Hyperlink 18" xfId="33244" hidden="1" xr:uid="{00000000-0005-0000-0000-0000FCB60000}"/>
    <cellStyle name="Hyperlink 18" xfId="33181" hidden="1" xr:uid="{00000000-0005-0000-0000-0000FDB60000}"/>
    <cellStyle name="Hyperlink 18" xfId="33118" hidden="1" xr:uid="{00000000-0005-0000-0000-0000FEB60000}"/>
    <cellStyle name="Hyperlink 18" xfId="33055" hidden="1" xr:uid="{00000000-0005-0000-0000-0000FFB60000}"/>
    <cellStyle name="Hyperlink 18" xfId="32992" hidden="1" xr:uid="{00000000-0005-0000-0000-000000B70000}"/>
    <cellStyle name="Hyperlink 18" xfId="32929" hidden="1" xr:uid="{00000000-0005-0000-0000-000001B70000}"/>
    <cellStyle name="Hyperlink 18" xfId="32866" hidden="1" xr:uid="{00000000-0005-0000-0000-000002B70000}"/>
    <cellStyle name="Hyperlink 18" xfId="32803" hidden="1" xr:uid="{00000000-0005-0000-0000-000003B70000}"/>
    <cellStyle name="Hyperlink 18" xfId="32740" hidden="1" xr:uid="{00000000-0005-0000-0000-000004B70000}"/>
    <cellStyle name="Hyperlink 18" xfId="32677" hidden="1" xr:uid="{00000000-0005-0000-0000-000005B70000}"/>
    <cellStyle name="Hyperlink 18" xfId="32614" hidden="1" xr:uid="{00000000-0005-0000-0000-000006B70000}"/>
    <cellStyle name="Hyperlink 18" xfId="32551" hidden="1" xr:uid="{00000000-0005-0000-0000-000007B70000}"/>
    <cellStyle name="Hyperlink 18" xfId="32488" hidden="1" xr:uid="{00000000-0005-0000-0000-000008B70000}"/>
    <cellStyle name="Hyperlink 18" xfId="32425" hidden="1" xr:uid="{00000000-0005-0000-0000-000009B70000}"/>
    <cellStyle name="Hyperlink 18" xfId="32362" hidden="1" xr:uid="{00000000-0005-0000-0000-00000AB70000}"/>
    <cellStyle name="Hyperlink 18" xfId="32299" hidden="1" xr:uid="{00000000-0005-0000-0000-00000BB70000}"/>
    <cellStyle name="Hyperlink 18" xfId="32236" hidden="1" xr:uid="{00000000-0005-0000-0000-00000CB70000}"/>
    <cellStyle name="Hyperlink 18" xfId="32173" hidden="1" xr:uid="{00000000-0005-0000-0000-00000DB70000}"/>
    <cellStyle name="Hyperlink 18" xfId="32110" hidden="1" xr:uid="{00000000-0005-0000-0000-00000EB70000}"/>
    <cellStyle name="Hyperlink 18" xfId="32047" hidden="1" xr:uid="{00000000-0005-0000-0000-00000FB70000}"/>
    <cellStyle name="Hyperlink 18" xfId="31984" hidden="1" xr:uid="{00000000-0005-0000-0000-000010B70000}"/>
    <cellStyle name="Hyperlink 18" xfId="31921" hidden="1" xr:uid="{00000000-0005-0000-0000-000011B70000}"/>
    <cellStyle name="Hyperlink 18" xfId="31858" hidden="1" xr:uid="{00000000-0005-0000-0000-000012B70000}"/>
    <cellStyle name="Hyperlink 18" xfId="31795" hidden="1" xr:uid="{00000000-0005-0000-0000-000013B70000}"/>
    <cellStyle name="Hyperlink 18" xfId="31732" hidden="1" xr:uid="{00000000-0005-0000-0000-000014B70000}"/>
    <cellStyle name="Hyperlink 18" xfId="31669" hidden="1" xr:uid="{00000000-0005-0000-0000-000015B70000}"/>
    <cellStyle name="Hyperlink 18" xfId="31606" hidden="1" xr:uid="{00000000-0005-0000-0000-000016B70000}"/>
    <cellStyle name="Hyperlink 18" xfId="31543" hidden="1" xr:uid="{00000000-0005-0000-0000-000017B70000}"/>
    <cellStyle name="Hyperlink 18" xfId="31480" hidden="1" xr:uid="{00000000-0005-0000-0000-000018B70000}"/>
    <cellStyle name="Hyperlink 18" xfId="31417" hidden="1" xr:uid="{00000000-0005-0000-0000-000019B70000}"/>
    <cellStyle name="Hyperlink 18" xfId="31354" hidden="1" xr:uid="{00000000-0005-0000-0000-00001AB70000}"/>
    <cellStyle name="Hyperlink 18" xfId="31291" hidden="1" xr:uid="{00000000-0005-0000-0000-00001BB70000}"/>
    <cellStyle name="Hyperlink 18" xfId="31228" hidden="1" xr:uid="{00000000-0005-0000-0000-00001CB70000}"/>
    <cellStyle name="Hyperlink 18" xfId="31165" hidden="1" xr:uid="{00000000-0005-0000-0000-00001DB70000}"/>
    <cellStyle name="Hyperlink 18" xfId="31102" hidden="1" xr:uid="{00000000-0005-0000-0000-00001EB70000}"/>
    <cellStyle name="Hyperlink 18" xfId="31039" hidden="1" xr:uid="{00000000-0005-0000-0000-00001FB70000}"/>
    <cellStyle name="Hyperlink 18" xfId="30976" hidden="1" xr:uid="{00000000-0005-0000-0000-000020B70000}"/>
    <cellStyle name="Hyperlink 18" xfId="30913" hidden="1" xr:uid="{00000000-0005-0000-0000-000021B70000}"/>
    <cellStyle name="Hyperlink 18" xfId="30850" hidden="1" xr:uid="{00000000-0005-0000-0000-000022B70000}"/>
    <cellStyle name="Hyperlink 18" xfId="30787" hidden="1" xr:uid="{00000000-0005-0000-0000-000023B70000}"/>
    <cellStyle name="Hyperlink 18" xfId="30724" hidden="1" xr:uid="{00000000-0005-0000-0000-000024B70000}"/>
    <cellStyle name="Hyperlink 18" xfId="30661" hidden="1" xr:uid="{00000000-0005-0000-0000-000025B70000}"/>
    <cellStyle name="Hyperlink 18" xfId="30598" hidden="1" xr:uid="{00000000-0005-0000-0000-000026B70000}"/>
    <cellStyle name="Hyperlink 18" xfId="30535" hidden="1" xr:uid="{00000000-0005-0000-0000-000027B70000}"/>
    <cellStyle name="Hyperlink 18" xfId="30472" hidden="1" xr:uid="{00000000-0005-0000-0000-000028B70000}"/>
    <cellStyle name="Hyperlink 18" xfId="30409" hidden="1" xr:uid="{00000000-0005-0000-0000-000029B70000}"/>
    <cellStyle name="Hyperlink 18" xfId="30346" hidden="1" xr:uid="{00000000-0005-0000-0000-00002AB70000}"/>
    <cellStyle name="Hyperlink 18" xfId="30283" hidden="1" xr:uid="{00000000-0005-0000-0000-00002BB70000}"/>
    <cellStyle name="Hyperlink 18" xfId="30220" hidden="1" xr:uid="{00000000-0005-0000-0000-00002CB70000}"/>
    <cellStyle name="Hyperlink 18" xfId="30157" hidden="1" xr:uid="{00000000-0005-0000-0000-00002DB70000}"/>
    <cellStyle name="Hyperlink 18" xfId="30094" hidden="1" xr:uid="{00000000-0005-0000-0000-00002EB70000}"/>
    <cellStyle name="Hyperlink 18" xfId="30031" hidden="1" xr:uid="{00000000-0005-0000-0000-00002FB70000}"/>
    <cellStyle name="Hyperlink 18" xfId="29968" hidden="1" xr:uid="{00000000-0005-0000-0000-000030B70000}"/>
    <cellStyle name="Hyperlink 18" xfId="29905" hidden="1" xr:uid="{00000000-0005-0000-0000-000031B70000}"/>
    <cellStyle name="Hyperlink 18" xfId="29842" hidden="1" xr:uid="{00000000-0005-0000-0000-000032B70000}"/>
    <cellStyle name="Hyperlink 18" xfId="29779" hidden="1" xr:uid="{00000000-0005-0000-0000-000033B70000}"/>
    <cellStyle name="Hyperlink 18" xfId="29716" hidden="1" xr:uid="{00000000-0005-0000-0000-000034B70000}"/>
    <cellStyle name="Hyperlink 18" xfId="29653" hidden="1" xr:uid="{00000000-0005-0000-0000-000035B70000}"/>
    <cellStyle name="Hyperlink 18" xfId="29590" hidden="1" xr:uid="{00000000-0005-0000-0000-000036B70000}"/>
    <cellStyle name="Hyperlink 18" xfId="29527" hidden="1" xr:uid="{00000000-0005-0000-0000-000037B70000}"/>
    <cellStyle name="Hyperlink 18" xfId="29464" hidden="1" xr:uid="{00000000-0005-0000-0000-000038B70000}"/>
    <cellStyle name="Hyperlink 18" xfId="29401" hidden="1" xr:uid="{00000000-0005-0000-0000-000039B70000}"/>
    <cellStyle name="Hyperlink 18" xfId="29338" hidden="1" xr:uid="{00000000-0005-0000-0000-00003AB70000}"/>
    <cellStyle name="Hyperlink 18" xfId="29275" hidden="1" xr:uid="{00000000-0005-0000-0000-00003BB70000}"/>
    <cellStyle name="Hyperlink 18" xfId="29212" hidden="1" xr:uid="{00000000-0005-0000-0000-00003CB70000}"/>
    <cellStyle name="Hyperlink 18" xfId="29149" hidden="1" xr:uid="{00000000-0005-0000-0000-00003DB70000}"/>
    <cellStyle name="Hyperlink 18" xfId="29086" hidden="1" xr:uid="{00000000-0005-0000-0000-00003EB70000}"/>
    <cellStyle name="Hyperlink 18" xfId="29023" hidden="1" xr:uid="{00000000-0005-0000-0000-00003FB70000}"/>
    <cellStyle name="Hyperlink 18" xfId="28960" hidden="1" xr:uid="{00000000-0005-0000-0000-000040B70000}"/>
    <cellStyle name="Hyperlink 18" xfId="28897" hidden="1" xr:uid="{00000000-0005-0000-0000-000041B70000}"/>
    <cellStyle name="Hyperlink 18" xfId="28834" hidden="1" xr:uid="{00000000-0005-0000-0000-000042B70000}"/>
    <cellStyle name="Hyperlink 18" xfId="28771" hidden="1" xr:uid="{00000000-0005-0000-0000-000043B70000}"/>
    <cellStyle name="Hyperlink 18" xfId="28708" hidden="1" xr:uid="{00000000-0005-0000-0000-000044B70000}"/>
    <cellStyle name="Hyperlink 18" xfId="28645" hidden="1" xr:uid="{00000000-0005-0000-0000-000045B70000}"/>
    <cellStyle name="Hyperlink 18" xfId="28582" hidden="1" xr:uid="{00000000-0005-0000-0000-000046B70000}"/>
    <cellStyle name="Hyperlink 18" xfId="28519" hidden="1" xr:uid="{00000000-0005-0000-0000-000047B70000}"/>
    <cellStyle name="Hyperlink 18" xfId="28456" hidden="1" xr:uid="{00000000-0005-0000-0000-000048B70000}"/>
    <cellStyle name="Hyperlink 18" xfId="28330" hidden="1" xr:uid="{00000000-0005-0000-0000-000049B70000}"/>
    <cellStyle name="Hyperlink 18" xfId="28267" hidden="1" xr:uid="{00000000-0005-0000-0000-00004AB70000}"/>
    <cellStyle name="Hyperlink 18" xfId="28204" hidden="1" xr:uid="{00000000-0005-0000-0000-00004BB70000}"/>
    <cellStyle name="Hyperlink 18" xfId="28141" hidden="1" xr:uid="{00000000-0005-0000-0000-00004CB70000}"/>
    <cellStyle name="Hyperlink 18" xfId="28078" hidden="1" xr:uid="{00000000-0005-0000-0000-00004DB70000}"/>
    <cellStyle name="Hyperlink 18" xfId="28015" hidden="1" xr:uid="{00000000-0005-0000-0000-00004EB70000}"/>
    <cellStyle name="Hyperlink 18" xfId="27952" hidden="1" xr:uid="{00000000-0005-0000-0000-00004FB70000}"/>
    <cellStyle name="Hyperlink 18" xfId="27889" hidden="1" xr:uid="{00000000-0005-0000-0000-000050B70000}"/>
    <cellStyle name="Hyperlink 18" xfId="27826" hidden="1" xr:uid="{00000000-0005-0000-0000-000051B70000}"/>
    <cellStyle name="Hyperlink 18" xfId="27763" hidden="1" xr:uid="{00000000-0005-0000-0000-000052B70000}"/>
    <cellStyle name="Hyperlink 18" xfId="27700" hidden="1" xr:uid="{00000000-0005-0000-0000-000053B70000}"/>
    <cellStyle name="Hyperlink 18" xfId="27637" hidden="1" xr:uid="{00000000-0005-0000-0000-000054B70000}"/>
    <cellStyle name="Hyperlink 18" xfId="27574" hidden="1" xr:uid="{00000000-0005-0000-0000-000055B70000}"/>
    <cellStyle name="Hyperlink 18" xfId="27511" hidden="1" xr:uid="{00000000-0005-0000-0000-000056B70000}"/>
    <cellStyle name="Hyperlink 18" xfId="27448" hidden="1" xr:uid="{00000000-0005-0000-0000-000057B70000}"/>
    <cellStyle name="Hyperlink 18" xfId="27385" hidden="1" xr:uid="{00000000-0005-0000-0000-000058B70000}"/>
    <cellStyle name="Hyperlink 18" xfId="27322" hidden="1" xr:uid="{00000000-0005-0000-0000-000059B70000}"/>
    <cellStyle name="Hyperlink 18" xfId="27259" hidden="1" xr:uid="{00000000-0005-0000-0000-00005AB70000}"/>
    <cellStyle name="Hyperlink 18" xfId="27196" hidden="1" xr:uid="{00000000-0005-0000-0000-00005BB70000}"/>
    <cellStyle name="Hyperlink 18" xfId="27133" hidden="1" xr:uid="{00000000-0005-0000-0000-00005CB70000}"/>
    <cellStyle name="Hyperlink 18" xfId="27070" hidden="1" xr:uid="{00000000-0005-0000-0000-00005DB70000}"/>
    <cellStyle name="Hyperlink 18" xfId="27007" hidden="1" xr:uid="{00000000-0005-0000-0000-00005EB70000}"/>
    <cellStyle name="Hyperlink 18" xfId="26944" hidden="1" xr:uid="{00000000-0005-0000-0000-00005FB70000}"/>
    <cellStyle name="Hyperlink 18" xfId="26881" hidden="1" xr:uid="{00000000-0005-0000-0000-000060B70000}"/>
    <cellStyle name="Hyperlink 18" xfId="26818" hidden="1" xr:uid="{00000000-0005-0000-0000-000061B70000}"/>
    <cellStyle name="Hyperlink 18" xfId="26755" hidden="1" xr:uid="{00000000-0005-0000-0000-000062B70000}"/>
    <cellStyle name="Hyperlink 18" xfId="26692" hidden="1" xr:uid="{00000000-0005-0000-0000-000063B70000}"/>
    <cellStyle name="Hyperlink 18" xfId="26629" hidden="1" xr:uid="{00000000-0005-0000-0000-000064B70000}"/>
    <cellStyle name="Hyperlink 18" xfId="26566" hidden="1" xr:uid="{00000000-0005-0000-0000-000065B70000}"/>
    <cellStyle name="Hyperlink 18" xfId="26503" hidden="1" xr:uid="{00000000-0005-0000-0000-000066B70000}"/>
    <cellStyle name="Hyperlink 18" xfId="26440" hidden="1" xr:uid="{00000000-0005-0000-0000-000067B70000}"/>
    <cellStyle name="Hyperlink 18" xfId="26377" hidden="1" xr:uid="{00000000-0005-0000-0000-000068B70000}"/>
    <cellStyle name="Hyperlink 18" xfId="26314" hidden="1" xr:uid="{00000000-0005-0000-0000-000069B70000}"/>
    <cellStyle name="Hyperlink 18" xfId="26251" hidden="1" xr:uid="{00000000-0005-0000-0000-00006AB70000}"/>
    <cellStyle name="Hyperlink 18" xfId="26188" hidden="1" xr:uid="{00000000-0005-0000-0000-00006BB70000}"/>
    <cellStyle name="Hyperlink 18" xfId="26125" hidden="1" xr:uid="{00000000-0005-0000-0000-00006CB70000}"/>
    <cellStyle name="Hyperlink 18" xfId="26062" hidden="1" xr:uid="{00000000-0005-0000-0000-00006DB70000}"/>
    <cellStyle name="Hyperlink 18" xfId="25999" hidden="1" xr:uid="{00000000-0005-0000-0000-00006EB70000}"/>
    <cellStyle name="Hyperlink 18" xfId="25936" hidden="1" xr:uid="{00000000-0005-0000-0000-00006FB70000}"/>
    <cellStyle name="Hyperlink 18" xfId="25873" hidden="1" xr:uid="{00000000-0005-0000-0000-000070B70000}"/>
    <cellStyle name="Hyperlink 18" xfId="25810" hidden="1" xr:uid="{00000000-0005-0000-0000-000071B70000}"/>
    <cellStyle name="Hyperlink 18" xfId="25747" hidden="1" xr:uid="{00000000-0005-0000-0000-000072B70000}"/>
    <cellStyle name="Hyperlink 18" xfId="25684" hidden="1" xr:uid="{00000000-0005-0000-0000-000073B70000}"/>
    <cellStyle name="Hyperlink 18" xfId="25621" hidden="1" xr:uid="{00000000-0005-0000-0000-000074B70000}"/>
    <cellStyle name="Hyperlink 18" xfId="25558" hidden="1" xr:uid="{00000000-0005-0000-0000-000075B70000}"/>
    <cellStyle name="Hyperlink 18" xfId="25495" hidden="1" xr:uid="{00000000-0005-0000-0000-000076B70000}"/>
    <cellStyle name="Hyperlink 18" xfId="25369" hidden="1" xr:uid="{00000000-0005-0000-0000-000077B70000}"/>
    <cellStyle name="Hyperlink 18" xfId="25306" hidden="1" xr:uid="{00000000-0005-0000-0000-000078B70000}"/>
    <cellStyle name="Hyperlink 18" xfId="25243" hidden="1" xr:uid="{00000000-0005-0000-0000-000079B70000}"/>
    <cellStyle name="Hyperlink 18" xfId="25180" hidden="1" xr:uid="{00000000-0005-0000-0000-00007AB70000}"/>
    <cellStyle name="Hyperlink 18" xfId="25117" hidden="1" xr:uid="{00000000-0005-0000-0000-00007BB70000}"/>
    <cellStyle name="Hyperlink 18" xfId="25054" hidden="1" xr:uid="{00000000-0005-0000-0000-00007CB70000}"/>
    <cellStyle name="Hyperlink 18" xfId="24991" hidden="1" xr:uid="{00000000-0005-0000-0000-00007DB70000}"/>
    <cellStyle name="Hyperlink 18" xfId="24928" hidden="1" xr:uid="{00000000-0005-0000-0000-00007EB70000}"/>
    <cellStyle name="Hyperlink 18" xfId="24865" hidden="1" xr:uid="{00000000-0005-0000-0000-00007FB70000}"/>
    <cellStyle name="Hyperlink 18" xfId="24802" hidden="1" xr:uid="{00000000-0005-0000-0000-000080B70000}"/>
    <cellStyle name="Hyperlink 18" xfId="24739" hidden="1" xr:uid="{00000000-0005-0000-0000-000081B70000}"/>
    <cellStyle name="Hyperlink 18" xfId="24676" hidden="1" xr:uid="{00000000-0005-0000-0000-000082B70000}"/>
    <cellStyle name="Hyperlink 18" xfId="24613" hidden="1" xr:uid="{00000000-0005-0000-0000-000083B70000}"/>
    <cellStyle name="Hyperlink 18" xfId="24550" hidden="1" xr:uid="{00000000-0005-0000-0000-000084B70000}"/>
    <cellStyle name="Hyperlink 18" xfId="24487" hidden="1" xr:uid="{00000000-0005-0000-0000-000085B70000}"/>
    <cellStyle name="Hyperlink 18" xfId="24424" hidden="1" xr:uid="{00000000-0005-0000-0000-000086B70000}"/>
    <cellStyle name="Hyperlink 18" xfId="24361" hidden="1" xr:uid="{00000000-0005-0000-0000-000087B70000}"/>
    <cellStyle name="Hyperlink 18" xfId="24298" hidden="1" xr:uid="{00000000-0005-0000-0000-000088B70000}"/>
    <cellStyle name="Hyperlink 18" xfId="24235" hidden="1" xr:uid="{00000000-0005-0000-0000-000089B70000}"/>
    <cellStyle name="Hyperlink 18" xfId="24172" hidden="1" xr:uid="{00000000-0005-0000-0000-00008AB70000}"/>
    <cellStyle name="Hyperlink 18" xfId="25432" hidden="1" xr:uid="{00000000-0005-0000-0000-00008BB70000}"/>
    <cellStyle name="Hyperlink 18" xfId="6091" hidden="1" xr:uid="{00000000-0005-0000-0000-00008CB70000}"/>
    <cellStyle name="Hyperlink 18" xfId="6028" hidden="1" xr:uid="{00000000-0005-0000-0000-00008DB70000}"/>
    <cellStyle name="Hyperlink 18" xfId="5965" hidden="1" xr:uid="{00000000-0005-0000-0000-00008EB70000}"/>
    <cellStyle name="Hyperlink 18" xfId="5902" hidden="1" xr:uid="{00000000-0005-0000-0000-00008FB70000}"/>
    <cellStyle name="Hyperlink 18" xfId="5839" hidden="1" xr:uid="{00000000-0005-0000-0000-000090B70000}"/>
    <cellStyle name="Hyperlink 18" xfId="5776" hidden="1" xr:uid="{00000000-0005-0000-0000-000091B70000}"/>
    <cellStyle name="Hyperlink 18" xfId="5713" hidden="1" xr:uid="{00000000-0005-0000-0000-000092B70000}"/>
    <cellStyle name="Hyperlink 18" xfId="5650" hidden="1" xr:uid="{00000000-0005-0000-0000-000093B70000}"/>
    <cellStyle name="Hyperlink 18" xfId="5587" hidden="1" xr:uid="{00000000-0005-0000-0000-000094B70000}"/>
    <cellStyle name="Hyperlink 18" xfId="5524" hidden="1" xr:uid="{00000000-0005-0000-0000-000095B70000}"/>
    <cellStyle name="Hyperlink 18" xfId="5461" hidden="1" xr:uid="{00000000-0005-0000-0000-000096B70000}"/>
    <cellStyle name="Hyperlink 18" xfId="5398" hidden="1" xr:uid="{00000000-0005-0000-0000-000097B70000}"/>
    <cellStyle name="Hyperlink 18" xfId="5335" hidden="1" xr:uid="{00000000-0005-0000-0000-000098B70000}"/>
    <cellStyle name="Hyperlink 18" xfId="5272" hidden="1" xr:uid="{00000000-0005-0000-0000-000099B70000}"/>
    <cellStyle name="Hyperlink 18" xfId="5209" hidden="1" xr:uid="{00000000-0005-0000-0000-00009AB70000}"/>
    <cellStyle name="Hyperlink 18" xfId="5146" hidden="1" xr:uid="{00000000-0005-0000-0000-00009BB70000}"/>
    <cellStyle name="Hyperlink 18" xfId="5083" hidden="1" xr:uid="{00000000-0005-0000-0000-00009CB70000}"/>
    <cellStyle name="Hyperlink 18" xfId="5020" hidden="1" xr:uid="{00000000-0005-0000-0000-00009DB70000}"/>
    <cellStyle name="Hyperlink 18" xfId="4957" hidden="1" xr:uid="{00000000-0005-0000-0000-00009EB70000}"/>
    <cellStyle name="Hyperlink 18" xfId="4894" hidden="1" xr:uid="{00000000-0005-0000-0000-00009FB70000}"/>
    <cellStyle name="Hyperlink 18" xfId="4831" hidden="1" xr:uid="{00000000-0005-0000-0000-0000A0B70000}"/>
    <cellStyle name="Hyperlink 18" xfId="4768" hidden="1" xr:uid="{00000000-0005-0000-0000-0000A1B70000}"/>
    <cellStyle name="Hyperlink 18" xfId="4705" hidden="1" xr:uid="{00000000-0005-0000-0000-0000A2B70000}"/>
    <cellStyle name="Hyperlink 18" xfId="4642" hidden="1" xr:uid="{00000000-0005-0000-0000-0000A3B70000}"/>
    <cellStyle name="Hyperlink 18" xfId="4579" hidden="1" xr:uid="{00000000-0005-0000-0000-0000A4B70000}"/>
    <cellStyle name="Hyperlink 18" xfId="4516" hidden="1" xr:uid="{00000000-0005-0000-0000-0000A5B70000}"/>
    <cellStyle name="Hyperlink 18" xfId="4453" hidden="1" xr:uid="{00000000-0005-0000-0000-0000A6B70000}"/>
    <cellStyle name="Hyperlink 18" xfId="4390" hidden="1" xr:uid="{00000000-0005-0000-0000-0000A7B70000}"/>
    <cellStyle name="Hyperlink 18" xfId="4327" hidden="1" xr:uid="{00000000-0005-0000-0000-0000A8B70000}"/>
    <cellStyle name="Hyperlink 18" xfId="4264" hidden="1" xr:uid="{00000000-0005-0000-0000-0000A9B70000}"/>
    <cellStyle name="Hyperlink 18" xfId="4138" hidden="1" xr:uid="{00000000-0005-0000-0000-0000AAB70000}"/>
    <cellStyle name="Hyperlink 18" xfId="4075" hidden="1" xr:uid="{00000000-0005-0000-0000-0000ABB70000}"/>
    <cellStyle name="Hyperlink 18" xfId="4012" hidden="1" xr:uid="{00000000-0005-0000-0000-0000ACB70000}"/>
    <cellStyle name="Hyperlink 18" xfId="3949" hidden="1" xr:uid="{00000000-0005-0000-0000-0000ADB70000}"/>
    <cellStyle name="Hyperlink 18" xfId="3886" hidden="1" xr:uid="{00000000-0005-0000-0000-0000AEB70000}"/>
    <cellStyle name="Hyperlink 18" xfId="3823" hidden="1" xr:uid="{00000000-0005-0000-0000-0000AFB70000}"/>
    <cellStyle name="Hyperlink 18" xfId="3760" hidden="1" xr:uid="{00000000-0005-0000-0000-0000B0B70000}"/>
    <cellStyle name="Hyperlink 18" xfId="3697" hidden="1" xr:uid="{00000000-0005-0000-0000-0000B1B70000}"/>
    <cellStyle name="Hyperlink 18" xfId="3634" hidden="1" xr:uid="{00000000-0005-0000-0000-0000B2B70000}"/>
    <cellStyle name="Hyperlink 18" xfId="3571" hidden="1" xr:uid="{00000000-0005-0000-0000-0000B3B70000}"/>
    <cellStyle name="Hyperlink 18" xfId="3508" hidden="1" xr:uid="{00000000-0005-0000-0000-0000B4B70000}"/>
    <cellStyle name="Hyperlink 18" xfId="3445" hidden="1" xr:uid="{00000000-0005-0000-0000-0000B5B70000}"/>
    <cellStyle name="Hyperlink 18" xfId="3382" hidden="1" xr:uid="{00000000-0005-0000-0000-0000B6B70000}"/>
    <cellStyle name="Hyperlink 18" xfId="3319" hidden="1" xr:uid="{00000000-0005-0000-0000-0000B7B70000}"/>
    <cellStyle name="Hyperlink 18" xfId="3256" hidden="1" xr:uid="{00000000-0005-0000-0000-0000B8B70000}"/>
    <cellStyle name="Hyperlink 18" xfId="3193" hidden="1" xr:uid="{00000000-0005-0000-0000-0000B9B70000}"/>
    <cellStyle name="Hyperlink 18" xfId="3130" hidden="1" xr:uid="{00000000-0005-0000-0000-0000BAB70000}"/>
    <cellStyle name="Hyperlink 18" xfId="3067" hidden="1" xr:uid="{00000000-0005-0000-0000-0000BBB70000}"/>
    <cellStyle name="Hyperlink 18" xfId="3004" hidden="1" xr:uid="{00000000-0005-0000-0000-0000BCB70000}"/>
    <cellStyle name="Hyperlink 18" xfId="2941" hidden="1" xr:uid="{00000000-0005-0000-0000-0000BDB70000}"/>
    <cellStyle name="Hyperlink 18" xfId="2878" hidden="1" xr:uid="{00000000-0005-0000-0000-0000BEB70000}"/>
    <cellStyle name="Hyperlink 18" xfId="2815" hidden="1" xr:uid="{00000000-0005-0000-0000-0000BFB70000}"/>
    <cellStyle name="Hyperlink 18" xfId="2752" hidden="1" xr:uid="{00000000-0005-0000-0000-0000C0B70000}"/>
    <cellStyle name="Hyperlink 18" xfId="2689" hidden="1" xr:uid="{00000000-0005-0000-0000-0000C1B70000}"/>
    <cellStyle name="Hyperlink 18" xfId="2626" hidden="1" xr:uid="{00000000-0005-0000-0000-0000C2B70000}"/>
    <cellStyle name="Hyperlink 18" xfId="2563" hidden="1" xr:uid="{00000000-0005-0000-0000-0000C3B70000}"/>
    <cellStyle name="Hyperlink 18" xfId="2500" hidden="1" xr:uid="{00000000-0005-0000-0000-0000C4B70000}"/>
    <cellStyle name="Hyperlink 18" xfId="2437" hidden="1" xr:uid="{00000000-0005-0000-0000-0000C5B70000}"/>
    <cellStyle name="Hyperlink 18" xfId="2374" hidden="1" xr:uid="{00000000-0005-0000-0000-0000C6B70000}"/>
    <cellStyle name="Hyperlink 18" xfId="2311" hidden="1" xr:uid="{00000000-0005-0000-0000-0000C7B70000}"/>
    <cellStyle name="Hyperlink 18" xfId="2248" hidden="1" xr:uid="{00000000-0005-0000-0000-0000C8B70000}"/>
    <cellStyle name="Hyperlink 18" xfId="2185" hidden="1" xr:uid="{00000000-0005-0000-0000-0000C9B70000}"/>
    <cellStyle name="Hyperlink 18" xfId="2122" hidden="1" xr:uid="{00000000-0005-0000-0000-0000CAB70000}"/>
    <cellStyle name="Hyperlink 18" xfId="2059" hidden="1" xr:uid="{00000000-0005-0000-0000-0000CBB70000}"/>
    <cellStyle name="Hyperlink 18" xfId="1996" hidden="1" xr:uid="{00000000-0005-0000-0000-0000CCB70000}"/>
    <cellStyle name="Hyperlink 18" xfId="1933" hidden="1" xr:uid="{00000000-0005-0000-0000-0000CDB70000}"/>
    <cellStyle name="Hyperlink 18" xfId="1870" hidden="1" xr:uid="{00000000-0005-0000-0000-0000CEB70000}"/>
    <cellStyle name="Hyperlink 18" xfId="1807" hidden="1" xr:uid="{00000000-0005-0000-0000-0000CFB70000}"/>
    <cellStyle name="Hyperlink 18" xfId="1744" hidden="1" xr:uid="{00000000-0005-0000-0000-0000D0B70000}"/>
    <cellStyle name="Hyperlink 18" xfId="1681" hidden="1" xr:uid="{00000000-0005-0000-0000-0000D1B70000}"/>
    <cellStyle name="Hyperlink 18" xfId="1618" hidden="1" xr:uid="{00000000-0005-0000-0000-0000D2B70000}"/>
    <cellStyle name="Hyperlink 18" xfId="1555" hidden="1" xr:uid="{00000000-0005-0000-0000-0000D3B70000}"/>
    <cellStyle name="Hyperlink 18" xfId="1492" hidden="1" xr:uid="{00000000-0005-0000-0000-0000D4B70000}"/>
    <cellStyle name="Hyperlink 18" xfId="1429" hidden="1" xr:uid="{00000000-0005-0000-0000-0000D5B70000}"/>
    <cellStyle name="Hyperlink 18" xfId="1366" hidden="1" xr:uid="{00000000-0005-0000-0000-0000D6B70000}"/>
    <cellStyle name="Hyperlink 18" xfId="1303" hidden="1" xr:uid="{00000000-0005-0000-0000-0000D7B70000}"/>
    <cellStyle name="Hyperlink 18" xfId="1240" hidden="1" xr:uid="{00000000-0005-0000-0000-0000D8B70000}"/>
    <cellStyle name="Hyperlink 18" xfId="1177" hidden="1" xr:uid="{00000000-0005-0000-0000-0000D9B70000}"/>
    <cellStyle name="Hyperlink 18" xfId="1114" hidden="1" xr:uid="{00000000-0005-0000-0000-0000DAB70000}"/>
    <cellStyle name="Hyperlink 18" xfId="1051" hidden="1" xr:uid="{00000000-0005-0000-0000-0000DBB70000}"/>
    <cellStyle name="Hyperlink 18" xfId="988" hidden="1" xr:uid="{00000000-0005-0000-0000-0000DCB70000}"/>
    <cellStyle name="Hyperlink 18" xfId="925" hidden="1" xr:uid="{00000000-0005-0000-0000-0000DDB70000}"/>
    <cellStyle name="Hyperlink 18" xfId="862" hidden="1" xr:uid="{00000000-0005-0000-0000-0000DEB70000}"/>
    <cellStyle name="Hyperlink 18" xfId="799" hidden="1" xr:uid="{00000000-0005-0000-0000-0000DFB70000}"/>
    <cellStyle name="Hyperlink 18" xfId="736" hidden="1" xr:uid="{00000000-0005-0000-0000-0000E0B70000}"/>
    <cellStyle name="Hyperlink 18" xfId="673" hidden="1" xr:uid="{00000000-0005-0000-0000-0000E1B70000}"/>
    <cellStyle name="Hyperlink 18" xfId="610" hidden="1" xr:uid="{00000000-0005-0000-0000-0000E2B70000}"/>
    <cellStyle name="Hyperlink 18" xfId="547" hidden="1" xr:uid="{00000000-0005-0000-0000-0000E3B70000}"/>
    <cellStyle name="Hyperlink 18" xfId="484" hidden="1" xr:uid="{00000000-0005-0000-0000-0000E4B70000}"/>
    <cellStyle name="Hyperlink 18" xfId="421" hidden="1" xr:uid="{00000000-0005-0000-0000-0000E5B70000}"/>
    <cellStyle name="Hyperlink 18" xfId="358" hidden="1" xr:uid="{00000000-0005-0000-0000-0000E6B70000}"/>
    <cellStyle name="Hyperlink 18" xfId="8989" hidden="1" xr:uid="{00000000-0005-0000-0000-0000E7B70000}"/>
    <cellStyle name="Hyperlink 18" xfId="8926" hidden="1" xr:uid="{00000000-0005-0000-0000-0000E8B70000}"/>
    <cellStyle name="Hyperlink 18" xfId="8863" hidden="1" xr:uid="{00000000-0005-0000-0000-0000E9B70000}"/>
    <cellStyle name="Hyperlink 18" xfId="8800" hidden="1" xr:uid="{00000000-0005-0000-0000-0000EAB70000}"/>
    <cellStyle name="Hyperlink 18" xfId="8737" hidden="1" xr:uid="{00000000-0005-0000-0000-0000EBB70000}"/>
    <cellStyle name="Hyperlink 18" xfId="8674" hidden="1" xr:uid="{00000000-0005-0000-0000-0000ECB70000}"/>
    <cellStyle name="Hyperlink 18" xfId="8611" hidden="1" xr:uid="{00000000-0005-0000-0000-0000EDB70000}"/>
    <cellStyle name="Hyperlink 18" xfId="8548" hidden="1" xr:uid="{00000000-0005-0000-0000-0000EEB70000}"/>
    <cellStyle name="Hyperlink 18" xfId="8485" hidden="1" xr:uid="{00000000-0005-0000-0000-0000EFB70000}"/>
    <cellStyle name="Hyperlink 18" xfId="8422" hidden="1" xr:uid="{00000000-0005-0000-0000-0000F0B70000}"/>
    <cellStyle name="Hyperlink 18" xfId="8359" hidden="1" xr:uid="{00000000-0005-0000-0000-0000F1B70000}"/>
    <cellStyle name="Hyperlink 18" xfId="8296" hidden="1" xr:uid="{00000000-0005-0000-0000-0000F2B70000}"/>
    <cellStyle name="Hyperlink 18" xfId="8170" hidden="1" xr:uid="{00000000-0005-0000-0000-0000F3B70000}"/>
    <cellStyle name="Hyperlink 18" xfId="8107" hidden="1" xr:uid="{00000000-0005-0000-0000-0000F4B70000}"/>
    <cellStyle name="Hyperlink 18" xfId="8044" hidden="1" xr:uid="{00000000-0005-0000-0000-0000F5B70000}"/>
    <cellStyle name="Hyperlink 18" xfId="7981" hidden="1" xr:uid="{00000000-0005-0000-0000-0000F6B70000}"/>
    <cellStyle name="Hyperlink 18" xfId="7918" hidden="1" xr:uid="{00000000-0005-0000-0000-0000F7B70000}"/>
    <cellStyle name="Hyperlink 18" xfId="7855" hidden="1" xr:uid="{00000000-0005-0000-0000-0000F8B70000}"/>
    <cellStyle name="Hyperlink 18" xfId="7792" hidden="1" xr:uid="{00000000-0005-0000-0000-0000F9B70000}"/>
    <cellStyle name="Hyperlink 18" xfId="7729" hidden="1" xr:uid="{00000000-0005-0000-0000-0000FAB70000}"/>
    <cellStyle name="Hyperlink 18" xfId="7666" hidden="1" xr:uid="{00000000-0005-0000-0000-0000FBB70000}"/>
    <cellStyle name="Hyperlink 18" xfId="7603" hidden="1" xr:uid="{00000000-0005-0000-0000-0000FCB70000}"/>
    <cellStyle name="Hyperlink 18" xfId="7540" hidden="1" xr:uid="{00000000-0005-0000-0000-0000FDB70000}"/>
    <cellStyle name="Hyperlink 18" xfId="7477" hidden="1" xr:uid="{00000000-0005-0000-0000-0000FEB70000}"/>
    <cellStyle name="Hyperlink 18" xfId="7414" hidden="1" xr:uid="{00000000-0005-0000-0000-0000FFB70000}"/>
    <cellStyle name="Hyperlink 18" xfId="7351" hidden="1" xr:uid="{00000000-0005-0000-0000-000000B80000}"/>
    <cellStyle name="Hyperlink 18" xfId="7288" hidden="1" xr:uid="{00000000-0005-0000-0000-000001B80000}"/>
    <cellStyle name="Hyperlink 18" xfId="7225" hidden="1" xr:uid="{00000000-0005-0000-0000-000002B80000}"/>
    <cellStyle name="Hyperlink 18" xfId="7162" hidden="1" xr:uid="{00000000-0005-0000-0000-000003B80000}"/>
    <cellStyle name="Hyperlink 18" xfId="7099" hidden="1" xr:uid="{00000000-0005-0000-0000-000004B80000}"/>
    <cellStyle name="Hyperlink 18" xfId="7036" hidden="1" xr:uid="{00000000-0005-0000-0000-000005B80000}"/>
    <cellStyle name="Hyperlink 18" xfId="6973" hidden="1" xr:uid="{00000000-0005-0000-0000-000006B80000}"/>
    <cellStyle name="Hyperlink 18" xfId="6910" hidden="1" xr:uid="{00000000-0005-0000-0000-000007B80000}"/>
    <cellStyle name="Hyperlink 18" xfId="6847" hidden="1" xr:uid="{00000000-0005-0000-0000-000008B80000}"/>
    <cellStyle name="Hyperlink 18" xfId="6784" hidden="1" xr:uid="{00000000-0005-0000-0000-000009B80000}"/>
    <cellStyle name="Hyperlink 18" xfId="6721" hidden="1" xr:uid="{00000000-0005-0000-0000-00000AB80000}"/>
    <cellStyle name="Hyperlink 18" xfId="6658" hidden="1" xr:uid="{00000000-0005-0000-0000-00000BB80000}"/>
    <cellStyle name="Hyperlink 18" xfId="6595" hidden="1" xr:uid="{00000000-0005-0000-0000-00000CB80000}"/>
    <cellStyle name="Hyperlink 18" xfId="6532" hidden="1" xr:uid="{00000000-0005-0000-0000-00000DB80000}"/>
    <cellStyle name="Hyperlink 18" xfId="6469" hidden="1" xr:uid="{00000000-0005-0000-0000-00000EB80000}"/>
    <cellStyle name="Hyperlink 18" xfId="6406" hidden="1" xr:uid="{00000000-0005-0000-0000-00000FB80000}"/>
    <cellStyle name="Hyperlink 18" xfId="6343" hidden="1" xr:uid="{00000000-0005-0000-0000-000010B80000}"/>
    <cellStyle name="Hyperlink 18" xfId="6280" hidden="1" xr:uid="{00000000-0005-0000-0000-000011B80000}"/>
    <cellStyle name="Hyperlink 18" xfId="6217" hidden="1" xr:uid="{00000000-0005-0000-0000-000012B80000}"/>
    <cellStyle name="Hyperlink 18" xfId="6154" hidden="1" xr:uid="{00000000-0005-0000-0000-000013B80000}"/>
    <cellStyle name="Hyperlink 18" xfId="10438" hidden="1" xr:uid="{00000000-0005-0000-0000-000014B80000}"/>
    <cellStyle name="Hyperlink 18" xfId="10375" hidden="1" xr:uid="{00000000-0005-0000-0000-000015B80000}"/>
    <cellStyle name="Hyperlink 18" xfId="10312" hidden="1" xr:uid="{00000000-0005-0000-0000-000016B80000}"/>
    <cellStyle name="Hyperlink 18" xfId="10249" hidden="1" xr:uid="{00000000-0005-0000-0000-000017B80000}"/>
    <cellStyle name="Hyperlink 18" xfId="10186" hidden="1" xr:uid="{00000000-0005-0000-0000-000018B80000}"/>
    <cellStyle name="Hyperlink 18" xfId="10123" hidden="1" xr:uid="{00000000-0005-0000-0000-000019B80000}"/>
    <cellStyle name="Hyperlink 18" xfId="10060" hidden="1" xr:uid="{00000000-0005-0000-0000-00001AB80000}"/>
    <cellStyle name="Hyperlink 18" xfId="9997" hidden="1" xr:uid="{00000000-0005-0000-0000-00001BB80000}"/>
    <cellStyle name="Hyperlink 18" xfId="9934" hidden="1" xr:uid="{00000000-0005-0000-0000-00001CB80000}"/>
    <cellStyle name="Hyperlink 18" xfId="9871" hidden="1" xr:uid="{00000000-0005-0000-0000-00001DB80000}"/>
    <cellStyle name="Hyperlink 18" xfId="9808" hidden="1" xr:uid="{00000000-0005-0000-0000-00001EB80000}"/>
    <cellStyle name="Hyperlink 18" xfId="9745" hidden="1" xr:uid="{00000000-0005-0000-0000-00001FB80000}"/>
    <cellStyle name="Hyperlink 18" xfId="9682" hidden="1" xr:uid="{00000000-0005-0000-0000-000020B80000}"/>
    <cellStyle name="Hyperlink 18" xfId="9619" hidden="1" xr:uid="{00000000-0005-0000-0000-000021B80000}"/>
    <cellStyle name="Hyperlink 18" xfId="9556" hidden="1" xr:uid="{00000000-0005-0000-0000-000022B80000}"/>
    <cellStyle name="Hyperlink 18" xfId="9493" hidden="1" xr:uid="{00000000-0005-0000-0000-000023B80000}"/>
    <cellStyle name="Hyperlink 18" xfId="9430" hidden="1" xr:uid="{00000000-0005-0000-0000-000024B80000}"/>
    <cellStyle name="Hyperlink 18" xfId="9367" hidden="1" xr:uid="{00000000-0005-0000-0000-000025B80000}"/>
    <cellStyle name="Hyperlink 18" xfId="9304" hidden="1" xr:uid="{00000000-0005-0000-0000-000026B80000}"/>
    <cellStyle name="Hyperlink 18" xfId="9241" hidden="1" xr:uid="{00000000-0005-0000-0000-000027B80000}"/>
    <cellStyle name="Hyperlink 18" xfId="9178" hidden="1" xr:uid="{00000000-0005-0000-0000-000028B80000}"/>
    <cellStyle name="Hyperlink 18" xfId="9115" hidden="1" xr:uid="{00000000-0005-0000-0000-000029B80000}"/>
    <cellStyle name="Hyperlink 18" xfId="9052" hidden="1" xr:uid="{00000000-0005-0000-0000-00002AB80000}"/>
    <cellStyle name="Hyperlink 18" xfId="11131" hidden="1" xr:uid="{00000000-0005-0000-0000-00002BB80000}"/>
    <cellStyle name="Hyperlink 18" xfId="11068" hidden="1" xr:uid="{00000000-0005-0000-0000-00002CB80000}"/>
    <cellStyle name="Hyperlink 18" xfId="11005" hidden="1" xr:uid="{00000000-0005-0000-0000-00002DB80000}"/>
    <cellStyle name="Hyperlink 18" xfId="10942" hidden="1" xr:uid="{00000000-0005-0000-0000-00002EB80000}"/>
    <cellStyle name="Hyperlink 18" xfId="10879" hidden="1" xr:uid="{00000000-0005-0000-0000-00002FB80000}"/>
    <cellStyle name="Hyperlink 18" xfId="10816" hidden="1" xr:uid="{00000000-0005-0000-0000-000030B80000}"/>
    <cellStyle name="Hyperlink 18" xfId="10753" hidden="1" xr:uid="{00000000-0005-0000-0000-000031B80000}"/>
    <cellStyle name="Hyperlink 18" xfId="10690" hidden="1" xr:uid="{00000000-0005-0000-0000-000032B80000}"/>
    <cellStyle name="Hyperlink 18" xfId="10627" hidden="1" xr:uid="{00000000-0005-0000-0000-000033B80000}"/>
    <cellStyle name="Hyperlink 18" xfId="10564" hidden="1" xr:uid="{00000000-0005-0000-0000-000034B80000}"/>
    <cellStyle name="Hyperlink 18" xfId="10501" hidden="1" xr:uid="{00000000-0005-0000-0000-000035B80000}"/>
    <cellStyle name="Hyperlink 18" xfId="11509" hidden="1" xr:uid="{00000000-0005-0000-0000-000036B80000}"/>
    <cellStyle name="Hyperlink 18" xfId="11446" hidden="1" xr:uid="{00000000-0005-0000-0000-000037B80000}"/>
    <cellStyle name="Hyperlink 18" xfId="11383" hidden="1" xr:uid="{00000000-0005-0000-0000-000038B80000}"/>
    <cellStyle name="Hyperlink 18" xfId="11320" hidden="1" xr:uid="{00000000-0005-0000-0000-000039B80000}"/>
    <cellStyle name="Hyperlink 18" xfId="11257" hidden="1" xr:uid="{00000000-0005-0000-0000-00003AB80000}"/>
    <cellStyle name="Hyperlink 18" xfId="11194" hidden="1" xr:uid="{00000000-0005-0000-0000-00003BB80000}"/>
    <cellStyle name="Hyperlink 18" xfId="11698" hidden="1" xr:uid="{00000000-0005-0000-0000-00003CB80000}"/>
    <cellStyle name="Hyperlink 18" xfId="11635" hidden="1" xr:uid="{00000000-0005-0000-0000-00003DB80000}"/>
    <cellStyle name="Hyperlink 18" xfId="11572" hidden="1" xr:uid="{00000000-0005-0000-0000-00003EB80000}"/>
    <cellStyle name="Hyperlink 18" xfId="11761" hidden="1" xr:uid="{00000000-0005-0000-0000-00003FB80000}"/>
    <cellStyle name="Hyperlink 18" xfId="11824" hidden="1" xr:uid="{00000000-0005-0000-0000-000040B80000}"/>
    <cellStyle name="Hyperlink 19" xfId="51764" hidden="1" xr:uid="{00000000-0005-0000-0000-000041B80000}"/>
    <cellStyle name="Hyperlink 19" xfId="51701" hidden="1" xr:uid="{00000000-0005-0000-0000-000042B80000}"/>
    <cellStyle name="Hyperlink 19" xfId="51638" hidden="1" xr:uid="{00000000-0005-0000-0000-000043B80000}"/>
    <cellStyle name="Hyperlink 19" xfId="51575" hidden="1" xr:uid="{00000000-0005-0000-0000-000044B80000}"/>
    <cellStyle name="Hyperlink 19" xfId="51512" hidden="1" xr:uid="{00000000-0005-0000-0000-000045B80000}"/>
    <cellStyle name="Hyperlink 19" xfId="51449" hidden="1" xr:uid="{00000000-0005-0000-0000-000046B80000}"/>
    <cellStyle name="Hyperlink 19" xfId="51386" hidden="1" xr:uid="{00000000-0005-0000-0000-000047B80000}"/>
    <cellStyle name="Hyperlink 19" xfId="51323" hidden="1" xr:uid="{00000000-0005-0000-0000-000048B80000}"/>
    <cellStyle name="Hyperlink 19" xfId="51260" hidden="1" xr:uid="{00000000-0005-0000-0000-000049B80000}"/>
    <cellStyle name="Hyperlink 19" xfId="51197" hidden="1" xr:uid="{00000000-0005-0000-0000-00004AB80000}"/>
    <cellStyle name="Hyperlink 19" xfId="51134" hidden="1" xr:uid="{00000000-0005-0000-0000-00004BB80000}"/>
    <cellStyle name="Hyperlink 19" xfId="51071" hidden="1" xr:uid="{00000000-0005-0000-0000-00004CB80000}"/>
    <cellStyle name="Hyperlink 19" xfId="51008" hidden="1" xr:uid="{00000000-0005-0000-0000-00004DB80000}"/>
    <cellStyle name="Hyperlink 19" xfId="50945" hidden="1" xr:uid="{00000000-0005-0000-0000-00004EB80000}"/>
    <cellStyle name="Hyperlink 19" xfId="50882" hidden="1" xr:uid="{00000000-0005-0000-0000-00004FB80000}"/>
    <cellStyle name="Hyperlink 19" xfId="50756" hidden="1" xr:uid="{00000000-0005-0000-0000-000050B80000}"/>
    <cellStyle name="Hyperlink 19" xfId="50693" hidden="1" xr:uid="{00000000-0005-0000-0000-000051B80000}"/>
    <cellStyle name="Hyperlink 19" xfId="50630" hidden="1" xr:uid="{00000000-0005-0000-0000-000052B80000}"/>
    <cellStyle name="Hyperlink 19" xfId="50567" hidden="1" xr:uid="{00000000-0005-0000-0000-000053B80000}"/>
    <cellStyle name="Hyperlink 19" xfId="50504" hidden="1" xr:uid="{00000000-0005-0000-0000-000054B80000}"/>
    <cellStyle name="Hyperlink 19" xfId="50441" hidden="1" xr:uid="{00000000-0005-0000-0000-000055B80000}"/>
    <cellStyle name="Hyperlink 19" xfId="50378" hidden="1" xr:uid="{00000000-0005-0000-0000-000056B80000}"/>
    <cellStyle name="Hyperlink 19" xfId="50315" hidden="1" xr:uid="{00000000-0005-0000-0000-000057B80000}"/>
    <cellStyle name="Hyperlink 19" xfId="50252" hidden="1" xr:uid="{00000000-0005-0000-0000-000058B80000}"/>
    <cellStyle name="Hyperlink 19" xfId="50189" hidden="1" xr:uid="{00000000-0005-0000-0000-000059B80000}"/>
    <cellStyle name="Hyperlink 19" xfId="50126" hidden="1" xr:uid="{00000000-0005-0000-0000-00005AB80000}"/>
    <cellStyle name="Hyperlink 19" xfId="50063" hidden="1" xr:uid="{00000000-0005-0000-0000-00005BB80000}"/>
    <cellStyle name="Hyperlink 19" xfId="50000" hidden="1" xr:uid="{00000000-0005-0000-0000-00005CB80000}"/>
    <cellStyle name="Hyperlink 19" xfId="49937" hidden="1" xr:uid="{00000000-0005-0000-0000-00005DB80000}"/>
    <cellStyle name="Hyperlink 19" xfId="49874" hidden="1" xr:uid="{00000000-0005-0000-0000-00005EB80000}"/>
    <cellStyle name="Hyperlink 19" xfId="49811" hidden="1" xr:uid="{00000000-0005-0000-0000-00005FB80000}"/>
    <cellStyle name="Hyperlink 19" xfId="49748" hidden="1" xr:uid="{00000000-0005-0000-0000-000060B80000}"/>
    <cellStyle name="Hyperlink 19" xfId="49685" hidden="1" xr:uid="{00000000-0005-0000-0000-000061B80000}"/>
    <cellStyle name="Hyperlink 19" xfId="49622" hidden="1" xr:uid="{00000000-0005-0000-0000-000062B80000}"/>
    <cellStyle name="Hyperlink 19" xfId="49559" hidden="1" xr:uid="{00000000-0005-0000-0000-000063B80000}"/>
    <cellStyle name="Hyperlink 19" xfId="49496" hidden="1" xr:uid="{00000000-0005-0000-0000-000064B80000}"/>
    <cellStyle name="Hyperlink 19" xfId="49433" hidden="1" xr:uid="{00000000-0005-0000-0000-000065B80000}"/>
    <cellStyle name="Hyperlink 19" xfId="49370" hidden="1" xr:uid="{00000000-0005-0000-0000-000066B80000}"/>
    <cellStyle name="Hyperlink 19" xfId="49307" hidden="1" xr:uid="{00000000-0005-0000-0000-000067B80000}"/>
    <cellStyle name="Hyperlink 19" xfId="49244" hidden="1" xr:uid="{00000000-0005-0000-0000-000068B80000}"/>
    <cellStyle name="Hyperlink 19" xfId="49181" hidden="1" xr:uid="{00000000-0005-0000-0000-000069B80000}"/>
    <cellStyle name="Hyperlink 19" xfId="49118" hidden="1" xr:uid="{00000000-0005-0000-0000-00006AB80000}"/>
    <cellStyle name="Hyperlink 19" xfId="49055" hidden="1" xr:uid="{00000000-0005-0000-0000-00006BB80000}"/>
    <cellStyle name="Hyperlink 19" xfId="48992" hidden="1" xr:uid="{00000000-0005-0000-0000-00006CB80000}"/>
    <cellStyle name="Hyperlink 19" xfId="48929" hidden="1" xr:uid="{00000000-0005-0000-0000-00006DB80000}"/>
    <cellStyle name="Hyperlink 19" xfId="48866" hidden="1" xr:uid="{00000000-0005-0000-0000-00006EB80000}"/>
    <cellStyle name="Hyperlink 19" xfId="48803" hidden="1" xr:uid="{00000000-0005-0000-0000-00006FB80000}"/>
    <cellStyle name="Hyperlink 19" xfId="48740" hidden="1" xr:uid="{00000000-0005-0000-0000-000070B80000}"/>
    <cellStyle name="Hyperlink 19" xfId="48677" hidden="1" xr:uid="{00000000-0005-0000-0000-000071B80000}"/>
    <cellStyle name="Hyperlink 19" xfId="48614" hidden="1" xr:uid="{00000000-0005-0000-0000-000072B80000}"/>
    <cellStyle name="Hyperlink 19" xfId="48551" hidden="1" xr:uid="{00000000-0005-0000-0000-000073B80000}"/>
    <cellStyle name="Hyperlink 19" xfId="48488" hidden="1" xr:uid="{00000000-0005-0000-0000-000074B80000}"/>
    <cellStyle name="Hyperlink 19" xfId="48425" hidden="1" xr:uid="{00000000-0005-0000-0000-000075B80000}"/>
    <cellStyle name="Hyperlink 19" xfId="48362" hidden="1" xr:uid="{00000000-0005-0000-0000-000076B80000}"/>
    <cellStyle name="Hyperlink 19" xfId="48299" hidden="1" xr:uid="{00000000-0005-0000-0000-000077B80000}"/>
    <cellStyle name="Hyperlink 19" xfId="48236" hidden="1" xr:uid="{00000000-0005-0000-0000-000078B80000}"/>
    <cellStyle name="Hyperlink 19" xfId="48173" hidden="1" xr:uid="{00000000-0005-0000-0000-000079B80000}"/>
    <cellStyle name="Hyperlink 19" xfId="48110" hidden="1" xr:uid="{00000000-0005-0000-0000-00007AB80000}"/>
    <cellStyle name="Hyperlink 19" xfId="48047" hidden="1" xr:uid="{00000000-0005-0000-0000-00007BB80000}"/>
    <cellStyle name="Hyperlink 19" xfId="47984" hidden="1" xr:uid="{00000000-0005-0000-0000-00007CB80000}"/>
    <cellStyle name="Hyperlink 19" xfId="47921" hidden="1" xr:uid="{00000000-0005-0000-0000-00007DB80000}"/>
    <cellStyle name="Hyperlink 19" xfId="47858" hidden="1" xr:uid="{00000000-0005-0000-0000-00007EB80000}"/>
    <cellStyle name="Hyperlink 19" xfId="47795" hidden="1" xr:uid="{00000000-0005-0000-0000-00007FB80000}"/>
    <cellStyle name="Hyperlink 19" xfId="47732" hidden="1" xr:uid="{00000000-0005-0000-0000-000080B80000}"/>
    <cellStyle name="Hyperlink 19" xfId="47669" hidden="1" xr:uid="{00000000-0005-0000-0000-000081B80000}"/>
    <cellStyle name="Hyperlink 19" xfId="47606" hidden="1" xr:uid="{00000000-0005-0000-0000-000082B80000}"/>
    <cellStyle name="Hyperlink 19" xfId="47543" hidden="1" xr:uid="{00000000-0005-0000-0000-000083B80000}"/>
    <cellStyle name="Hyperlink 19" xfId="47480" hidden="1" xr:uid="{00000000-0005-0000-0000-000084B80000}"/>
    <cellStyle name="Hyperlink 19" xfId="47417" hidden="1" xr:uid="{00000000-0005-0000-0000-000085B80000}"/>
    <cellStyle name="Hyperlink 19" xfId="47354" hidden="1" xr:uid="{00000000-0005-0000-0000-000086B80000}"/>
    <cellStyle name="Hyperlink 19" xfId="47291" hidden="1" xr:uid="{00000000-0005-0000-0000-000087B80000}"/>
    <cellStyle name="Hyperlink 19" xfId="47228" hidden="1" xr:uid="{00000000-0005-0000-0000-000088B80000}"/>
    <cellStyle name="Hyperlink 19" xfId="47165" hidden="1" xr:uid="{00000000-0005-0000-0000-000089B80000}"/>
    <cellStyle name="Hyperlink 19" xfId="47102" hidden="1" xr:uid="{00000000-0005-0000-0000-00008AB80000}"/>
    <cellStyle name="Hyperlink 19" xfId="47039" hidden="1" xr:uid="{00000000-0005-0000-0000-00008BB80000}"/>
    <cellStyle name="Hyperlink 19" xfId="46976" hidden="1" xr:uid="{00000000-0005-0000-0000-00008CB80000}"/>
    <cellStyle name="Hyperlink 19" xfId="46913" hidden="1" xr:uid="{00000000-0005-0000-0000-00008DB80000}"/>
    <cellStyle name="Hyperlink 19" xfId="46850" hidden="1" xr:uid="{00000000-0005-0000-0000-00008EB80000}"/>
    <cellStyle name="Hyperlink 19" xfId="46724" hidden="1" xr:uid="{00000000-0005-0000-0000-00008FB80000}"/>
    <cellStyle name="Hyperlink 19" xfId="46661" hidden="1" xr:uid="{00000000-0005-0000-0000-000090B80000}"/>
    <cellStyle name="Hyperlink 19" xfId="46598" hidden="1" xr:uid="{00000000-0005-0000-0000-000091B80000}"/>
    <cellStyle name="Hyperlink 19" xfId="46535" hidden="1" xr:uid="{00000000-0005-0000-0000-000092B80000}"/>
    <cellStyle name="Hyperlink 19" xfId="55166" hidden="1" xr:uid="{00000000-0005-0000-0000-000093B80000}"/>
    <cellStyle name="Hyperlink 19" xfId="55103" hidden="1" xr:uid="{00000000-0005-0000-0000-000094B80000}"/>
    <cellStyle name="Hyperlink 19" xfId="55040" hidden="1" xr:uid="{00000000-0005-0000-0000-000095B80000}"/>
    <cellStyle name="Hyperlink 19" xfId="54977" hidden="1" xr:uid="{00000000-0005-0000-0000-000096B80000}"/>
    <cellStyle name="Hyperlink 19" xfId="54914" hidden="1" xr:uid="{00000000-0005-0000-0000-000097B80000}"/>
    <cellStyle name="Hyperlink 19" xfId="54851" hidden="1" xr:uid="{00000000-0005-0000-0000-000098B80000}"/>
    <cellStyle name="Hyperlink 19" xfId="54788" hidden="1" xr:uid="{00000000-0005-0000-0000-000099B80000}"/>
    <cellStyle name="Hyperlink 19" xfId="54725" hidden="1" xr:uid="{00000000-0005-0000-0000-00009AB80000}"/>
    <cellStyle name="Hyperlink 19" xfId="54662" hidden="1" xr:uid="{00000000-0005-0000-0000-00009BB80000}"/>
    <cellStyle name="Hyperlink 19" xfId="54599" hidden="1" xr:uid="{00000000-0005-0000-0000-00009CB80000}"/>
    <cellStyle name="Hyperlink 19" xfId="54536" hidden="1" xr:uid="{00000000-0005-0000-0000-00009DB80000}"/>
    <cellStyle name="Hyperlink 19" xfId="54473" hidden="1" xr:uid="{00000000-0005-0000-0000-00009EB80000}"/>
    <cellStyle name="Hyperlink 19" xfId="54410" hidden="1" xr:uid="{00000000-0005-0000-0000-00009FB80000}"/>
    <cellStyle name="Hyperlink 19" xfId="54347" hidden="1" xr:uid="{00000000-0005-0000-0000-0000A0B80000}"/>
    <cellStyle name="Hyperlink 19" xfId="54284" hidden="1" xr:uid="{00000000-0005-0000-0000-0000A1B80000}"/>
    <cellStyle name="Hyperlink 19" xfId="54221" hidden="1" xr:uid="{00000000-0005-0000-0000-0000A2B80000}"/>
    <cellStyle name="Hyperlink 19" xfId="54158" hidden="1" xr:uid="{00000000-0005-0000-0000-0000A3B80000}"/>
    <cellStyle name="Hyperlink 19" xfId="54095" hidden="1" xr:uid="{00000000-0005-0000-0000-0000A4B80000}"/>
    <cellStyle name="Hyperlink 19" xfId="54032" hidden="1" xr:uid="{00000000-0005-0000-0000-0000A5B80000}"/>
    <cellStyle name="Hyperlink 19" xfId="53969" hidden="1" xr:uid="{00000000-0005-0000-0000-0000A6B80000}"/>
    <cellStyle name="Hyperlink 19" xfId="53906" hidden="1" xr:uid="{00000000-0005-0000-0000-0000A7B80000}"/>
    <cellStyle name="Hyperlink 19" xfId="53843" hidden="1" xr:uid="{00000000-0005-0000-0000-0000A8B80000}"/>
    <cellStyle name="Hyperlink 19" xfId="53780" hidden="1" xr:uid="{00000000-0005-0000-0000-0000A9B80000}"/>
    <cellStyle name="Hyperlink 19" xfId="53717" hidden="1" xr:uid="{00000000-0005-0000-0000-0000AAB80000}"/>
    <cellStyle name="Hyperlink 19" xfId="53654" hidden="1" xr:uid="{00000000-0005-0000-0000-0000ABB80000}"/>
    <cellStyle name="Hyperlink 19" xfId="53591" hidden="1" xr:uid="{00000000-0005-0000-0000-0000ACB80000}"/>
    <cellStyle name="Hyperlink 19" xfId="53528" hidden="1" xr:uid="{00000000-0005-0000-0000-0000ADB80000}"/>
    <cellStyle name="Hyperlink 19" xfId="53465" hidden="1" xr:uid="{00000000-0005-0000-0000-0000AEB80000}"/>
    <cellStyle name="Hyperlink 19" xfId="53402" hidden="1" xr:uid="{00000000-0005-0000-0000-0000AFB80000}"/>
    <cellStyle name="Hyperlink 19" xfId="53339" hidden="1" xr:uid="{00000000-0005-0000-0000-0000B0B80000}"/>
    <cellStyle name="Hyperlink 19" xfId="53276" hidden="1" xr:uid="{00000000-0005-0000-0000-0000B1B80000}"/>
    <cellStyle name="Hyperlink 19" xfId="53213" hidden="1" xr:uid="{00000000-0005-0000-0000-0000B2B80000}"/>
    <cellStyle name="Hyperlink 19" xfId="53150" hidden="1" xr:uid="{00000000-0005-0000-0000-0000B3B80000}"/>
    <cellStyle name="Hyperlink 19" xfId="53087" hidden="1" xr:uid="{00000000-0005-0000-0000-0000B4B80000}"/>
    <cellStyle name="Hyperlink 19" xfId="53024" hidden="1" xr:uid="{00000000-0005-0000-0000-0000B5B80000}"/>
    <cellStyle name="Hyperlink 19" xfId="52961" hidden="1" xr:uid="{00000000-0005-0000-0000-0000B6B80000}"/>
    <cellStyle name="Hyperlink 19" xfId="52898" hidden="1" xr:uid="{00000000-0005-0000-0000-0000B7B80000}"/>
    <cellStyle name="Hyperlink 19" xfId="52835" hidden="1" xr:uid="{00000000-0005-0000-0000-0000B8B80000}"/>
    <cellStyle name="Hyperlink 19" xfId="52772" hidden="1" xr:uid="{00000000-0005-0000-0000-0000B9B80000}"/>
    <cellStyle name="Hyperlink 19" xfId="52709" hidden="1" xr:uid="{00000000-0005-0000-0000-0000BAB80000}"/>
    <cellStyle name="Hyperlink 19" xfId="52646" hidden="1" xr:uid="{00000000-0005-0000-0000-0000BBB80000}"/>
    <cellStyle name="Hyperlink 19" xfId="52583" hidden="1" xr:uid="{00000000-0005-0000-0000-0000BCB80000}"/>
    <cellStyle name="Hyperlink 19" xfId="52520" hidden="1" xr:uid="{00000000-0005-0000-0000-0000BDB80000}"/>
    <cellStyle name="Hyperlink 19" xfId="52457" hidden="1" xr:uid="{00000000-0005-0000-0000-0000BEB80000}"/>
    <cellStyle name="Hyperlink 19" xfId="52394" hidden="1" xr:uid="{00000000-0005-0000-0000-0000BFB80000}"/>
    <cellStyle name="Hyperlink 19" xfId="52331" hidden="1" xr:uid="{00000000-0005-0000-0000-0000C0B80000}"/>
    <cellStyle name="Hyperlink 19" xfId="56615" hidden="1" xr:uid="{00000000-0005-0000-0000-0000C1B80000}"/>
    <cellStyle name="Hyperlink 19" xfId="56552" hidden="1" xr:uid="{00000000-0005-0000-0000-0000C2B80000}"/>
    <cellStyle name="Hyperlink 19" xfId="56489" hidden="1" xr:uid="{00000000-0005-0000-0000-0000C3B80000}"/>
    <cellStyle name="Hyperlink 19" xfId="56426" hidden="1" xr:uid="{00000000-0005-0000-0000-0000C4B80000}"/>
    <cellStyle name="Hyperlink 19" xfId="56363" hidden="1" xr:uid="{00000000-0005-0000-0000-0000C5B80000}"/>
    <cellStyle name="Hyperlink 19" xfId="56300" hidden="1" xr:uid="{00000000-0005-0000-0000-0000C6B80000}"/>
    <cellStyle name="Hyperlink 19" xfId="56237" hidden="1" xr:uid="{00000000-0005-0000-0000-0000C7B80000}"/>
    <cellStyle name="Hyperlink 19" xfId="56174" hidden="1" xr:uid="{00000000-0005-0000-0000-0000C8B80000}"/>
    <cellStyle name="Hyperlink 19" xfId="56111" hidden="1" xr:uid="{00000000-0005-0000-0000-0000C9B80000}"/>
    <cellStyle name="Hyperlink 19" xfId="56048" hidden="1" xr:uid="{00000000-0005-0000-0000-0000CAB80000}"/>
    <cellStyle name="Hyperlink 19" xfId="55985" hidden="1" xr:uid="{00000000-0005-0000-0000-0000CBB80000}"/>
    <cellStyle name="Hyperlink 19" xfId="55922" hidden="1" xr:uid="{00000000-0005-0000-0000-0000CCB80000}"/>
    <cellStyle name="Hyperlink 19" xfId="55859" hidden="1" xr:uid="{00000000-0005-0000-0000-0000CDB80000}"/>
    <cellStyle name="Hyperlink 19" xfId="55733" hidden="1" xr:uid="{00000000-0005-0000-0000-0000CEB80000}"/>
    <cellStyle name="Hyperlink 19" xfId="55670" hidden="1" xr:uid="{00000000-0005-0000-0000-0000CFB80000}"/>
    <cellStyle name="Hyperlink 19" xfId="55607" hidden="1" xr:uid="{00000000-0005-0000-0000-0000D0B80000}"/>
    <cellStyle name="Hyperlink 19" xfId="55544" hidden="1" xr:uid="{00000000-0005-0000-0000-0000D1B80000}"/>
    <cellStyle name="Hyperlink 19" xfId="55481" hidden="1" xr:uid="{00000000-0005-0000-0000-0000D2B80000}"/>
    <cellStyle name="Hyperlink 19" xfId="55418" hidden="1" xr:uid="{00000000-0005-0000-0000-0000D3B80000}"/>
    <cellStyle name="Hyperlink 19" xfId="55355" hidden="1" xr:uid="{00000000-0005-0000-0000-0000D4B80000}"/>
    <cellStyle name="Hyperlink 19" xfId="55292" hidden="1" xr:uid="{00000000-0005-0000-0000-0000D5B80000}"/>
    <cellStyle name="Hyperlink 19" xfId="55229" hidden="1" xr:uid="{00000000-0005-0000-0000-0000D6B80000}"/>
    <cellStyle name="Hyperlink 19" xfId="57371" hidden="1" xr:uid="{00000000-0005-0000-0000-0000D7B80000}"/>
    <cellStyle name="Hyperlink 19" xfId="57308" hidden="1" xr:uid="{00000000-0005-0000-0000-0000D8B80000}"/>
    <cellStyle name="Hyperlink 19" xfId="57245" hidden="1" xr:uid="{00000000-0005-0000-0000-0000D9B80000}"/>
    <cellStyle name="Hyperlink 19" xfId="57182" hidden="1" xr:uid="{00000000-0005-0000-0000-0000DAB80000}"/>
    <cellStyle name="Hyperlink 19" xfId="57119" hidden="1" xr:uid="{00000000-0005-0000-0000-0000DBB80000}"/>
    <cellStyle name="Hyperlink 19" xfId="57056" hidden="1" xr:uid="{00000000-0005-0000-0000-0000DCB80000}"/>
    <cellStyle name="Hyperlink 19" xfId="56993" hidden="1" xr:uid="{00000000-0005-0000-0000-0000DDB80000}"/>
    <cellStyle name="Hyperlink 19" xfId="56930" hidden="1" xr:uid="{00000000-0005-0000-0000-0000DEB80000}"/>
    <cellStyle name="Hyperlink 19" xfId="56867" hidden="1" xr:uid="{00000000-0005-0000-0000-0000DFB80000}"/>
    <cellStyle name="Hyperlink 19" xfId="56804" hidden="1" xr:uid="{00000000-0005-0000-0000-0000E0B80000}"/>
    <cellStyle name="Hyperlink 19" xfId="56741" hidden="1" xr:uid="{00000000-0005-0000-0000-0000E1B80000}"/>
    <cellStyle name="Hyperlink 19" xfId="56678" hidden="1" xr:uid="{00000000-0005-0000-0000-0000E2B80000}"/>
    <cellStyle name="Hyperlink 19" xfId="57749" hidden="1" xr:uid="{00000000-0005-0000-0000-0000E3B80000}"/>
    <cellStyle name="Hyperlink 19" xfId="57686" hidden="1" xr:uid="{00000000-0005-0000-0000-0000E4B80000}"/>
    <cellStyle name="Hyperlink 19" xfId="57623" hidden="1" xr:uid="{00000000-0005-0000-0000-0000E5B80000}"/>
    <cellStyle name="Hyperlink 19" xfId="57560" hidden="1" xr:uid="{00000000-0005-0000-0000-0000E6B80000}"/>
    <cellStyle name="Hyperlink 19" xfId="57497" hidden="1" xr:uid="{00000000-0005-0000-0000-0000E7B80000}"/>
    <cellStyle name="Hyperlink 19" xfId="57434" hidden="1" xr:uid="{00000000-0005-0000-0000-0000E8B80000}"/>
    <cellStyle name="Hyperlink 19" xfId="57938" hidden="1" xr:uid="{00000000-0005-0000-0000-0000E9B80000}"/>
    <cellStyle name="Hyperlink 19" xfId="57875" hidden="1" xr:uid="{00000000-0005-0000-0000-0000EAB80000}"/>
    <cellStyle name="Hyperlink 19" xfId="57812" hidden="1" xr:uid="{00000000-0005-0000-0000-0000EBB80000}"/>
    <cellStyle name="Hyperlink 19" xfId="58001" hidden="1" xr:uid="{00000000-0005-0000-0000-0000ECB80000}"/>
    <cellStyle name="Hyperlink 19" xfId="58064" hidden="1" xr:uid="{00000000-0005-0000-0000-0000EDB80000}"/>
    <cellStyle name="Hyperlink 19" xfId="55796" hidden="1" xr:uid="{00000000-0005-0000-0000-0000EEB80000}"/>
    <cellStyle name="Hyperlink 19" xfId="46787" hidden="1" xr:uid="{00000000-0005-0000-0000-0000EFB80000}"/>
    <cellStyle name="Hyperlink 19" xfId="50819" hidden="1" xr:uid="{00000000-0005-0000-0000-0000F0B80000}"/>
    <cellStyle name="Hyperlink 19" xfId="22343" hidden="1" xr:uid="{00000000-0005-0000-0000-0000F1B80000}"/>
    <cellStyle name="Hyperlink 19" xfId="22280" hidden="1" xr:uid="{00000000-0005-0000-0000-0000F2B80000}"/>
    <cellStyle name="Hyperlink 19" xfId="22217" hidden="1" xr:uid="{00000000-0005-0000-0000-0000F3B80000}"/>
    <cellStyle name="Hyperlink 19" xfId="22154" hidden="1" xr:uid="{00000000-0005-0000-0000-0000F4B80000}"/>
    <cellStyle name="Hyperlink 19" xfId="22028" hidden="1" xr:uid="{00000000-0005-0000-0000-0000F5B80000}"/>
    <cellStyle name="Hyperlink 19" xfId="21965" hidden="1" xr:uid="{00000000-0005-0000-0000-0000F6B80000}"/>
    <cellStyle name="Hyperlink 19" xfId="21902" hidden="1" xr:uid="{00000000-0005-0000-0000-0000F7B80000}"/>
    <cellStyle name="Hyperlink 19" xfId="21839" hidden="1" xr:uid="{00000000-0005-0000-0000-0000F8B80000}"/>
    <cellStyle name="Hyperlink 19" xfId="21776" hidden="1" xr:uid="{00000000-0005-0000-0000-0000F9B80000}"/>
    <cellStyle name="Hyperlink 19" xfId="21713" hidden="1" xr:uid="{00000000-0005-0000-0000-0000FAB80000}"/>
    <cellStyle name="Hyperlink 19" xfId="21650" hidden="1" xr:uid="{00000000-0005-0000-0000-0000FBB80000}"/>
    <cellStyle name="Hyperlink 19" xfId="21587" hidden="1" xr:uid="{00000000-0005-0000-0000-0000FCB80000}"/>
    <cellStyle name="Hyperlink 19" xfId="21524" hidden="1" xr:uid="{00000000-0005-0000-0000-0000FDB80000}"/>
    <cellStyle name="Hyperlink 19" xfId="21461" hidden="1" xr:uid="{00000000-0005-0000-0000-0000FEB80000}"/>
    <cellStyle name="Hyperlink 19" xfId="21398" hidden="1" xr:uid="{00000000-0005-0000-0000-0000FFB80000}"/>
    <cellStyle name="Hyperlink 19" xfId="21335" hidden="1" xr:uid="{00000000-0005-0000-0000-000000B90000}"/>
    <cellStyle name="Hyperlink 19" xfId="21272" hidden="1" xr:uid="{00000000-0005-0000-0000-000001B90000}"/>
    <cellStyle name="Hyperlink 19" xfId="21209" hidden="1" xr:uid="{00000000-0005-0000-0000-000002B90000}"/>
    <cellStyle name="Hyperlink 19" xfId="21146" hidden="1" xr:uid="{00000000-0005-0000-0000-000003B90000}"/>
    <cellStyle name="Hyperlink 19" xfId="21083" hidden="1" xr:uid="{00000000-0005-0000-0000-000004B90000}"/>
    <cellStyle name="Hyperlink 19" xfId="21020" hidden="1" xr:uid="{00000000-0005-0000-0000-000005B90000}"/>
    <cellStyle name="Hyperlink 19" xfId="20957" hidden="1" xr:uid="{00000000-0005-0000-0000-000006B90000}"/>
    <cellStyle name="Hyperlink 19" xfId="20894" hidden="1" xr:uid="{00000000-0005-0000-0000-000007B90000}"/>
    <cellStyle name="Hyperlink 19" xfId="20831" hidden="1" xr:uid="{00000000-0005-0000-0000-000008B90000}"/>
    <cellStyle name="Hyperlink 19" xfId="20768" hidden="1" xr:uid="{00000000-0005-0000-0000-000009B90000}"/>
    <cellStyle name="Hyperlink 19" xfId="20705" hidden="1" xr:uid="{00000000-0005-0000-0000-00000AB90000}"/>
    <cellStyle name="Hyperlink 19" xfId="20642" hidden="1" xr:uid="{00000000-0005-0000-0000-00000BB90000}"/>
    <cellStyle name="Hyperlink 19" xfId="20579" hidden="1" xr:uid="{00000000-0005-0000-0000-00000CB90000}"/>
    <cellStyle name="Hyperlink 19" xfId="20516" hidden="1" xr:uid="{00000000-0005-0000-0000-00000DB90000}"/>
    <cellStyle name="Hyperlink 19" xfId="20453" hidden="1" xr:uid="{00000000-0005-0000-0000-00000EB90000}"/>
    <cellStyle name="Hyperlink 19" xfId="20390" hidden="1" xr:uid="{00000000-0005-0000-0000-00000FB90000}"/>
    <cellStyle name="Hyperlink 19" xfId="20327" hidden="1" xr:uid="{00000000-0005-0000-0000-000010B90000}"/>
    <cellStyle name="Hyperlink 19" xfId="20264" hidden="1" xr:uid="{00000000-0005-0000-0000-000011B90000}"/>
    <cellStyle name="Hyperlink 19" xfId="20201" hidden="1" xr:uid="{00000000-0005-0000-0000-000012B90000}"/>
    <cellStyle name="Hyperlink 19" xfId="20138" hidden="1" xr:uid="{00000000-0005-0000-0000-000013B90000}"/>
    <cellStyle name="Hyperlink 19" xfId="20075" hidden="1" xr:uid="{00000000-0005-0000-0000-000014B90000}"/>
    <cellStyle name="Hyperlink 19" xfId="20012" hidden="1" xr:uid="{00000000-0005-0000-0000-000015B90000}"/>
    <cellStyle name="Hyperlink 19" xfId="19949" hidden="1" xr:uid="{00000000-0005-0000-0000-000016B90000}"/>
    <cellStyle name="Hyperlink 19" xfId="19886" hidden="1" xr:uid="{00000000-0005-0000-0000-000017B90000}"/>
    <cellStyle name="Hyperlink 19" xfId="19823" hidden="1" xr:uid="{00000000-0005-0000-0000-000018B90000}"/>
    <cellStyle name="Hyperlink 19" xfId="19760" hidden="1" xr:uid="{00000000-0005-0000-0000-000019B90000}"/>
    <cellStyle name="Hyperlink 19" xfId="19697" hidden="1" xr:uid="{00000000-0005-0000-0000-00001AB90000}"/>
    <cellStyle name="Hyperlink 19" xfId="19634" hidden="1" xr:uid="{00000000-0005-0000-0000-00001BB90000}"/>
    <cellStyle name="Hyperlink 19" xfId="19571" hidden="1" xr:uid="{00000000-0005-0000-0000-00001CB90000}"/>
    <cellStyle name="Hyperlink 19" xfId="19508" hidden="1" xr:uid="{00000000-0005-0000-0000-00001DB90000}"/>
    <cellStyle name="Hyperlink 19" xfId="19445" hidden="1" xr:uid="{00000000-0005-0000-0000-00001EB90000}"/>
    <cellStyle name="Hyperlink 19" xfId="19382" hidden="1" xr:uid="{00000000-0005-0000-0000-00001FB90000}"/>
    <cellStyle name="Hyperlink 19" xfId="19319" hidden="1" xr:uid="{00000000-0005-0000-0000-000020B90000}"/>
    <cellStyle name="Hyperlink 19" xfId="19256" hidden="1" xr:uid="{00000000-0005-0000-0000-000021B90000}"/>
    <cellStyle name="Hyperlink 19" xfId="19193" hidden="1" xr:uid="{00000000-0005-0000-0000-000022B90000}"/>
    <cellStyle name="Hyperlink 19" xfId="19130" hidden="1" xr:uid="{00000000-0005-0000-0000-000023B90000}"/>
    <cellStyle name="Hyperlink 19" xfId="19067" hidden="1" xr:uid="{00000000-0005-0000-0000-000024B90000}"/>
    <cellStyle name="Hyperlink 19" xfId="19004" hidden="1" xr:uid="{00000000-0005-0000-0000-000025B90000}"/>
    <cellStyle name="Hyperlink 19" xfId="18941" hidden="1" xr:uid="{00000000-0005-0000-0000-000026B90000}"/>
    <cellStyle name="Hyperlink 19" xfId="18878" hidden="1" xr:uid="{00000000-0005-0000-0000-000027B90000}"/>
    <cellStyle name="Hyperlink 19" xfId="18815" hidden="1" xr:uid="{00000000-0005-0000-0000-000028B90000}"/>
    <cellStyle name="Hyperlink 19" xfId="18752" hidden="1" xr:uid="{00000000-0005-0000-0000-000029B90000}"/>
    <cellStyle name="Hyperlink 19" xfId="18689" hidden="1" xr:uid="{00000000-0005-0000-0000-00002AB90000}"/>
    <cellStyle name="Hyperlink 19" xfId="18626" hidden="1" xr:uid="{00000000-0005-0000-0000-00002BB90000}"/>
    <cellStyle name="Hyperlink 19" xfId="18563" hidden="1" xr:uid="{00000000-0005-0000-0000-00002CB90000}"/>
    <cellStyle name="Hyperlink 19" xfId="18500" hidden="1" xr:uid="{00000000-0005-0000-0000-00002DB90000}"/>
    <cellStyle name="Hyperlink 19" xfId="18437" hidden="1" xr:uid="{00000000-0005-0000-0000-00002EB90000}"/>
    <cellStyle name="Hyperlink 19" xfId="18374" hidden="1" xr:uid="{00000000-0005-0000-0000-00002FB90000}"/>
    <cellStyle name="Hyperlink 19" xfId="18311" hidden="1" xr:uid="{00000000-0005-0000-0000-000030B90000}"/>
    <cellStyle name="Hyperlink 19" xfId="18248" hidden="1" xr:uid="{00000000-0005-0000-0000-000031B90000}"/>
    <cellStyle name="Hyperlink 19" xfId="18185" hidden="1" xr:uid="{00000000-0005-0000-0000-000032B90000}"/>
    <cellStyle name="Hyperlink 19" xfId="18122" hidden="1" xr:uid="{00000000-0005-0000-0000-000033B90000}"/>
    <cellStyle name="Hyperlink 19" xfId="18059" hidden="1" xr:uid="{00000000-0005-0000-0000-000034B90000}"/>
    <cellStyle name="Hyperlink 19" xfId="17996" hidden="1" xr:uid="{00000000-0005-0000-0000-000035B90000}"/>
    <cellStyle name="Hyperlink 19" xfId="17933" hidden="1" xr:uid="{00000000-0005-0000-0000-000036B90000}"/>
    <cellStyle name="Hyperlink 19" xfId="17870" hidden="1" xr:uid="{00000000-0005-0000-0000-000037B90000}"/>
    <cellStyle name="Hyperlink 19" xfId="17807" hidden="1" xr:uid="{00000000-0005-0000-0000-000038B90000}"/>
    <cellStyle name="Hyperlink 19" xfId="17681" hidden="1" xr:uid="{00000000-0005-0000-0000-000039B90000}"/>
    <cellStyle name="Hyperlink 19" xfId="17618" hidden="1" xr:uid="{00000000-0005-0000-0000-00003AB90000}"/>
    <cellStyle name="Hyperlink 19" xfId="17555" hidden="1" xr:uid="{00000000-0005-0000-0000-00003BB90000}"/>
    <cellStyle name="Hyperlink 19" xfId="17492" hidden="1" xr:uid="{00000000-0005-0000-0000-00003CB90000}"/>
    <cellStyle name="Hyperlink 19" xfId="17429" hidden="1" xr:uid="{00000000-0005-0000-0000-00003DB90000}"/>
    <cellStyle name="Hyperlink 19" xfId="17366" hidden="1" xr:uid="{00000000-0005-0000-0000-00003EB90000}"/>
    <cellStyle name="Hyperlink 19" xfId="17303" hidden="1" xr:uid="{00000000-0005-0000-0000-00003FB90000}"/>
    <cellStyle name="Hyperlink 19" xfId="17240" hidden="1" xr:uid="{00000000-0005-0000-0000-000040B90000}"/>
    <cellStyle name="Hyperlink 19" xfId="17177" hidden="1" xr:uid="{00000000-0005-0000-0000-000041B90000}"/>
    <cellStyle name="Hyperlink 19" xfId="17114" hidden="1" xr:uid="{00000000-0005-0000-0000-000042B90000}"/>
    <cellStyle name="Hyperlink 19" xfId="17051" hidden="1" xr:uid="{00000000-0005-0000-0000-000043B90000}"/>
    <cellStyle name="Hyperlink 19" xfId="16988" hidden="1" xr:uid="{00000000-0005-0000-0000-000044B90000}"/>
    <cellStyle name="Hyperlink 19" xfId="16925" hidden="1" xr:uid="{00000000-0005-0000-0000-000045B90000}"/>
    <cellStyle name="Hyperlink 19" xfId="16862" hidden="1" xr:uid="{00000000-0005-0000-0000-000046B90000}"/>
    <cellStyle name="Hyperlink 19" xfId="16799" hidden="1" xr:uid="{00000000-0005-0000-0000-000047B90000}"/>
    <cellStyle name="Hyperlink 19" xfId="16736" hidden="1" xr:uid="{00000000-0005-0000-0000-000048B90000}"/>
    <cellStyle name="Hyperlink 19" xfId="16673" hidden="1" xr:uid="{00000000-0005-0000-0000-000049B90000}"/>
    <cellStyle name="Hyperlink 19" xfId="16610" hidden="1" xr:uid="{00000000-0005-0000-0000-00004AB90000}"/>
    <cellStyle name="Hyperlink 19" xfId="16547" hidden="1" xr:uid="{00000000-0005-0000-0000-00004BB90000}"/>
    <cellStyle name="Hyperlink 19" xfId="16484" hidden="1" xr:uid="{00000000-0005-0000-0000-00004CB90000}"/>
    <cellStyle name="Hyperlink 19" xfId="16421" hidden="1" xr:uid="{00000000-0005-0000-0000-00004DB90000}"/>
    <cellStyle name="Hyperlink 19" xfId="16358" hidden="1" xr:uid="{00000000-0005-0000-0000-00004EB90000}"/>
    <cellStyle name="Hyperlink 19" xfId="16295" hidden="1" xr:uid="{00000000-0005-0000-0000-00004FB90000}"/>
    <cellStyle name="Hyperlink 19" xfId="16232" hidden="1" xr:uid="{00000000-0005-0000-0000-000050B90000}"/>
    <cellStyle name="Hyperlink 19" xfId="16169" hidden="1" xr:uid="{00000000-0005-0000-0000-000051B90000}"/>
    <cellStyle name="Hyperlink 19" xfId="16106" hidden="1" xr:uid="{00000000-0005-0000-0000-000052B90000}"/>
    <cellStyle name="Hyperlink 19" xfId="16043" hidden="1" xr:uid="{00000000-0005-0000-0000-000053B90000}"/>
    <cellStyle name="Hyperlink 19" xfId="15980" hidden="1" xr:uid="{00000000-0005-0000-0000-000054B90000}"/>
    <cellStyle name="Hyperlink 19" xfId="15917" hidden="1" xr:uid="{00000000-0005-0000-0000-000055B90000}"/>
    <cellStyle name="Hyperlink 19" xfId="15854" hidden="1" xr:uid="{00000000-0005-0000-0000-000056B90000}"/>
    <cellStyle name="Hyperlink 19" xfId="15791" hidden="1" xr:uid="{00000000-0005-0000-0000-000057B90000}"/>
    <cellStyle name="Hyperlink 19" xfId="15728" hidden="1" xr:uid="{00000000-0005-0000-0000-000058B90000}"/>
    <cellStyle name="Hyperlink 19" xfId="15665" hidden="1" xr:uid="{00000000-0005-0000-0000-000059B90000}"/>
    <cellStyle name="Hyperlink 19" xfId="15602" hidden="1" xr:uid="{00000000-0005-0000-0000-00005AB90000}"/>
    <cellStyle name="Hyperlink 19" xfId="15539" hidden="1" xr:uid="{00000000-0005-0000-0000-00005BB90000}"/>
    <cellStyle name="Hyperlink 19" xfId="15476" hidden="1" xr:uid="{00000000-0005-0000-0000-00005CB90000}"/>
    <cellStyle name="Hyperlink 19" xfId="15413" hidden="1" xr:uid="{00000000-0005-0000-0000-00005DB90000}"/>
    <cellStyle name="Hyperlink 19" xfId="15350" hidden="1" xr:uid="{00000000-0005-0000-0000-00005EB90000}"/>
    <cellStyle name="Hyperlink 19" xfId="15287" hidden="1" xr:uid="{00000000-0005-0000-0000-00005FB90000}"/>
    <cellStyle name="Hyperlink 19" xfId="15224" hidden="1" xr:uid="{00000000-0005-0000-0000-000060B90000}"/>
    <cellStyle name="Hyperlink 19" xfId="15161" hidden="1" xr:uid="{00000000-0005-0000-0000-000061B90000}"/>
    <cellStyle name="Hyperlink 19" xfId="15098" hidden="1" xr:uid="{00000000-0005-0000-0000-000062B90000}"/>
    <cellStyle name="Hyperlink 19" xfId="15035" hidden="1" xr:uid="{00000000-0005-0000-0000-000063B90000}"/>
    <cellStyle name="Hyperlink 19" xfId="14972" hidden="1" xr:uid="{00000000-0005-0000-0000-000064B90000}"/>
    <cellStyle name="Hyperlink 19" xfId="14909" hidden="1" xr:uid="{00000000-0005-0000-0000-000065B90000}"/>
    <cellStyle name="Hyperlink 19" xfId="14846" hidden="1" xr:uid="{00000000-0005-0000-0000-000066B90000}"/>
    <cellStyle name="Hyperlink 19" xfId="14783" hidden="1" xr:uid="{00000000-0005-0000-0000-000067B90000}"/>
    <cellStyle name="Hyperlink 19" xfId="14720" hidden="1" xr:uid="{00000000-0005-0000-0000-000068B90000}"/>
    <cellStyle name="Hyperlink 19" xfId="14657" hidden="1" xr:uid="{00000000-0005-0000-0000-000069B90000}"/>
    <cellStyle name="Hyperlink 19" xfId="14594" hidden="1" xr:uid="{00000000-0005-0000-0000-00006AB90000}"/>
    <cellStyle name="Hyperlink 19" xfId="14531" hidden="1" xr:uid="{00000000-0005-0000-0000-00006BB90000}"/>
    <cellStyle name="Hyperlink 19" xfId="14468" hidden="1" xr:uid="{00000000-0005-0000-0000-00006CB90000}"/>
    <cellStyle name="Hyperlink 19" xfId="14405" hidden="1" xr:uid="{00000000-0005-0000-0000-00006DB90000}"/>
    <cellStyle name="Hyperlink 19" xfId="14342" hidden="1" xr:uid="{00000000-0005-0000-0000-00006EB90000}"/>
    <cellStyle name="Hyperlink 19" xfId="14279" hidden="1" xr:uid="{00000000-0005-0000-0000-00006FB90000}"/>
    <cellStyle name="Hyperlink 19" xfId="14216" hidden="1" xr:uid="{00000000-0005-0000-0000-000070B90000}"/>
    <cellStyle name="Hyperlink 19" xfId="14153" hidden="1" xr:uid="{00000000-0005-0000-0000-000071B90000}"/>
    <cellStyle name="Hyperlink 19" xfId="14090" hidden="1" xr:uid="{00000000-0005-0000-0000-000072B90000}"/>
    <cellStyle name="Hyperlink 19" xfId="13964" hidden="1" xr:uid="{00000000-0005-0000-0000-000073B90000}"/>
    <cellStyle name="Hyperlink 19" xfId="13901" hidden="1" xr:uid="{00000000-0005-0000-0000-000074B90000}"/>
    <cellStyle name="Hyperlink 19" xfId="13838" hidden="1" xr:uid="{00000000-0005-0000-0000-000075B90000}"/>
    <cellStyle name="Hyperlink 19" xfId="13775" hidden="1" xr:uid="{00000000-0005-0000-0000-000076B90000}"/>
    <cellStyle name="Hyperlink 19" xfId="13712" hidden="1" xr:uid="{00000000-0005-0000-0000-000077B90000}"/>
    <cellStyle name="Hyperlink 19" xfId="13649" hidden="1" xr:uid="{00000000-0005-0000-0000-000078B90000}"/>
    <cellStyle name="Hyperlink 19" xfId="13586" hidden="1" xr:uid="{00000000-0005-0000-0000-000079B90000}"/>
    <cellStyle name="Hyperlink 19" xfId="13523" hidden="1" xr:uid="{00000000-0005-0000-0000-00007AB90000}"/>
    <cellStyle name="Hyperlink 19" xfId="13460" hidden="1" xr:uid="{00000000-0005-0000-0000-00007BB90000}"/>
    <cellStyle name="Hyperlink 19" xfId="13397" hidden="1" xr:uid="{00000000-0005-0000-0000-00007CB90000}"/>
    <cellStyle name="Hyperlink 19" xfId="13334" hidden="1" xr:uid="{00000000-0005-0000-0000-00007DB90000}"/>
    <cellStyle name="Hyperlink 19" xfId="13271" hidden="1" xr:uid="{00000000-0005-0000-0000-00007EB90000}"/>
    <cellStyle name="Hyperlink 19" xfId="13208" hidden="1" xr:uid="{00000000-0005-0000-0000-00007FB90000}"/>
    <cellStyle name="Hyperlink 19" xfId="13145" hidden="1" xr:uid="{00000000-0005-0000-0000-000080B90000}"/>
    <cellStyle name="Hyperlink 19" xfId="13082" hidden="1" xr:uid="{00000000-0005-0000-0000-000081B90000}"/>
    <cellStyle name="Hyperlink 19" xfId="13019" hidden="1" xr:uid="{00000000-0005-0000-0000-000082B90000}"/>
    <cellStyle name="Hyperlink 19" xfId="12956" hidden="1" xr:uid="{00000000-0005-0000-0000-000083B90000}"/>
    <cellStyle name="Hyperlink 19" xfId="12893" hidden="1" xr:uid="{00000000-0005-0000-0000-000084B90000}"/>
    <cellStyle name="Hyperlink 19" xfId="12830" hidden="1" xr:uid="{00000000-0005-0000-0000-000085B90000}"/>
    <cellStyle name="Hyperlink 19" xfId="12767" hidden="1" xr:uid="{00000000-0005-0000-0000-000086B90000}"/>
    <cellStyle name="Hyperlink 19" xfId="12704" hidden="1" xr:uid="{00000000-0005-0000-0000-000087B90000}"/>
    <cellStyle name="Hyperlink 19" xfId="12641" hidden="1" xr:uid="{00000000-0005-0000-0000-000088B90000}"/>
    <cellStyle name="Hyperlink 19" xfId="12578" hidden="1" xr:uid="{00000000-0005-0000-0000-000089B90000}"/>
    <cellStyle name="Hyperlink 19" xfId="12515" hidden="1" xr:uid="{00000000-0005-0000-0000-00008AB90000}"/>
    <cellStyle name="Hyperlink 19" xfId="12452" hidden="1" xr:uid="{00000000-0005-0000-0000-00008BB90000}"/>
    <cellStyle name="Hyperlink 19" xfId="12389" hidden="1" xr:uid="{00000000-0005-0000-0000-00008CB90000}"/>
    <cellStyle name="Hyperlink 19" xfId="12326" hidden="1" xr:uid="{00000000-0005-0000-0000-00008DB90000}"/>
    <cellStyle name="Hyperlink 19" xfId="12263" hidden="1" xr:uid="{00000000-0005-0000-0000-00008EB90000}"/>
    <cellStyle name="Hyperlink 19" xfId="12200" hidden="1" xr:uid="{00000000-0005-0000-0000-00008FB90000}"/>
    <cellStyle name="Hyperlink 19" xfId="12137" hidden="1" xr:uid="{00000000-0005-0000-0000-000090B90000}"/>
    <cellStyle name="Hyperlink 19" xfId="12074" hidden="1" xr:uid="{00000000-0005-0000-0000-000091B90000}"/>
    <cellStyle name="Hyperlink 19" xfId="12011" hidden="1" xr:uid="{00000000-0005-0000-0000-000092B90000}"/>
    <cellStyle name="Hyperlink 19" xfId="11948" hidden="1" xr:uid="{00000000-0005-0000-0000-000093B90000}"/>
    <cellStyle name="Hyperlink 19" xfId="11885" hidden="1" xr:uid="{00000000-0005-0000-0000-000094B90000}"/>
    <cellStyle name="Hyperlink 19" xfId="11822" hidden="1" xr:uid="{00000000-0005-0000-0000-000095B90000}"/>
    <cellStyle name="Hyperlink 19" xfId="11759" hidden="1" xr:uid="{00000000-0005-0000-0000-000096B90000}"/>
    <cellStyle name="Hyperlink 19" xfId="11696" hidden="1" xr:uid="{00000000-0005-0000-0000-000097B90000}"/>
    <cellStyle name="Hyperlink 19" xfId="11633" hidden="1" xr:uid="{00000000-0005-0000-0000-000098B90000}"/>
    <cellStyle name="Hyperlink 19" xfId="11570" hidden="1" xr:uid="{00000000-0005-0000-0000-000099B90000}"/>
    <cellStyle name="Hyperlink 19" xfId="11507" hidden="1" xr:uid="{00000000-0005-0000-0000-00009AB90000}"/>
    <cellStyle name="Hyperlink 19" xfId="11444" hidden="1" xr:uid="{00000000-0005-0000-0000-00009BB90000}"/>
    <cellStyle name="Hyperlink 19" xfId="11381" hidden="1" xr:uid="{00000000-0005-0000-0000-00009CB90000}"/>
    <cellStyle name="Hyperlink 19" xfId="11318" hidden="1" xr:uid="{00000000-0005-0000-0000-00009DB90000}"/>
    <cellStyle name="Hyperlink 19" xfId="11255" hidden="1" xr:uid="{00000000-0005-0000-0000-00009EB90000}"/>
    <cellStyle name="Hyperlink 19" xfId="11192" hidden="1" xr:uid="{00000000-0005-0000-0000-00009FB90000}"/>
    <cellStyle name="Hyperlink 19" xfId="11129" hidden="1" xr:uid="{00000000-0005-0000-0000-0000A0B90000}"/>
    <cellStyle name="Hyperlink 19" xfId="11066" hidden="1" xr:uid="{00000000-0005-0000-0000-0000A1B90000}"/>
    <cellStyle name="Hyperlink 19" xfId="11003" hidden="1" xr:uid="{00000000-0005-0000-0000-0000A2B90000}"/>
    <cellStyle name="Hyperlink 19" xfId="14027" hidden="1" xr:uid="{00000000-0005-0000-0000-0000A3B90000}"/>
    <cellStyle name="Hyperlink 19" xfId="22091" hidden="1" xr:uid="{00000000-0005-0000-0000-0000A4B90000}"/>
    <cellStyle name="Hyperlink 19" xfId="30155" hidden="1" xr:uid="{00000000-0005-0000-0000-0000A5B90000}"/>
    <cellStyle name="Hyperlink 19" xfId="46472" hidden="1" xr:uid="{00000000-0005-0000-0000-0000A6B90000}"/>
    <cellStyle name="Hyperlink 19" xfId="46409" hidden="1" xr:uid="{00000000-0005-0000-0000-0000A7B90000}"/>
    <cellStyle name="Hyperlink 19" xfId="46346" hidden="1" xr:uid="{00000000-0005-0000-0000-0000A8B90000}"/>
    <cellStyle name="Hyperlink 19" xfId="46220" hidden="1" xr:uid="{00000000-0005-0000-0000-0000A9B90000}"/>
    <cellStyle name="Hyperlink 19" xfId="46157" hidden="1" xr:uid="{00000000-0005-0000-0000-0000AAB90000}"/>
    <cellStyle name="Hyperlink 19" xfId="46094" hidden="1" xr:uid="{00000000-0005-0000-0000-0000ABB90000}"/>
    <cellStyle name="Hyperlink 19" xfId="46031" hidden="1" xr:uid="{00000000-0005-0000-0000-0000ACB90000}"/>
    <cellStyle name="Hyperlink 19" xfId="45968" hidden="1" xr:uid="{00000000-0005-0000-0000-0000ADB90000}"/>
    <cellStyle name="Hyperlink 19" xfId="45905" hidden="1" xr:uid="{00000000-0005-0000-0000-0000AEB90000}"/>
    <cellStyle name="Hyperlink 19" xfId="45842" hidden="1" xr:uid="{00000000-0005-0000-0000-0000AFB90000}"/>
    <cellStyle name="Hyperlink 19" xfId="45779" hidden="1" xr:uid="{00000000-0005-0000-0000-0000B0B90000}"/>
    <cellStyle name="Hyperlink 19" xfId="45716" hidden="1" xr:uid="{00000000-0005-0000-0000-0000B1B90000}"/>
    <cellStyle name="Hyperlink 19" xfId="45653" hidden="1" xr:uid="{00000000-0005-0000-0000-0000B2B90000}"/>
    <cellStyle name="Hyperlink 19" xfId="45590" hidden="1" xr:uid="{00000000-0005-0000-0000-0000B3B90000}"/>
    <cellStyle name="Hyperlink 19" xfId="45527" hidden="1" xr:uid="{00000000-0005-0000-0000-0000B4B90000}"/>
    <cellStyle name="Hyperlink 19" xfId="45464" hidden="1" xr:uid="{00000000-0005-0000-0000-0000B5B90000}"/>
    <cellStyle name="Hyperlink 19" xfId="45401" hidden="1" xr:uid="{00000000-0005-0000-0000-0000B6B90000}"/>
    <cellStyle name="Hyperlink 19" xfId="45338" hidden="1" xr:uid="{00000000-0005-0000-0000-0000B7B90000}"/>
    <cellStyle name="Hyperlink 19" xfId="45212" hidden="1" xr:uid="{00000000-0005-0000-0000-0000B8B90000}"/>
    <cellStyle name="Hyperlink 19" xfId="45149" hidden="1" xr:uid="{00000000-0005-0000-0000-0000B9B90000}"/>
    <cellStyle name="Hyperlink 19" xfId="45086" hidden="1" xr:uid="{00000000-0005-0000-0000-0000BAB90000}"/>
    <cellStyle name="Hyperlink 19" xfId="45023" hidden="1" xr:uid="{00000000-0005-0000-0000-0000BBB90000}"/>
    <cellStyle name="Hyperlink 19" xfId="44960" hidden="1" xr:uid="{00000000-0005-0000-0000-0000BCB90000}"/>
    <cellStyle name="Hyperlink 19" xfId="44897" hidden="1" xr:uid="{00000000-0005-0000-0000-0000BDB90000}"/>
    <cellStyle name="Hyperlink 19" xfId="44834" hidden="1" xr:uid="{00000000-0005-0000-0000-0000BEB90000}"/>
    <cellStyle name="Hyperlink 19" xfId="44771" hidden="1" xr:uid="{00000000-0005-0000-0000-0000BFB90000}"/>
    <cellStyle name="Hyperlink 19" xfId="44708" hidden="1" xr:uid="{00000000-0005-0000-0000-0000C0B90000}"/>
    <cellStyle name="Hyperlink 19" xfId="44645" hidden="1" xr:uid="{00000000-0005-0000-0000-0000C1B90000}"/>
    <cellStyle name="Hyperlink 19" xfId="44582" hidden="1" xr:uid="{00000000-0005-0000-0000-0000C2B90000}"/>
    <cellStyle name="Hyperlink 19" xfId="44519" hidden="1" xr:uid="{00000000-0005-0000-0000-0000C3B90000}"/>
    <cellStyle name="Hyperlink 19" xfId="44456" hidden="1" xr:uid="{00000000-0005-0000-0000-0000C4B90000}"/>
    <cellStyle name="Hyperlink 19" xfId="44393" hidden="1" xr:uid="{00000000-0005-0000-0000-0000C5B90000}"/>
    <cellStyle name="Hyperlink 19" xfId="44330" hidden="1" xr:uid="{00000000-0005-0000-0000-0000C6B90000}"/>
    <cellStyle name="Hyperlink 19" xfId="44267" hidden="1" xr:uid="{00000000-0005-0000-0000-0000C7B90000}"/>
    <cellStyle name="Hyperlink 19" xfId="44204" hidden="1" xr:uid="{00000000-0005-0000-0000-0000C8B90000}"/>
    <cellStyle name="Hyperlink 19" xfId="44141" hidden="1" xr:uid="{00000000-0005-0000-0000-0000C9B90000}"/>
    <cellStyle name="Hyperlink 19" xfId="44078" hidden="1" xr:uid="{00000000-0005-0000-0000-0000CAB90000}"/>
    <cellStyle name="Hyperlink 19" xfId="44015" hidden="1" xr:uid="{00000000-0005-0000-0000-0000CBB90000}"/>
    <cellStyle name="Hyperlink 19" xfId="43952" hidden="1" xr:uid="{00000000-0005-0000-0000-0000CCB90000}"/>
    <cellStyle name="Hyperlink 19" xfId="43889" hidden="1" xr:uid="{00000000-0005-0000-0000-0000CDB90000}"/>
    <cellStyle name="Hyperlink 19" xfId="43826" hidden="1" xr:uid="{00000000-0005-0000-0000-0000CEB90000}"/>
    <cellStyle name="Hyperlink 19" xfId="43763" hidden="1" xr:uid="{00000000-0005-0000-0000-0000CFB90000}"/>
    <cellStyle name="Hyperlink 19" xfId="43700" hidden="1" xr:uid="{00000000-0005-0000-0000-0000D0B90000}"/>
    <cellStyle name="Hyperlink 19" xfId="43637" hidden="1" xr:uid="{00000000-0005-0000-0000-0000D1B90000}"/>
    <cellStyle name="Hyperlink 19" xfId="43574" hidden="1" xr:uid="{00000000-0005-0000-0000-0000D2B90000}"/>
    <cellStyle name="Hyperlink 19" xfId="43511" hidden="1" xr:uid="{00000000-0005-0000-0000-0000D3B90000}"/>
    <cellStyle name="Hyperlink 19" xfId="43448" hidden="1" xr:uid="{00000000-0005-0000-0000-0000D4B90000}"/>
    <cellStyle name="Hyperlink 19" xfId="43385" hidden="1" xr:uid="{00000000-0005-0000-0000-0000D5B90000}"/>
    <cellStyle name="Hyperlink 19" xfId="43322" hidden="1" xr:uid="{00000000-0005-0000-0000-0000D6B90000}"/>
    <cellStyle name="Hyperlink 19" xfId="43259" hidden="1" xr:uid="{00000000-0005-0000-0000-0000D7B90000}"/>
    <cellStyle name="Hyperlink 19" xfId="43196" hidden="1" xr:uid="{00000000-0005-0000-0000-0000D8B90000}"/>
    <cellStyle name="Hyperlink 19" xfId="43133" hidden="1" xr:uid="{00000000-0005-0000-0000-0000D9B90000}"/>
    <cellStyle name="Hyperlink 19" xfId="43070" hidden="1" xr:uid="{00000000-0005-0000-0000-0000DAB90000}"/>
    <cellStyle name="Hyperlink 19" xfId="43007" hidden="1" xr:uid="{00000000-0005-0000-0000-0000DBB90000}"/>
    <cellStyle name="Hyperlink 19" xfId="42944" hidden="1" xr:uid="{00000000-0005-0000-0000-0000DCB90000}"/>
    <cellStyle name="Hyperlink 19" xfId="42881" hidden="1" xr:uid="{00000000-0005-0000-0000-0000DDB90000}"/>
    <cellStyle name="Hyperlink 19" xfId="42818" hidden="1" xr:uid="{00000000-0005-0000-0000-0000DEB90000}"/>
    <cellStyle name="Hyperlink 19" xfId="42755" hidden="1" xr:uid="{00000000-0005-0000-0000-0000DFB90000}"/>
    <cellStyle name="Hyperlink 19" xfId="42692" hidden="1" xr:uid="{00000000-0005-0000-0000-0000E0B90000}"/>
    <cellStyle name="Hyperlink 19" xfId="42629" hidden="1" xr:uid="{00000000-0005-0000-0000-0000E1B90000}"/>
    <cellStyle name="Hyperlink 19" xfId="42566" hidden="1" xr:uid="{00000000-0005-0000-0000-0000E2B90000}"/>
    <cellStyle name="Hyperlink 19" xfId="42503" hidden="1" xr:uid="{00000000-0005-0000-0000-0000E3B90000}"/>
    <cellStyle name="Hyperlink 19" xfId="42440" hidden="1" xr:uid="{00000000-0005-0000-0000-0000E4B90000}"/>
    <cellStyle name="Hyperlink 19" xfId="42377" hidden="1" xr:uid="{00000000-0005-0000-0000-0000E5B90000}"/>
    <cellStyle name="Hyperlink 19" xfId="42314" hidden="1" xr:uid="{00000000-0005-0000-0000-0000E6B90000}"/>
    <cellStyle name="Hyperlink 19" xfId="42251" hidden="1" xr:uid="{00000000-0005-0000-0000-0000E7B90000}"/>
    <cellStyle name="Hyperlink 19" xfId="42188" hidden="1" xr:uid="{00000000-0005-0000-0000-0000E8B90000}"/>
    <cellStyle name="Hyperlink 19" xfId="42125" hidden="1" xr:uid="{00000000-0005-0000-0000-0000E9B90000}"/>
    <cellStyle name="Hyperlink 19" xfId="42062" hidden="1" xr:uid="{00000000-0005-0000-0000-0000EAB90000}"/>
    <cellStyle name="Hyperlink 19" xfId="41999" hidden="1" xr:uid="{00000000-0005-0000-0000-0000EBB90000}"/>
    <cellStyle name="Hyperlink 19" xfId="41936" hidden="1" xr:uid="{00000000-0005-0000-0000-0000ECB90000}"/>
    <cellStyle name="Hyperlink 19" xfId="41873" hidden="1" xr:uid="{00000000-0005-0000-0000-0000EDB90000}"/>
    <cellStyle name="Hyperlink 19" xfId="41810" hidden="1" xr:uid="{00000000-0005-0000-0000-0000EEB90000}"/>
    <cellStyle name="Hyperlink 19" xfId="41747" hidden="1" xr:uid="{00000000-0005-0000-0000-0000EFB90000}"/>
    <cellStyle name="Hyperlink 19" xfId="41684" hidden="1" xr:uid="{00000000-0005-0000-0000-0000F0B90000}"/>
    <cellStyle name="Hyperlink 19" xfId="41621" hidden="1" xr:uid="{00000000-0005-0000-0000-0000F1B90000}"/>
    <cellStyle name="Hyperlink 19" xfId="41558" hidden="1" xr:uid="{00000000-0005-0000-0000-0000F2B90000}"/>
    <cellStyle name="Hyperlink 19" xfId="41495" hidden="1" xr:uid="{00000000-0005-0000-0000-0000F3B90000}"/>
    <cellStyle name="Hyperlink 19" xfId="41432" hidden="1" xr:uid="{00000000-0005-0000-0000-0000F4B90000}"/>
    <cellStyle name="Hyperlink 19" xfId="41369" hidden="1" xr:uid="{00000000-0005-0000-0000-0000F5B90000}"/>
    <cellStyle name="Hyperlink 19" xfId="41306" hidden="1" xr:uid="{00000000-0005-0000-0000-0000F6B90000}"/>
    <cellStyle name="Hyperlink 19" xfId="41243" hidden="1" xr:uid="{00000000-0005-0000-0000-0000F7B90000}"/>
    <cellStyle name="Hyperlink 19" xfId="41180" hidden="1" xr:uid="{00000000-0005-0000-0000-0000F8B90000}"/>
    <cellStyle name="Hyperlink 19" xfId="41117" hidden="1" xr:uid="{00000000-0005-0000-0000-0000F9B90000}"/>
    <cellStyle name="Hyperlink 19" xfId="41054" hidden="1" xr:uid="{00000000-0005-0000-0000-0000FAB90000}"/>
    <cellStyle name="Hyperlink 19" xfId="40991" hidden="1" xr:uid="{00000000-0005-0000-0000-0000FBB90000}"/>
    <cellStyle name="Hyperlink 19" xfId="40928" hidden="1" xr:uid="{00000000-0005-0000-0000-0000FCB90000}"/>
    <cellStyle name="Hyperlink 19" xfId="40865" hidden="1" xr:uid="{00000000-0005-0000-0000-0000FDB90000}"/>
    <cellStyle name="Hyperlink 19" xfId="40802" hidden="1" xr:uid="{00000000-0005-0000-0000-0000FEB90000}"/>
    <cellStyle name="Hyperlink 19" xfId="40739" hidden="1" xr:uid="{00000000-0005-0000-0000-0000FFB90000}"/>
    <cellStyle name="Hyperlink 19" xfId="40676" hidden="1" xr:uid="{00000000-0005-0000-0000-000000BA0000}"/>
    <cellStyle name="Hyperlink 19" xfId="40613" hidden="1" xr:uid="{00000000-0005-0000-0000-000001BA0000}"/>
    <cellStyle name="Hyperlink 19" xfId="40550" hidden="1" xr:uid="{00000000-0005-0000-0000-000002BA0000}"/>
    <cellStyle name="Hyperlink 19" xfId="40487" hidden="1" xr:uid="{00000000-0005-0000-0000-000003BA0000}"/>
    <cellStyle name="Hyperlink 19" xfId="40424" hidden="1" xr:uid="{00000000-0005-0000-0000-000004BA0000}"/>
    <cellStyle name="Hyperlink 19" xfId="40361" hidden="1" xr:uid="{00000000-0005-0000-0000-000005BA0000}"/>
    <cellStyle name="Hyperlink 19" xfId="40298" hidden="1" xr:uid="{00000000-0005-0000-0000-000006BA0000}"/>
    <cellStyle name="Hyperlink 19" xfId="40235" hidden="1" xr:uid="{00000000-0005-0000-0000-000007BA0000}"/>
    <cellStyle name="Hyperlink 19" xfId="40172" hidden="1" xr:uid="{00000000-0005-0000-0000-000008BA0000}"/>
    <cellStyle name="Hyperlink 19" xfId="40109" hidden="1" xr:uid="{00000000-0005-0000-0000-000009BA0000}"/>
    <cellStyle name="Hyperlink 19" xfId="40046" hidden="1" xr:uid="{00000000-0005-0000-0000-00000ABA0000}"/>
    <cellStyle name="Hyperlink 19" xfId="39983" hidden="1" xr:uid="{00000000-0005-0000-0000-00000BBA0000}"/>
    <cellStyle name="Hyperlink 19" xfId="39920" hidden="1" xr:uid="{00000000-0005-0000-0000-00000CBA0000}"/>
    <cellStyle name="Hyperlink 19" xfId="39857" hidden="1" xr:uid="{00000000-0005-0000-0000-00000DBA0000}"/>
    <cellStyle name="Hyperlink 19" xfId="39794" hidden="1" xr:uid="{00000000-0005-0000-0000-00000EBA0000}"/>
    <cellStyle name="Hyperlink 19" xfId="39731" hidden="1" xr:uid="{00000000-0005-0000-0000-00000FBA0000}"/>
    <cellStyle name="Hyperlink 19" xfId="39668" hidden="1" xr:uid="{00000000-0005-0000-0000-000010BA0000}"/>
    <cellStyle name="Hyperlink 19" xfId="39605" hidden="1" xr:uid="{00000000-0005-0000-0000-000011BA0000}"/>
    <cellStyle name="Hyperlink 19" xfId="39542" hidden="1" xr:uid="{00000000-0005-0000-0000-000012BA0000}"/>
    <cellStyle name="Hyperlink 19" xfId="39479" hidden="1" xr:uid="{00000000-0005-0000-0000-000013BA0000}"/>
    <cellStyle name="Hyperlink 19" xfId="39416" hidden="1" xr:uid="{00000000-0005-0000-0000-000014BA0000}"/>
    <cellStyle name="Hyperlink 19" xfId="39353" hidden="1" xr:uid="{00000000-0005-0000-0000-000015BA0000}"/>
    <cellStyle name="Hyperlink 19" xfId="39290" hidden="1" xr:uid="{00000000-0005-0000-0000-000016BA0000}"/>
    <cellStyle name="Hyperlink 19" xfId="39227" hidden="1" xr:uid="{00000000-0005-0000-0000-000017BA0000}"/>
    <cellStyle name="Hyperlink 19" xfId="39164" hidden="1" xr:uid="{00000000-0005-0000-0000-000018BA0000}"/>
    <cellStyle name="Hyperlink 19" xfId="39101" hidden="1" xr:uid="{00000000-0005-0000-0000-000019BA0000}"/>
    <cellStyle name="Hyperlink 19" xfId="39038" hidden="1" xr:uid="{00000000-0005-0000-0000-00001ABA0000}"/>
    <cellStyle name="Hyperlink 19" xfId="38975" hidden="1" xr:uid="{00000000-0005-0000-0000-00001BBA0000}"/>
    <cellStyle name="Hyperlink 19" xfId="38912" hidden="1" xr:uid="{00000000-0005-0000-0000-00001CBA0000}"/>
    <cellStyle name="Hyperlink 19" xfId="38849" hidden="1" xr:uid="{00000000-0005-0000-0000-00001DBA0000}"/>
    <cellStyle name="Hyperlink 19" xfId="38786" hidden="1" xr:uid="{00000000-0005-0000-0000-00001EBA0000}"/>
    <cellStyle name="Hyperlink 19" xfId="38723" hidden="1" xr:uid="{00000000-0005-0000-0000-00001FBA0000}"/>
    <cellStyle name="Hyperlink 19" xfId="38660" hidden="1" xr:uid="{00000000-0005-0000-0000-000020BA0000}"/>
    <cellStyle name="Hyperlink 19" xfId="38597" hidden="1" xr:uid="{00000000-0005-0000-0000-000021BA0000}"/>
    <cellStyle name="Hyperlink 19" xfId="38534" hidden="1" xr:uid="{00000000-0005-0000-0000-000022BA0000}"/>
    <cellStyle name="Hyperlink 19" xfId="38471" hidden="1" xr:uid="{00000000-0005-0000-0000-000023BA0000}"/>
    <cellStyle name="Hyperlink 19" xfId="38408" hidden="1" xr:uid="{00000000-0005-0000-0000-000024BA0000}"/>
    <cellStyle name="Hyperlink 19" xfId="38345" hidden="1" xr:uid="{00000000-0005-0000-0000-000025BA0000}"/>
    <cellStyle name="Hyperlink 19" xfId="38282" hidden="1" xr:uid="{00000000-0005-0000-0000-000026BA0000}"/>
    <cellStyle name="Hyperlink 19" xfId="38219" hidden="1" xr:uid="{00000000-0005-0000-0000-000027BA0000}"/>
    <cellStyle name="Hyperlink 19" xfId="38156" hidden="1" xr:uid="{00000000-0005-0000-0000-000028BA0000}"/>
    <cellStyle name="Hyperlink 19" xfId="38093" hidden="1" xr:uid="{00000000-0005-0000-0000-000029BA0000}"/>
    <cellStyle name="Hyperlink 19" xfId="38030" hidden="1" xr:uid="{00000000-0005-0000-0000-00002ABA0000}"/>
    <cellStyle name="Hyperlink 19" xfId="37967" hidden="1" xr:uid="{00000000-0005-0000-0000-00002BBA0000}"/>
    <cellStyle name="Hyperlink 19" xfId="37904" hidden="1" xr:uid="{00000000-0005-0000-0000-00002CBA0000}"/>
    <cellStyle name="Hyperlink 19" xfId="37841" hidden="1" xr:uid="{00000000-0005-0000-0000-00002DBA0000}"/>
    <cellStyle name="Hyperlink 19" xfId="37778" hidden="1" xr:uid="{00000000-0005-0000-0000-00002EBA0000}"/>
    <cellStyle name="Hyperlink 19" xfId="37715" hidden="1" xr:uid="{00000000-0005-0000-0000-00002FBA0000}"/>
    <cellStyle name="Hyperlink 19" xfId="37652" hidden="1" xr:uid="{00000000-0005-0000-0000-000030BA0000}"/>
    <cellStyle name="Hyperlink 19" xfId="37589" hidden="1" xr:uid="{00000000-0005-0000-0000-000031BA0000}"/>
    <cellStyle name="Hyperlink 19" xfId="37526" hidden="1" xr:uid="{00000000-0005-0000-0000-000032BA0000}"/>
    <cellStyle name="Hyperlink 19" xfId="37463" hidden="1" xr:uid="{00000000-0005-0000-0000-000033BA0000}"/>
    <cellStyle name="Hyperlink 19" xfId="37400" hidden="1" xr:uid="{00000000-0005-0000-0000-000034BA0000}"/>
    <cellStyle name="Hyperlink 19" xfId="37337" hidden="1" xr:uid="{00000000-0005-0000-0000-000035BA0000}"/>
    <cellStyle name="Hyperlink 19" xfId="37274" hidden="1" xr:uid="{00000000-0005-0000-0000-000036BA0000}"/>
    <cellStyle name="Hyperlink 19" xfId="37148" hidden="1" xr:uid="{00000000-0005-0000-0000-000037BA0000}"/>
    <cellStyle name="Hyperlink 19" xfId="37085" hidden="1" xr:uid="{00000000-0005-0000-0000-000038BA0000}"/>
    <cellStyle name="Hyperlink 19" xfId="37022" hidden="1" xr:uid="{00000000-0005-0000-0000-000039BA0000}"/>
    <cellStyle name="Hyperlink 19" xfId="36959" hidden="1" xr:uid="{00000000-0005-0000-0000-00003ABA0000}"/>
    <cellStyle name="Hyperlink 19" xfId="36896" hidden="1" xr:uid="{00000000-0005-0000-0000-00003BBA0000}"/>
    <cellStyle name="Hyperlink 19" xfId="36833" hidden="1" xr:uid="{00000000-0005-0000-0000-00003CBA0000}"/>
    <cellStyle name="Hyperlink 19" xfId="36770" hidden="1" xr:uid="{00000000-0005-0000-0000-00003DBA0000}"/>
    <cellStyle name="Hyperlink 19" xfId="36707" hidden="1" xr:uid="{00000000-0005-0000-0000-00003EBA0000}"/>
    <cellStyle name="Hyperlink 19" xfId="36644" hidden="1" xr:uid="{00000000-0005-0000-0000-00003FBA0000}"/>
    <cellStyle name="Hyperlink 19" xfId="36581" hidden="1" xr:uid="{00000000-0005-0000-0000-000040BA0000}"/>
    <cellStyle name="Hyperlink 19" xfId="36518" hidden="1" xr:uid="{00000000-0005-0000-0000-000041BA0000}"/>
    <cellStyle name="Hyperlink 19" xfId="36455" hidden="1" xr:uid="{00000000-0005-0000-0000-000042BA0000}"/>
    <cellStyle name="Hyperlink 19" xfId="36392" hidden="1" xr:uid="{00000000-0005-0000-0000-000043BA0000}"/>
    <cellStyle name="Hyperlink 19" xfId="36329" hidden="1" xr:uid="{00000000-0005-0000-0000-000044BA0000}"/>
    <cellStyle name="Hyperlink 19" xfId="36266" hidden="1" xr:uid="{00000000-0005-0000-0000-000045BA0000}"/>
    <cellStyle name="Hyperlink 19" xfId="36203" hidden="1" xr:uid="{00000000-0005-0000-0000-000046BA0000}"/>
    <cellStyle name="Hyperlink 19" xfId="36140" hidden="1" xr:uid="{00000000-0005-0000-0000-000047BA0000}"/>
    <cellStyle name="Hyperlink 19" xfId="36077" hidden="1" xr:uid="{00000000-0005-0000-0000-000048BA0000}"/>
    <cellStyle name="Hyperlink 19" xfId="36014" hidden="1" xr:uid="{00000000-0005-0000-0000-000049BA0000}"/>
    <cellStyle name="Hyperlink 19" xfId="35951" hidden="1" xr:uid="{00000000-0005-0000-0000-00004ABA0000}"/>
    <cellStyle name="Hyperlink 19" xfId="35888" hidden="1" xr:uid="{00000000-0005-0000-0000-00004BBA0000}"/>
    <cellStyle name="Hyperlink 19" xfId="35825" hidden="1" xr:uid="{00000000-0005-0000-0000-00004CBA0000}"/>
    <cellStyle name="Hyperlink 19" xfId="35762" hidden="1" xr:uid="{00000000-0005-0000-0000-00004DBA0000}"/>
    <cellStyle name="Hyperlink 19" xfId="35699" hidden="1" xr:uid="{00000000-0005-0000-0000-00004EBA0000}"/>
    <cellStyle name="Hyperlink 19" xfId="35636" hidden="1" xr:uid="{00000000-0005-0000-0000-00004FBA0000}"/>
    <cellStyle name="Hyperlink 19" xfId="35573" hidden="1" xr:uid="{00000000-0005-0000-0000-000050BA0000}"/>
    <cellStyle name="Hyperlink 19" xfId="35510" hidden="1" xr:uid="{00000000-0005-0000-0000-000051BA0000}"/>
    <cellStyle name="Hyperlink 19" xfId="35447" hidden="1" xr:uid="{00000000-0005-0000-0000-000052BA0000}"/>
    <cellStyle name="Hyperlink 19" xfId="35384" hidden="1" xr:uid="{00000000-0005-0000-0000-000053BA0000}"/>
    <cellStyle name="Hyperlink 19" xfId="35321" hidden="1" xr:uid="{00000000-0005-0000-0000-000054BA0000}"/>
    <cellStyle name="Hyperlink 19" xfId="35258" hidden="1" xr:uid="{00000000-0005-0000-0000-000055BA0000}"/>
    <cellStyle name="Hyperlink 19" xfId="35195" hidden="1" xr:uid="{00000000-0005-0000-0000-000056BA0000}"/>
    <cellStyle name="Hyperlink 19" xfId="35132" hidden="1" xr:uid="{00000000-0005-0000-0000-000057BA0000}"/>
    <cellStyle name="Hyperlink 19" xfId="35069" hidden="1" xr:uid="{00000000-0005-0000-0000-000058BA0000}"/>
    <cellStyle name="Hyperlink 19" xfId="35006" hidden="1" xr:uid="{00000000-0005-0000-0000-000059BA0000}"/>
    <cellStyle name="Hyperlink 19" xfId="34943" hidden="1" xr:uid="{00000000-0005-0000-0000-00005ABA0000}"/>
    <cellStyle name="Hyperlink 19" xfId="34880" hidden="1" xr:uid="{00000000-0005-0000-0000-00005BBA0000}"/>
    <cellStyle name="Hyperlink 19" xfId="34817" hidden="1" xr:uid="{00000000-0005-0000-0000-00005CBA0000}"/>
    <cellStyle name="Hyperlink 19" xfId="34754" hidden="1" xr:uid="{00000000-0005-0000-0000-00005DBA0000}"/>
    <cellStyle name="Hyperlink 19" xfId="46283" hidden="1" xr:uid="{00000000-0005-0000-0000-00005EBA0000}"/>
    <cellStyle name="Hyperlink 19" xfId="52268" hidden="1" xr:uid="{00000000-0005-0000-0000-00005FBA0000}"/>
    <cellStyle name="Hyperlink 19" xfId="52205" hidden="1" xr:uid="{00000000-0005-0000-0000-000060BA0000}"/>
    <cellStyle name="Hyperlink 19" xfId="52142" hidden="1" xr:uid="{00000000-0005-0000-0000-000061BA0000}"/>
    <cellStyle name="Hyperlink 19" xfId="52079" hidden="1" xr:uid="{00000000-0005-0000-0000-000062BA0000}"/>
    <cellStyle name="Hyperlink 19" xfId="52016" hidden="1" xr:uid="{00000000-0005-0000-0000-000063BA0000}"/>
    <cellStyle name="Hyperlink 19" xfId="51953" hidden="1" xr:uid="{00000000-0005-0000-0000-000064BA0000}"/>
    <cellStyle name="Hyperlink 19" xfId="51890" hidden="1" xr:uid="{00000000-0005-0000-0000-000065BA0000}"/>
    <cellStyle name="Hyperlink 19" xfId="51827" hidden="1" xr:uid="{00000000-0005-0000-0000-000066BA0000}"/>
    <cellStyle name="Hyperlink 19" xfId="37211" hidden="1" xr:uid="{00000000-0005-0000-0000-000067BA0000}"/>
    <cellStyle name="Hyperlink 19" xfId="45275" hidden="1" xr:uid="{00000000-0005-0000-0000-000068BA0000}"/>
    <cellStyle name="Hyperlink 19" xfId="17744" hidden="1" xr:uid="{00000000-0005-0000-0000-000069BA0000}"/>
    <cellStyle name="Hyperlink 19" xfId="34187" hidden="1" xr:uid="{00000000-0005-0000-0000-00006ABA0000}"/>
    <cellStyle name="Hyperlink 19" xfId="34124" hidden="1" xr:uid="{00000000-0005-0000-0000-00006BBA0000}"/>
    <cellStyle name="Hyperlink 19" xfId="34061" hidden="1" xr:uid="{00000000-0005-0000-0000-00006CBA0000}"/>
    <cellStyle name="Hyperlink 19" xfId="33935" hidden="1" xr:uid="{00000000-0005-0000-0000-00006DBA0000}"/>
    <cellStyle name="Hyperlink 19" xfId="33872" hidden="1" xr:uid="{00000000-0005-0000-0000-00006EBA0000}"/>
    <cellStyle name="Hyperlink 19" xfId="33809" hidden="1" xr:uid="{00000000-0005-0000-0000-00006FBA0000}"/>
    <cellStyle name="Hyperlink 19" xfId="33746" hidden="1" xr:uid="{00000000-0005-0000-0000-000070BA0000}"/>
    <cellStyle name="Hyperlink 19" xfId="33683" hidden="1" xr:uid="{00000000-0005-0000-0000-000071BA0000}"/>
    <cellStyle name="Hyperlink 19" xfId="33620" hidden="1" xr:uid="{00000000-0005-0000-0000-000072BA0000}"/>
    <cellStyle name="Hyperlink 19" xfId="33557" hidden="1" xr:uid="{00000000-0005-0000-0000-000073BA0000}"/>
    <cellStyle name="Hyperlink 19" xfId="33494" hidden="1" xr:uid="{00000000-0005-0000-0000-000074BA0000}"/>
    <cellStyle name="Hyperlink 19" xfId="33431" hidden="1" xr:uid="{00000000-0005-0000-0000-000075BA0000}"/>
    <cellStyle name="Hyperlink 19" xfId="33368" hidden="1" xr:uid="{00000000-0005-0000-0000-000076BA0000}"/>
    <cellStyle name="Hyperlink 19" xfId="33305" hidden="1" xr:uid="{00000000-0005-0000-0000-000077BA0000}"/>
    <cellStyle name="Hyperlink 19" xfId="33242" hidden="1" xr:uid="{00000000-0005-0000-0000-000078BA0000}"/>
    <cellStyle name="Hyperlink 19" xfId="33179" hidden="1" xr:uid="{00000000-0005-0000-0000-000079BA0000}"/>
    <cellStyle name="Hyperlink 19" xfId="33116" hidden="1" xr:uid="{00000000-0005-0000-0000-00007ABA0000}"/>
    <cellStyle name="Hyperlink 19" xfId="33053" hidden="1" xr:uid="{00000000-0005-0000-0000-00007BBA0000}"/>
    <cellStyle name="Hyperlink 19" xfId="32990" hidden="1" xr:uid="{00000000-0005-0000-0000-00007CBA0000}"/>
    <cellStyle name="Hyperlink 19" xfId="32927" hidden="1" xr:uid="{00000000-0005-0000-0000-00007DBA0000}"/>
    <cellStyle name="Hyperlink 19" xfId="32864" hidden="1" xr:uid="{00000000-0005-0000-0000-00007EBA0000}"/>
    <cellStyle name="Hyperlink 19" xfId="32801" hidden="1" xr:uid="{00000000-0005-0000-0000-00007FBA0000}"/>
    <cellStyle name="Hyperlink 19" xfId="32738" hidden="1" xr:uid="{00000000-0005-0000-0000-000080BA0000}"/>
    <cellStyle name="Hyperlink 19" xfId="32675" hidden="1" xr:uid="{00000000-0005-0000-0000-000081BA0000}"/>
    <cellStyle name="Hyperlink 19" xfId="32612" hidden="1" xr:uid="{00000000-0005-0000-0000-000082BA0000}"/>
    <cellStyle name="Hyperlink 19" xfId="32549" hidden="1" xr:uid="{00000000-0005-0000-0000-000083BA0000}"/>
    <cellStyle name="Hyperlink 19" xfId="32486" hidden="1" xr:uid="{00000000-0005-0000-0000-000084BA0000}"/>
    <cellStyle name="Hyperlink 19" xfId="32423" hidden="1" xr:uid="{00000000-0005-0000-0000-000085BA0000}"/>
    <cellStyle name="Hyperlink 19" xfId="32360" hidden="1" xr:uid="{00000000-0005-0000-0000-000086BA0000}"/>
    <cellStyle name="Hyperlink 19" xfId="32297" hidden="1" xr:uid="{00000000-0005-0000-0000-000087BA0000}"/>
    <cellStyle name="Hyperlink 19" xfId="32234" hidden="1" xr:uid="{00000000-0005-0000-0000-000088BA0000}"/>
    <cellStyle name="Hyperlink 19" xfId="32171" hidden="1" xr:uid="{00000000-0005-0000-0000-000089BA0000}"/>
    <cellStyle name="Hyperlink 19" xfId="32108" hidden="1" xr:uid="{00000000-0005-0000-0000-00008ABA0000}"/>
    <cellStyle name="Hyperlink 19" xfId="32045" hidden="1" xr:uid="{00000000-0005-0000-0000-00008BBA0000}"/>
    <cellStyle name="Hyperlink 19" xfId="31982" hidden="1" xr:uid="{00000000-0005-0000-0000-00008CBA0000}"/>
    <cellStyle name="Hyperlink 19" xfId="31919" hidden="1" xr:uid="{00000000-0005-0000-0000-00008DBA0000}"/>
    <cellStyle name="Hyperlink 19" xfId="31856" hidden="1" xr:uid="{00000000-0005-0000-0000-00008EBA0000}"/>
    <cellStyle name="Hyperlink 19" xfId="31793" hidden="1" xr:uid="{00000000-0005-0000-0000-00008FBA0000}"/>
    <cellStyle name="Hyperlink 19" xfId="31730" hidden="1" xr:uid="{00000000-0005-0000-0000-000090BA0000}"/>
    <cellStyle name="Hyperlink 19" xfId="31667" hidden="1" xr:uid="{00000000-0005-0000-0000-000091BA0000}"/>
    <cellStyle name="Hyperlink 19" xfId="31604" hidden="1" xr:uid="{00000000-0005-0000-0000-000092BA0000}"/>
    <cellStyle name="Hyperlink 19" xfId="31541" hidden="1" xr:uid="{00000000-0005-0000-0000-000093BA0000}"/>
    <cellStyle name="Hyperlink 19" xfId="31478" hidden="1" xr:uid="{00000000-0005-0000-0000-000094BA0000}"/>
    <cellStyle name="Hyperlink 19" xfId="31415" hidden="1" xr:uid="{00000000-0005-0000-0000-000095BA0000}"/>
    <cellStyle name="Hyperlink 19" xfId="31352" hidden="1" xr:uid="{00000000-0005-0000-0000-000096BA0000}"/>
    <cellStyle name="Hyperlink 19" xfId="31289" hidden="1" xr:uid="{00000000-0005-0000-0000-000097BA0000}"/>
    <cellStyle name="Hyperlink 19" xfId="31226" hidden="1" xr:uid="{00000000-0005-0000-0000-000098BA0000}"/>
    <cellStyle name="Hyperlink 19" xfId="31163" hidden="1" xr:uid="{00000000-0005-0000-0000-000099BA0000}"/>
    <cellStyle name="Hyperlink 19" xfId="31100" hidden="1" xr:uid="{00000000-0005-0000-0000-00009ABA0000}"/>
    <cellStyle name="Hyperlink 19" xfId="31037" hidden="1" xr:uid="{00000000-0005-0000-0000-00009BBA0000}"/>
    <cellStyle name="Hyperlink 19" xfId="30974" hidden="1" xr:uid="{00000000-0005-0000-0000-00009CBA0000}"/>
    <cellStyle name="Hyperlink 19" xfId="30911" hidden="1" xr:uid="{00000000-0005-0000-0000-00009DBA0000}"/>
    <cellStyle name="Hyperlink 19" xfId="30848" hidden="1" xr:uid="{00000000-0005-0000-0000-00009EBA0000}"/>
    <cellStyle name="Hyperlink 19" xfId="30785" hidden="1" xr:uid="{00000000-0005-0000-0000-00009FBA0000}"/>
    <cellStyle name="Hyperlink 19" xfId="30722" hidden="1" xr:uid="{00000000-0005-0000-0000-0000A0BA0000}"/>
    <cellStyle name="Hyperlink 19" xfId="30659" hidden="1" xr:uid="{00000000-0005-0000-0000-0000A1BA0000}"/>
    <cellStyle name="Hyperlink 19" xfId="30596" hidden="1" xr:uid="{00000000-0005-0000-0000-0000A2BA0000}"/>
    <cellStyle name="Hyperlink 19" xfId="30533" hidden="1" xr:uid="{00000000-0005-0000-0000-0000A3BA0000}"/>
    <cellStyle name="Hyperlink 19" xfId="30470" hidden="1" xr:uid="{00000000-0005-0000-0000-0000A4BA0000}"/>
    <cellStyle name="Hyperlink 19" xfId="30407" hidden="1" xr:uid="{00000000-0005-0000-0000-0000A5BA0000}"/>
    <cellStyle name="Hyperlink 19" xfId="30344" hidden="1" xr:uid="{00000000-0005-0000-0000-0000A6BA0000}"/>
    <cellStyle name="Hyperlink 19" xfId="30281" hidden="1" xr:uid="{00000000-0005-0000-0000-0000A7BA0000}"/>
    <cellStyle name="Hyperlink 19" xfId="30218" hidden="1" xr:uid="{00000000-0005-0000-0000-0000A8BA0000}"/>
    <cellStyle name="Hyperlink 19" xfId="30092" hidden="1" xr:uid="{00000000-0005-0000-0000-0000A9BA0000}"/>
    <cellStyle name="Hyperlink 19" xfId="30029" hidden="1" xr:uid="{00000000-0005-0000-0000-0000AABA0000}"/>
    <cellStyle name="Hyperlink 19" xfId="29966" hidden="1" xr:uid="{00000000-0005-0000-0000-0000ABBA0000}"/>
    <cellStyle name="Hyperlink 19" xfId="29903" hidden="1" xr:uid="{00000000-0005-0000-0000-0000ACBA0000}"/>
    <cellStyle name="Hyperlink 19" xfId="29840" hidden="1" xr:uid="{00000000-0005-0000-0000-0000ADBA0000}"/>
    <cellStyle name="Hyperlink 19" xfId="29777" hidden="1" xr:uid="{00000000-0005-0000-0000-0000AEBA0000}"/>
    <cellStyle name="Hyperlink 19" xfId="29714" hidden="1" xr:uid="{00000000-0005-0000-0000-0000AFBA0000}"/>
    <cellStyle name="Hyperlink 19" xfId="29651" hidden="1" xr:uid="{00000000-0005-0000-0000-0000B0BA0000}"/>
    <cellStyle name="Hyperlink 19" xfId="29588" hidden="1" xr:uid="{00000000-0005-0000-0000-0000B1BA0000}"/>
    <cellStyle name="Hyperlink 19" xfId="29525" hidden="1" xr:uid="{00000000-0005-0000-0000-0000B2BA0000}"/>
    <cellStyle name="Hyperlink 19" xfId="29462" hidden="1" xr:uid="{00000000-0005-0000-0000-0000B3BA0000}"/>
    <cellStyle name="Hyperlink 19" xfId="29399" hidden="1" xr:uid="{00000000-0005-0000-0000-0000B4BA0000}"/>
    <cellStyle name="Hyperlink 19" xfId="29336" hidden="1" xr:uid="{00000000-0005-0000-0000-0000B5BA0000}"/>
    <cellStyle name="Hyperlink 19" xfId="29273" hidden="1" xr:uid="{00000000-0005-0000-0000-0000B6BA0000}"/>
    <cellStyle name="Hyperlink 19" xfId="29210" hidden="1" xr:uid="{00000000-0005-0000-0000-0000B7BA0000}"/>
    <cellStyle name="Hyperlink 19" xfId="29147" hidden="1" xr:uid="{00000000-0005-0000-0000-0000B8BA0000}"/>
    <cellStyle name="Hyperlink 19" xfId="29084" hidden="1" xr:uid="{00000000-0005-0000-0000-0000B9BA0000}"/>
    <cellStyle name="Hyperlink 19" xfId="29021" hidden="1" xr:uid="{00000000-0005-0000-0000-0000BABA0000}"/>
    <cellStyle name="Hyperlink 19" xfId="28958" hidden="1" xr:uid="{00000000-0005-0000-0000-0000BBBA0000}"/>
    <cellStyle name="Hyperlink 19" xfId="28895" hidden="1" xr:uid="{00000000-0005-0000-0000-0000BCBA0000}"/>
    <cellStyle name="Hyperlink 19" xfId="28832" hidden="1" xr:uid="{00000000-0005-0000-0000-0000BDBA0000}"/>
    <cellStyle name="Hyperlink 19" xfId="28769" hidden="1" xr:uid="{00000000-0005-0000-0000-0000BEBA0000}"/>
    <cellStyle name="Hyperlink 19" xfId="28706" hidden="1" xr:uid="{00000000-0005-0000-0000-0000BFBA0000}"/>
    <cellStyle name="Hyperlink 19" xfId="28643" hidden="1" xr:uid="{00000000-0005-0000-0000-0000C0BA0000}"/>
    <cellStyle name="Hyperlink 19" xfId="28580" hidden="1" xr:uid="{00000000-0005-0000-0000-0000C1BA0000}"/>
    <cellStyle name="Hyperlink 19" xfId="28517" hidden="1" xr:uid="{00000000-0005-0000-0000-0000C2BA0000}"/>
    <cellStyle name="Hyperlink 19" xfId="28454" hidden="1" xr:uid="{00000000-0005-0000-0000-0000C3BA0000}"/>
    <cellStyle name="Hyperlink 19" xfId="28391" hidden="1" xr:uid="{00000000-0005-0000-0000-0000C4BA0000}"/>
    <cellStyle name="Hyperlink 19" xfId="28328" hidden="1" xr:uid="{00000000-0005-0000-0000-0000C5BA0000}"/>
    <cellStyle name="Hyperlink 19" xfId="28265" hidden="1" xr:uid="{00000000-0005-0000-0000-0000C6BA0000}"/>
    <cellStyle name="Hyperlink 19" xfId="28202" hidden="1" xr:uid="{00000000-0005-0000-0000-0000C7BA0000}"/>
    <cellStyle name="Hyperlink 19" xfId="28139" hidden="1" xr:uid="{00000000-0005-0000-0000-0000C8BA0000}"/>
    <cellStyle name="Hyperlink 19" xfId="28076" hidden="1" xr:uid="{00000000-0005-0000-0000-0000C9BA0000}"/>
    <cellStyle name="Hyperlink 19" xfId="28013" hidden="1" xr:uid="{00000000-0005-0000-0000-0000CABA0000}"/>
    <cellStyle name="Hyperlink 19" xfId="27950" hidden="1" xr:uid="{00000000-0005-0000-0000-0000CBBA0000}"/>
    <cellStyle name="Hyperlink 19" xfId="27887" hidden="1" xr:uid="{00000000-0005-0000-0000-0000CCBA0000}"/>
    <cellStyle name="Hyperlink 19" xfId="27824" hidden="1" xr:uid="{00000000-0005-0000-0000-0000CDBA0000}"/>
    <cellStyle name="Hyperlink 19" xfId="27761" hidden="1" xr:uid="{00000000-0005-0000-0000-0000CEBA0000}"/>
    <cellStyle name="Hyperlink 19" xfId="27698" hidden="1" xr:uid="{00000000-0005-0000-0000-0000CFBA0000}"/>
    <cellStyle name="Hyperlink 19" xfId="27635" hidden="1" xr:uid="{00000000-0005-0000-0000-0000D0BA0000}"/>
    <cellStyle name="Hyperlink 19" xfId="27572" hidden="1" xr:uid="{00000000-0005-0000-0000-0000D1BA0000}"/>
    <cellStyle name="Hyperlink 19" xfId="27509" hidden="1" xr:uid="{00000000-0005-0000-0000-0000D2BA0000}"/>
    <cellStyle name="Hyperlink 19" xfId="27446" hidden="1" xr:uid="{00000000-0005-0000-0000-0000D3BA0000}"/>
    <cellStyle name="Hyperlink 19" xfId="27383" hidden="1" xr:uid="{00000000-0005-0000-0000-0000D4BA0000}"/>
    <cellStyle name="Hyperlink 19" xfId="27320" hidden="1" xr:uid="{00000000-0005-0000-0000-0000D5BA0000}"/>
    <cellStyle name="Hyperlink 19" xfId="27257" hidden="1" xr:uid="{00000000-0005-0000-0000-0000D6BA0000}"/>
    <cellStyle name="Hyperlink 19" xfId="27194" hidden="1" xr:uid="{00000000-0005-0000-0000-0000D7BA0000}"/>
    <cellStyle name="Hyperlink 19" xfId="27131" hidden="1" xr:uid="{00000000-0005-0000-0000-0000D8BA0000}"/>
    <cellStyle name="Hyperlink 19" xfId="27068" hidden="1" xr:uid="{00000000-0005-0000-0000-0000D9BA0000}"/>
    <cellStyle name="Hyperlink 19" xfId="27005" hidden="1" xr:uid="{00000000-0005-0000-0000-0000DABA0000}"/>
    <cellStyle name="Hyperlink 19" xfId="26942" hidden="1" xr:uid="{00000000-0005-0000-0000-0000DBBA0000}"/>
    <cellStyle name="Hyperlink 19" xfId="26879" hidden="1" xr:uid="{00000000-0005-0000-0000-0000DCBA0000}"/>
    <cellStyle name="Hyperlink 19" xfId="26816" hidden="1" xr:uid="{00000000-0005-0000-0000-0000DDBA0000}"/>
    <cellStyle name="Hyperlink 19" xfId="26753" hidden="1" xr:uid="{00000000-0005-0000-0000-0000DEBA0000}"/>
    <cellStyle name="Hyperlink 19" xfId="26690" hidden="1" xr:uid="{00000000-0005-0000-0000-0000DFBA0000}"/>
    <cellStyle name="Hyperlink 19" xfId="26627" hidden="1" xr:uid="{00000000-0005-0000-0000-0000E0BA0000}"/>
    <cellStyle name="Hyperlink 19" xfId="26564" hidden="1" xr:uid="{00000000-0005-0000-0000-0000E1BA0000}"/>
    <cellStyle name="Hyperlink 19" xfId="26501" hidden="1" xr:uid="{00000000-0005-0000-0000-0000E2BA0000}"/>
    <cellStyle name="Hyperlink 19" xfId="26438" hidden="1" xr:uid="{00000000-0005-0000-0000-0000E3BA0000}"/>
    <cellStyle name="Hyperlink 19" xfId="26375" hidden="1" xr:uid="{00000000-0005-0000-0000-0000E4BA0000}"/>
    <cellStyle name="Hyperlink 19" xfId="26312" hidden="1" xr:uid="{00000000-0005-0000-0000-0000E5BA0000}"/>
    <cellStyle name="Hyperlink 19" xfId="26249" hidden="1" xr:uid="{00000000-0005-0000-0000-0000E6BA0000}"/>
    <cellStyle name="Hyperlink 19" xfId="26186" hidden="1" xr:uid="{00000000-0005-0000-0000-0000E7BA0000}"/>
    <cellStyle name="Hyperlink 19" xfId="26123" hidden="1" xr:uid="{00000000-0005-0000-0000-0000E8BA0000}"/>
    <cellStyle name="Hyperlink 19" xfId="26060" hidden="1" xr:uid="{00000000-0005-0000-0000-0000E9BA0000}"/>
    <cellStyle name="Hyperlink 19" xfId="25997" hidden="1" xr:uid="{00000000-0005-0000-0000-0000EABA0000}"/>
    <cellStyle name="Hyperlink 19" xfId="25934" hidden="1" xr:uid="{00000000-0005-0000-0000-0000EBBA0000}"/>
    <cellStyle name="Hyperlink 19" xfId="25871" hidden="1" xr:uid="{00000000-0005-0000-0000-0000ECBA0000}"/>
    <cellStyle name="Hyperlink 19" xfId="25808" hidden="1" xr:uid="{00000000-0005-0000-0000-0000EDBA0000}"/>
    <cellStyle name="Hyperlink 19" xfId="25745" hidden="1" xr:uid="{00000000-0005-0000-0000-0000EEBA0000}"/>
    <cellStyle name="Hyperlink 19" xfId="25682" hidden="1" xr:uid="{00000000-0005-0000-0000-0000EFBA0000}"/>
    <cellStyle name="Hyperlink 19" xfId="25619" hidden="1" xr:uid="{00000000-0005-0000-0000-0000F0BA0000}"/>
    <cellStyle name="Hyperlink 19" xfId="25556" hidden="1" xr:uid="{00000000-0005-0000-0000-0000F1BA0000}"/>
    <cellStyle name="Hyperlink 19" xfId="25493" hidden="1" xr:uid="{00000000-0005-0000-0000-0000F2BA0000}"/>
    <cellStyle name="Hyperlink 19" xfId="25430" hidden="1" xr:uid="{00000000-0005-0000-0000-0000F3BA0000}"/>
    <cellStyle name="Hyperlink 19" xfId="25367" hidden="1" xr:uid="{00000000-0005-0000-0000-0000F4BA0000}"/>
    <cellStyle name="Hyperlink 19" xfId="25304" hidden="1" xr:uid="{00000000-0005-0000-0000-0000F5BA0000}"/>
    <cellStyle name="Hyperlink 19" xfId="25241" hidden="1" xr:uid="{00000000-0005-0000-0000-0000F6BA0000}"/>
    <cellStyle name="Hyperlink 19" xfId="25178" hidden="1" xr:uid="{00000000-0005-0000-0000-0000F7BA0000}"/>
    <cellStyle name="Hyperlink 19" xfId="25115" hidden="1" xr:uid="{00000000-0005-0000-0000-0000F8BA0000}"/>
    <cellStyle name="Hyperlink 19" xfId="25052" hidden="1" xr:uid="{00000000-0005-0000-0000-0000F9BA0000}"/>
    <cellStyle name="Hyperlink 19" xfId="24989" hidden="1" xr:uid="{00000000-0005-0000-0000-0000FABA0000}"/>
    <cellStyle name="Hyperlink 19" xfId="24926" hidden="1" xr:uid="{00000000-0005-0000-0000-0000FBBA0000}"/>
    <cellStyle name="Hyperlink 19" xfId="24863" hidden="1" xr:uid="{00000000-0005-0000-0000-0000FCBA0000}"/>
    <cellStyle name="Hyperlink 19" xfId="24800" hidden="1" xr:uid="{00000000-0005-0000-0000-0000FDBA0000}"/>
    <cellStyle name="Hyperlink 19" xfId="24737" hidden="1" xr:uid="{00000000-0005-0000-0000-0000FEBA0000}"/>
    <cellStyle name="Hyperlink 19" xfId="24674" hidden="1" xr:uid="{00000000-0005-0000-0000-0000FFBA0000}"/>
    <cellStyle name="Hyperlink 19" xfId="24611" hidden="1" xr:uid="{00000000-0005-0000-0000-000000BB0000}"/>
    <cellStyle name="Hyperlink 19" xfId="24548" hidden="1" xr:uid="{00000000-0005-0000-0000-000001BB0000}"/>
    <cellStyle name="Hyperlink 19" xfId="24485" hidden="1" xr:uid="{00000000-0005-0000-0000-000002BB0000}"/>
    <cellStyle name="Hyperlink 19" xfId="24422" hidden="1" xr:uid="{00000000-0005-0000-0000-000003BB0000}"/>
    <cellStyle name="Hyperlink 19" xfId="24359" hidden="1" xr:uid="{00000000-0005-0000-0000-000004BB0000}"/>
    <cellStyle name="Hyperlink 19" xfId="24296" hidden="1" xr:uid="{00000000-0005-0000-0000-000005BB0000}"/>
    <cellStyle name="Hyperlink 19" xfId="24233" hidden="1" xr:uid="{00000000-0005-0000-0000-000006BB0000}"/>
    <cellStyle name="Hyperlink 19" xfId="24170" hidden="1" xr:uid="{00000000-0005-0000-0000-000007BB0000}"/>
    <cellStyle name="Hyperlink 19" xfId="24107" hidden="1" xr:uid="{00000000-0005-0000-0000-000008BB0000}"/>
    <cellStyle name="Hyperlink 19" xfId="24044" hidden="1" xr:uid="{00000000-0005-0000-0000-000009BB0000}"/>
    <cellStyle name="Hyperlink 19" xfId="23981" hidden="1" xr:uid="{00000000-0005-0000-0000-00000ABB0000}"/>
    <cellStyle name="Hyperlink 19" xfId="23918" hidden="1" xr:uid="{00000000-0005-0000-0000-00000BBB0000}"/>
    <cellStyle name="Hyperlink 19" xfId="23855" hidden="1" xr:uid="{00000000-0005-0000-0000-00000CBB0000}"/>
    <cellStyle name="Hyperlink 19" xfId="23792" hidden="1" xr:uid="{00000000-0005-0000-0000-00000DBB0000}"/>
    <cellStyle name="Hyperlink 19" xfId="23729" hidden="1" xr:uid="{00000000-0005-0000-0000-00000EBB0000}"/>
    <cellStyle name="Hyperlink 19" xfId="23666" hidden="1" xr:uid="{00000000-0005-0000-0000-00000FBB0000}"/>
    <cellStyle name="Hyperlink 19" xfId="23603" hidden="1" xr:uid="{00000000-0005-0000-0000-000010BB0000}"/>
    <cellStyle name="Hyperlink 19" xfId="23540" hidden="1" xr:uid="{00000000-0005-0000-0000-000011BB0000}"/>
    <cellStyle name="Hyperlink 19" xfId="23477" hidden="1" xr:uid="{00000000-0005-0000-0000-000012BB0000}"/>
    <cellStyle name="Hyperlink 19" xfId="23414" hidden="1" xr:uid="{00000000-0005-0000-0000-000013BB0000}"/>
    <cellStyle name="Hyperlink 19" xfId="23351" hidden="1" xr:uid="{00000000-0005-0000-0000-000014BB0000}"/>
    <cellStyle name="Hyperlink 19" xfId="23288" hidden="1" xr:uid="{00000000-0005-0000-0000-000015BB0000}"/>
    <cellStyle name="Hyperlink 19" xfId="23225" hidden="1" xr:uid="{00000000-0005-0000-0000-000016BB0000}"/>
    <cellStyle name="Hyperlink 19" xfId="23162" hidden="1" xr:uid="{00000000-0005-0000-0000-000017BB0000}"/>
    <cellStyle name="Hyperlink 19" xfId="23099" hidden="1" xr:uid="{00000000-0005-0000-0000-000018BB0000}"/>
    <cellStyle name="Hyperlink 19" xfId="23036" hidden="1" xr:uid="{00000000-0005-0000-0000-000019BB0000}"/>
    <cellStyle name="Hyperlink 19" xfId="22973" hidden="1" xr:uid="{00000000-0005-0000-0000-00001ABB0000}"/>
    <cellStyle name="Hyperlink 19" xfId="22910" hidden="1" xr:uid="{00000000-0005-0000-0000-00001BBB0000}"/>
    <cellStyle name="Hyperlink 19" xfId="22847" hidden="1" xr:uid="{00000000-0005-0000-0000-00001CBB0000}"/>
    <cellStyle name="Hyperlink 19" xfId="22784" hidden="1" xr:uid="{00000000-0005-0000-0000-00001DBB0000}"/>
    <cellStyle name="Hyperlink 19" xfId="22721" hidden="1" xr:uid="{00000000-0005-0000-0000-00001EBB0000}"/>
    <cellStyle name="Hyperlink 19" xfId="22658" hidden="1" xr:uid="{00000000-0005-0000-0000-00001FBB0000}"/>
    <cellStyle name="Hyperlink 19" xfId="22595" hidden="1" xr:uid="{00000000-0005-0000-0000-000020BB0000}"/>
    <cellStyle name="Hyperlink 19" xfId="22532" hidden="1" xr:uid="{00000000-0005-0000-0000-000021BB0000}"/>
    <cellStyle name="Hyperlink 19" xfId="22469" hidden="1" xr:uid="{00000000-0005-0000-0000-000022BB0000}"/>
    <cellStyle name="Hyperlink 19" xfId="22406" hidden="1" xr:uid="{00000000-0005-0000-0000-000023BB0000}"/>
    <cellStyle name="Hyperlink 19" xfId="33998" hidden="1" xr:uid="{00000000-0005-0000-0000-000024BB0000}"/>
    <cellStyle name="Hyperlink 19" xfId="5018" hidden="1" xr:uid="{00000000-0005-0000-0000-000025BB0000}"/>
    <cellStyle name="Hyperlink 19" xfId="4955" hidden="1" xr:uid="{00000000-0005-0000-0000-000026BB0000}"/>
    <cellStyle name="Hyperlink 19" xfId="4892" hidden="1" xr:uid="{00000000-0005-0000-0000-000027BB0000}"/>
    <cellStyle name="Hyperlink 19" xfId="4829" hidden="1" xr:uid="{00000000-0005-0000-0000-000028BB0000}"/>
    <cellStyle name="Hyperlink 19" xfId="4766" hidden="1" xr:uid="{00000000-0005-0000-0000-000029BB0000}"/>
    <cellStyle name="Hyperlink 19" xfId="4703" hidden="1" xr:uid="{00000000-0005-0000-0000-00002ABB0000}"/>
    <cellStyle name="Hyperlink 19" xfId="4640" hidden="1" xr:uid="{00000000-0005-0000-0000-00002BBB0000}"/>
    <cellStyle name="Hyperlink 19" xfId="4577" hidden="1" xr:uid="{00000000-0005-0000-0000-00002CBB0000}"/>
    <cellStyle name="Hyperlink 19" xfId="4514" hidden="1" xr:uid="{00000000-0005-0000-0000-00002DBB0000}"/>
    <cellStyle name="Hyperlink 19" xfId="4451" hidden="1" xr:uid="{00000000-0005-0000-0000-00002EBB0000}"/>
    <cellStyle name="Hyperlink 19" xfId="4388" hidden="1" xr:uid="{00000000-0005-0000-0000-00002FBB0000}"/>
    <cellStyle name="Hyperlink 19" xfId="4325" hidden="1" xr:uid="{00000000-0005-0000-0000-000030BB0000}"/>
    <cellStyle name="Hyperlink 19" xfId="4262" hidden="1" xr:uid="{00000000-0005-0000-0000-000031BB0000}"/>
    <cellStyle name="Hyperlink 19" xfId="4199" hidden="1" xr:uid="{00000000-0005-0000-0000-000032BB0000}"/>
    <cellStyle name="Hyperlink 19" xfId="4136" hidden="1" xr:uid="{00000000-0005-0000-0000-000033BB0000}"/>
    <cellStyle name="Hyperlink 19" xfId="4073" hidden="1" xr:uid="{00000000-0005-0000-0000-000034BB0000}"/>
    <cellStyle name="Hyperlink 19" xfId="4010" hidden="1" xr:uid="{00000000-0005-0000-0000-000035BB0000}"/>
    <cellStyle name="Hyperlink 19" xfId="3947" hidden="1" xr:uid="{00000000-0005-0000-0000-000036BB0000}"/>
    <cellStyle name="Hyperlink 19" xfId="3884" hidden="1" xr:uid="{00000000-0005-0000-0000-000037BB0000}"/>
    <cellStyle name="Hyperlink 19" xfId="3821" hidden="1" xr:uid="{00000000-0005-0000-0000-000038BB0000}"/>
    <cellStyle name="Hyperlink 19" xfId="3758" hidden="1" xr:uid="{00000000-0005-0000-0000-000039BB0000}"/>
    <cellStyle name="Hyperlink 19" xfId="3695" hidden="1" xr:uid="{00000000-0005-0000-0000-00003ABB0000}"/>
    <cellStyle name="Hyperlink 19" xfId="3632" hidden="1" xr:uid="{00000000-0005-0000-0000-00003BBB0000}"/>
    <cellStyle name="Hyperlink 19" xfId="3569" hidden="1" xr:uid="{00000000-0005-0000-0000-00003CBB0000}"/>
    <cellStyle name="Hyperlink 19" xfId="3506" hidden="1" xr:uid="{00000000-0005-0000-0000-00003DBB0000}"/>
    <cellStyle name="Hyperlink 19" xfId="3443" hidden="1" xr:uid="{00000000-0005-0000-0000-00003EBB0000}"/>
    <cellStyle name="Hyperlink 19" xfId="3380" hidden="1" xr:uid="{00000000-0005-0000-0000-00003FBB0000}"/>
    <cellStyle name="Hyperlink 19" xfId="3317" hidden="1" xr:uid="{00000000-0005-0000-0000-000040BB0000}"/>
    <cellStyle name="Hyperlink 19" xfId="3254" hidden="1" xr:uid="{00000000-0005-0000-0000-000041BB0000}"/>
    <cellStyle name="Hyperlink 19" xfId="3191" hidden="1" xr:uid="{00000000-0005-0000-0000-000042BB0000}"/>
    <cellStyle name="Hyperlink 19" xfId="3128" hidden="1" xr:uid="{00000000-0005-0000-0000-000043BB0000}"/>
    <cellStyle name="Hyperlink 19" xfId="3065" hidden="1" xr:uid="{00000000-0005-0000-0000-000044BB0000}"/>
    <cellStyle name="Hyperlink 19" xfId="3002" hidden="1" xr:uid="{00000000-0005-0000-0000-000045BB0000}"/>
    <cellStyle name="Hyperlink 19" xfId="2939" hidden="1" xr:uid="{00000000-0005-0000-0000-000046BB0000}"/>
    <cellStyle name="Hyperlink 19" xfId="2876" hidden="1" xr:uid="{00000000-0005-0000-0000-000047BB0000}"/>
    <cellStyle name="Hyperlink 19" xfId="2813" hidden="1" xr:uid="{00000000-0005-0000-0000-000048BB0000}"/>
    <cellStyle name="Hyperlink 19" xfId="2750" hidden="1" xr:uid="{00000000-0005-0000-0000-000049BB0000}"/>
    <cellStyle name="Hyperlink 19" xfId="2687" hidden="1" xr:uid="{00000000-0005-0000-0000-00004ABB0000}"/>
    <cellStyle name="Hyperlink 19" xfId="2624" hidden="1" xr:uid="{00000000-0005-0000-0000-00004BBB0000}"/>
    <cellStyle name="Hyperlink 19" xfId="2561" hidden="1" xr:uid="{00000000-0005-0000-0000-00004CBB0000}"/>
    <cellStyle name="Hyperlink 19" xfId="2498" hidden="1" xr:uid="{00000000-0005-0000-0000-00004DBB0000}"/>
    <cellStyle name="Hyperlink 19" xfId="2435" hidden="1" xr:uid="{00000000-0005-0000-0000-00004EBB0000}"/>
    <cellStyle name="Hyperlink 19" xfId="2372" hidden="1" xr:uid="{00000000-0005-0000-0000-00004FBB0000}"/>
    <cellStyle name="Hyperlink 19" xfId="2309" hidden="1" xr:uid="{00000000-0005-0000-0000-000050BB0000}"/>
    <cellStyle name="Hyperlink 19" xfId="2246" hidden="1" xr:uid="{00000000-0005-0000-0000-000051BB0000}"/>
    <cellStyle name="Hyperlink 19" xfId="2183" hidden="1" xr:uid="{00000000-0005-0000-0000-000052BB0000}"/>
    <cellStyle name="Hyperlink 19" xfId="2120" hidden="1" xr:uid="{00000000-0005-0000-0000-000053BB0000}"/>
    <cellStyle name="Hyperlink 19" xfId="2057" hidden="1" xr:uid="{00000000-0005-0000-0000-000054BB0000}"/>
    <cellStyle name="Hyperlink 19" xfId="1994" hidden="1" xr:uid="{00000000-0005-0000-0000-000055BB0000}"/>
    <cellStyle name="Hyperlink 19" xfId="1868" hidden="1" xr:uid="{00000000-0005-0000-0000-000056BB0000}"/>
    <cellStyle name="Hyperlink 19" xfId="1805" hidden="1" xr:uid="{00000000-0005-0000-0000-000057BB0000}"/>
    <cellStyle name="Hyperlink 19" xfId="1742" hidden="1" xr:uid="{00000000-0005-0000-0000-000058BB0000}"/>
    <cellStyle name="Hyperlink 19" xfId="1679" hidden="1" xr:uid="{00000000-0005-0000-0000-000059BB0000}"/>
    <cellStyle name="Hyperlink 19" xfId="1616" hidden="1" xr:uid="{00000000-0005-0000-0000-00005ABB0000}"/>
    <cellStyle name="Hyperlink 19" xfId="1553" hidden="1" xr:uid="{00000000-0005-0000-0000-00005BBB0000}"/>
    <cellStyle name="Hyperlink 19" xfId="1490" hidden="1" xr:uid="{00000000-0005-0000-0000-00005CBB0000}"/>
    <cellStyle name="Hyperlink 19" xfId="1427" hidden="1" xr:uid="{00000000-0005-0000-0000-00005DBB0000}"/>
    <cellStyle name="Hyperlink 19" xfId="1364" hidden="1" xr:uid="{00000000-0005-0000-0000-00005EBB0000}"/>
    <cellStyle name="Hyperlink 19" xfId="1301" hidden="1" xr:uid="{00000000-0005-0000-0000-00005FBB0000}"/>
    <cellStyle name="Hyperlink 19" xfId="1238" hidden="1" xr:uid="{00000000-0005-0000-0000-000060BB0000}"/>
    <cellStyle name="Hyperlink 19" xfId="1175" hidden="1" xr:uid="{00000000-0005-0000-0000-000061BB0000}"/>
    <cellStyle name="Hyperlink 19" xfId="1112" hidden="1" xr:uid="{00000000-0005-0000-0000-000062BB0000}"/>
    <cellStyle name="Hyperlink 19" xfId="1049" hidden="1" xr:uid="{00000000-0005-0000-0000-000063BB0000}"/>
    <cellStyle name="Hyperlink 19" xfId="986" hidden="1" xr:uid="{00000000-0005-0000-0000-000064BB0000}"/>
    <cellStyle name="Hyperlink 19" xfId="923" hidden="1" xr:uid="{00000000-0005-0000-0000-000065BB0000}"/>
    <cellStyle name="Hyperlink 19" xfId="860" hidden="1" xr:uid="{00000000-0005-0000-0000-000066BB0000}"/>
    <cellStyle name="Hyperlink 19" xfId="797" hidden="1" xr:uid="{00000000-0005-0000-0000-000067BB0000}"/>
    <cellStyle name="Hyperlink 19" xfId="734" hidden="1" xr:uid="{00000000-0005-0000-0000-000068BB0000}"/>
    <cellStyle name="Hyperlink 19" xfId="671" hidden="1" xr:uid="{00000000-0005-0000-0000-000069BB0000}"/>
    <cellStyle name="Hyperlink 19" xfId="608" hidden="1" xr:uid="{00000000-0005-0000-0000-00006ABB0000}"/>
    <cellStyle name="Hyperlink 19" xfId="545" hidden="1" xr:uid="{00000000-0005-0000-0000-00006BBB0000}"/>
    <cellStyle name="Hyperlink 19" xfId="482" hidden="1" xr:uid="{00000000-0005-0000-0000-00006CBB0000}"/>
    <cellStyle name="Hyperlink 19" xfId="419" hidden="1" xr:uid="{00000000-0005-0000-0000-00006DBB0000}"/>
    <cellStyle name="Hyperlink 19" xfId="356" hidden="1" xr:uid="{00000000-0005-0000-0000-00006EBB0000}"/>
    <cellStyle name="Hyperlink 19" xfId="293" hidden="1" xr:uid="{00000000-0005-0000-0000-00006FBB0000}"/>
    <cellStyle name="Hyperlink 19" xfId="230" hidden="1" xr:uid="{00000000-0005-0000-0000-000070BB0000}"/>
    <cellStyle name="Hyperlink 19" xfId="167" hidden="1" xr:uid="{00000000-0005-0000-0000-000071BB0000}"/>
    <cellStyle name="Hyperlink 19" xfId="104" hidden="1" xr:uid="{00000000-0005-0000-0000-000072BB0000}"/>
    <cellStyle name="Hyperlink 19" xfId="41" hidden="1" xr:uid="{00000000-0005-0000-0000-000073BB0000}"/>
    <cellStyle name="Hyperlink 19" xfId="58178" hidden="1" xr:uid="{00000000-0005-0000-0000-000074BB0000}"/>
    <cellStyle name="Hyperlink 19" xfId="58241" hidden="1" xr:uid="{00000000-0005-0000-0000-000075BB0000}"/>
    <cellStyle name="Hyperlink 19" xfId="1931" hidden="1" xr:uid="{00000000-0005-0000-0000-000076BB0000}"/>
    <cellStyle name="Hyperlink 19" xfId="5963" hidden="1" xr:uid="{00000000-0005-0000-0000-000077BB0000}"/>
    <cellStyle name="Hyperlink 19" xfId="9995" hidden="1" xr:uid="{00000000-0005-0000-0000-000078BB0000}"/>
    <cellStyle name="Hyperlink 19" xfId="34691" hidden="1" xr:uid="{00000000-0005-0000-0000-000079BB0000}"/>
    <cellStyle name="Hyperlink 19" xfId="34628" hidden="1" xr:uid="{00000000-0005-0000-0000-00007ABB0000}"/>
    <cellStyle name="Hyperlink 19" xfId="34565" hidden="1" xr:uid="{00000000-0005-0000-0000-00007BBB0000}"/>
    <cellStyle name="Hyperlink 19" xfId="34502" hidden="1" xr:uid="{00000000-0005-0000-0000-00007CBB0000}"/>
    <cellStyle name="Hyperlink 19" xfId="34439" hidden="1" xr:uid="{00000000-0005-0000-0000-00007DBB0000}"/>
    <cellStyle name="Hyperlink 19" xfId="34376" hidden="1" xr:uid="{00000000-0005-0000-0000-00007EBB0000}"/>
    <cellStyle name="Hyperlink 19" xfId="34313" hidden="1" xr:uid="{00000000-0005-0000-0000-00007FBB0000}"/>
    <cellStyle name="Hyperlink 19" xfId="34250" hidden="1" xr:uid="{00000000-0005-0000-0000-000080BB0000}"/>
    <cellStyle name="Hyperlink 19" xfId="7979" hidden="1" xr:uid="{00000000-0005-0000-0000-000081BB0000}"/>
    <cellStyle name="Hyperlink 19" xfId="7916" hidden="1" xr:uid="{00000000-0005-0000-0000-000082BB0000}"/>
    <cellStyle name="Hyperlink 19" xfId="7853" hidden="1" xr:uid="{00000000-0005-0000-0000-000083BB0000}"/>
    <cellStyle name="Hyperlink 19" xfId="7790" hidden="1" xr:uid="{00000000-0005-0000-0000-000084BB0000}"/>
    <cellStyle name="Hyperlink 19" xfId="7727" hidden="1" xr:uid="{00000000-0005-0000-0000-000085BB0000}"/>
    <cellStyle name="Hyperlink 19" xfId="7664" hidden="1" xr:uid="{00000000-0005-0000-0000-000086BB0000}"/>
    <cellStyle name="Hyperlink 19" xfId="7601" hidden="1" xr:uid="{00000000-0005-0000-0000-000087BB0000}"/>
    <cellStyle name="Hyperlink 19" xfId="7538" hidden="1" xr:uid="{00000000-0005-0000-0000-000088BB0000}"/>
    <cellStyle name="Hyperlink 19" xfId="7475" hidden="1" xr:uid="{00000000-0005-0000-0000-000089BB0000}"/>
    <cellStyle name="Hyperlink 19" xfId="7412" hidden="1" xr:uid="{00000000-0005-0000-0000-00008ABB0000}"/>
    <cellStyle name="Hyperlink 19" xfId="7349" hidden="1" xr:uid="{00000000-0005-0000-0000-00008BBB0000}"/>
    <cellStyle name="Hyperlink 19" xfId="7286" hidden="1" xr:uid="{00000000-0005-0000-0000-00008CBB0000}"/>
    <cellStyle name="Hyperlink 19" xfId="7223" hidden="1" xr:uid="{00000000-0005-0000-0000-00008DBB0000}"/>
    <cellStyle name="Hyperlink 19" xfId="7160" hidden="1" xr:uid="{00000000-0005-0000-0000-00008EBB0000}"/>
    <cellStyle name="Hyperlink 19" xfId="7097" hidden="1" xr:uid="{00000000-0005-0000-0000-00008FBB0000}"/>
    <cellStyle name="Hyperlink 19" xfId="7034" hidden="1" xr:uid="{00000000-0005-0000-0000-000090BB0000}"/>
    <cellStyle name="Hyperlink 19" xfId="6971" hidden="1" xr:uid="{00000000-0005-0000-0000-000091BB0000}"/>
    <cellStyle name="Hyperlink 19" xfId="6908" hidden="1" xr:uid="{00000000-0005-0000-0000-000092BB0000}"/>
    <cellStyle name="Hyperlink 19" xfId="6845" hidden="1" xr:uid="{00000000-0005-0000-0000-000093BB0000}"/>
    <cellStyle name="Hyperlink 19" xfId="6782" hidden="1" xr:uid="{00000000-0005-0000-0000-000094BB0000}"/>
    <cellStyle name="Hyperlink 19" xfId="6719" hidden="1" xr:uid="{00000000-0005-0000-0000-000095BB0000}"/>
    <cellStyle name="Hyperlink 19" xfId="6656" hidden="1" xr:uid="{00000000-0005-0000-0000-000096BB0000}"/>
    <cellStyle name="Hyperlink 19" xfId="6593" hidden="1" xr:uid="{00000000-0005-0000-0000-000097BB0000}"/>
    <cellStyle name="Hyperlink 19" xfId="6530" hidden="1" xr:uid="{00000000-0005-0000-0000-000098BB0000}"/>
    <cellStyle name="Hyperlink 19" xfId="6467" hidden="1" xr:uid="{00000000-0005-0000-0000-000099BB0000}"/>
    <cellStyle name="Hyperlink 19" xfId="6404" hidden="1" xr:uid="{00000000-0005-0000-0000-00009ABB0000}"/>
    <cellStyle name="Hyperlink 19" xfId="6341" hidden="1" xr:uid="{00000000-0005-0000-0000-00009BBB0000}"/>
    <cellStyle name="Hyperlink 19" xfId="6278" hidden="1" xr:uid="{00000000-0005-0000-0000-00009CBB0000}"/>
    <cellStyle name="Hyperlink 19" xfId="6215" hidden="1" xr:uid="{00000000-0005-0000-0000-00009DBB0000}"/>
    <cellStyle name="Hyperlink 19" xfId="6152" hidden="1" xr:uid="{00000000-0005-0000-0000-00009EBB0000}"/>
    <cellStyle name="Hyperlink 19" xfId="6089" hidden="1" xr:uid="{00000000-0005-0000-0000-00009FBB0000}"/>
    <cellStyle name="Hyperlink 19" xfId="6026" hidden="1" xr:uid="{00000000-0005-0000-0000-0000A0BB0000}"/>
    <cellStyle name="Hyperlink 19" xfId="5900" hidden="1" xr:uid="{00000000-0005-0000-0000-0000A1BB0000}"/>
    <cellStyle name="Hyperlink 19" xfId="5837" hidden="1" xr:uid="{00000000-0005-0000-0000-0000A2BB0000}"/>
    <cellStyle name="Hyperlink 19" xfId="5774" hidden="1" xr:uid="{00000000-0005-0000-0000-0000A3BB0000}"/>
    <cellStyle name="Hyperlink 19" xfId="5711" hidden="1" xr:uid="{00000000-0005-0000-0000-0000A4BB0000}"/>
    <cellStyle name="Hyperlink 19" xfId="5648" hidden="1" xr:uid="{00000000-0005-0000-0000-0000A5BB0000}"/>
    <cellStyle name="Hyperlink 19" xfId="5585" hidden="1" xr:uid="{00000000-0005-0000-0000-0000A6BB0000}"/>
    <cellStyle name="Hyperlink 19" xfId="5522" hidden="1" xr:uid="{00000000-0005-0000-0000-0000A7BB0000}"/>
    <cellStyle name="Hyperlink 19" xfId="5459" hidden="1" xr:uid="{00000000-0005-0000-0000-0000A8BB0000}"/>
    <cellStyle name="Hyperlink 19" xfId="5396" hidden="1" xr:uid="{00000000-0005-0000-0000-0000A9BB0000}"/>
    <cellStyle name="Hyperlink 19" xfId="5333" hidden="1" xr:uid="{00000000-0005-0000-0000-0000AABB0000}"/>
    <cellStyle name="Hyperlink 19" xfId="5270" hidden="1" xr:uid="{00000000-0005-0000-0000-0000ABBB0000}"/>
    <cellStyle name="Hyperlink 19" xfId="5207" hidden="1" xr:uid="{00000000-0005-0000-0000-0000ACBB0000}"/>
    <cellStyle name="Hyperlink 19" xfId="5144" hidden="1" xr:uid="{00000000-0005-0000-0000-0000ADBB0000}"/>
    <cellStyle name="Hyperlink 19" xfId="5081" hidden="1" xr:uid="{00000000-0005-0000-0000-0000AEBB0000}"/>
    <cellStyle name="Hyperlink 19" xfId="9428" hidden="1" xr:uid="{00000000-0005-0000-0000-0000AFBB0000}"/>
    <cellStyle name="Hyperlink 19" xfId="9365" hidden="1" xr:uid="{00000000-0005-0000-0000-0000B0BB0000}"/>
    <cellStyle name="Hyperlink 19" xfId="9302" hidden="1" xr:uid="{00000000-0005-0000-0000-0000B1BB0000}"/>
    <cellStyle name="Hyperlink 19" xfId="9239" hidden="1" xr:uid="{00000000-0005-0000-0000-0000B2BB0000}"/>
    <cellStyle name="Hyperlink 19" xfId="9176" hidden="1" xr:uid="{00000000-0005-0000-0000-0000B3BB0000}"/>
    <cellStyle name="Hyperlink 19" xfId="9113" hidden="1" xr:uid="{00000000-0005-0000-0000-0000B4BB0000}"/>
    <cellStyle name="Hyperlink 19" xfId="9050" hidden="1" xr:uid="{00000000-0005-0000-0000-0000B5BB0000}"/>
    <cellStyle name="Hyperlink 19" xfId="8987" hidden="1" xr:uid="{00000000-0005-0000-0000-0000B6BB0000}"/>
    <cellStyle name="Hyperlink 19" xfId="8924" hidden="1" xr:uid="{00000000-0005-0000-0000-0000B7BB0000}"/>
    <cellStyle name="Hyperlink 19" xfId="8861" hidden="1" xr:uid="{00000000-0005-0000-0000-0000B8BB0000}"/>
    <cellStyle name="Hyperlink 19" xfId="8798" hidden="1" xr:uid="{00000000-0005-0000-0000-0000B9BB0000}"/>
    <cellStyle name="Hyperlink 19" xfId="8735" hidden="1" xr:uid="{00000000-0005-0000-0000-0000BABB0000}"/>
    <cellStyle name="Hyperlink 19" xfId="8672" hidden="1" xr:uid="{00000000-0005-0000-0000-0000BBBB0000}"/>
    <cellStyle name="Hyperlink 19" xfId="8609" hidden="1" xr:uid="{00000000-0005-0000-0000-0000BCBB0000}"/>
    <cellStyle name="Hyperlink 19" xfId="8546" hidden="1" xr:uid="{00000000-0005-0000-0000-0000BDBB0000}"/>
    <cellStyle name="Hyperlink 19" xfId="8483" hidden="1" xr:uid="{00000000-0005-0000-0000-0000BEBB0000}"/>
    <cellStyle name="Hyperlink 19" xfId="8420" hidden="1" xr:uid="{00000000-0005-0000-0000-0000BFBB0000}"/>
    <cellStyle name="Hyperlink 19" xfId="8357" hidden="1" xr:uid="{00000000-0005-0000-0000-0000C0BB0000}"/>
    <cellStyle name="Hyperlink 19" xfId="8294" hidden="1" xr:uid="{00000000-0005-0000-0000-0000C1BB0000}"/>
    <cellStyle name="Hyperlink 19" xfId="8231" hidden="1" xr:uid="{00000000-0005-0000-0000-0000C2BB0000}"/>
    <cellStyle name="Hyperlink 19" xfId="8168" hidden="1" xr:uid="{00000000-0005-0000-0000-0000C3BB0000}"/>
    <cellStyle name="Hyperlink 19" xfId="8105" hidden="1" xr:uid="{00000000-0005-0000-0000-0000C4BB0000}"/>
    <cellStyle name="Hyperlink 19" xfId="8042" hidden="1" xr:uid="{00000000-0005-0000-0000-0000C5BB0000}"/>
    <cellStyle name="Hyperlink 19" xfId="10247" hidden="1" xr:uid="{00000000-0005-0000-0000-0000C6BB0000}"/>
    <cellStyle name="Hyperlink 19" xfId="10184" hidden="1" xr:uid="{00000000-0005-0000-0000-0000C7BB0000}"/>
    <cellStyle name="Hyperlink 19" xfId="10121" hidden="1" xr:uid="{00000000-0005-0000-0000-0000C8BB0000}"/>
    <cellStyle name="Hyperlink 19" xfId="10058" hidden="1" xr:uid="{00000000-0005-0000-0000-0000C9BB0000}"/>
    <cellStyle name="Hyperlink 19" xfId="9932" hidden="1" xr:uid="{00000000-0005-0000-0000-0000CABB0000}"/>
    <cellStyle name="Hyperlink 19" xfId="9869" hidden="1" xr:uid="{00000000-0005-0000-0000-0000CBBB0000}"/>
    <cellStyle name="Hyperlink 19" xfId="9806" hidden="1" xr:uid="{00000000-0005-0000-0000-0000CCBB0000}"/>
    <cellStyle name="Hyperlink 19" xfId="9743" hidden="1" xr:uid="{00000000-0005-0000-0000-0000CDBB0000}"/>
    <cellStyle name="Hyperlink 19" xfId="9680" hidden="1" xr:uid="{00000000-0005-0000-0000-0000CEBB0000}"/>
    <cellStyle name="Hyperlink 19" xfId="9617" hidden="1" xr:uid="{00000000-0005-0000-0000-0000CFBB0000}"/>
    <cellStyle name="Hyperlink 19" xfId="9554" hidden="1" xr:uid="{00000000-0005-0000-0000-0000D0BB0000}"/>
    <cellStyle name="Hyperlink 19" xfId="9491" hidden="1" xr:uid="{00000000-0005-0000-0000-0000D1BB0000}"/>
    <cellStyle name="Hyperlink 19" xfId="10625" hidden="1" xr:uid="{00000000-0005-0000-0000-0000D2BB0000}"/>
    <cellStyle name="Hyperlink 19" xfId="10562" hidden="1" xr:uid="{00000000-0005-0000-0000-0000D3BB0000}"/>
    <cellStyle name="Hyperlink 19" xfId="10499" hidden="1" xr:uid="{00000000-0005-0000-0000-0000D4BB0000}"/>
    <cellStyle name="Hyperlink 19" xfId="10436" hidden="1" xr:uid="{00000000-0005-0000-0000-0000D5BB0000}"/>
    <cellStyle name="Hyperlink 19" xfId="10373" hidden="1" xr:uid="{00000000-0005-0000-0000-0000D6BB0000}"/>
    <cellStyle name="Hyperlink 19" xfId="10310" hidden="1" xr:uid="{00000000-0005-0000-0000-0000D7BB0000}"/>
    <cellStyle name="Hyperlink 19" xfId="10814" hidden="1" xr:uid="{00000000-0005-0000-0000-0000D8BB0000}"/>
    <cellStyle name="Hyperlink 19" xfId="10751" hidden="1" xr:uid="{00000000-0005-0000-0000-0000D9BB0000}"/>
    <cellStyle name="Hyperlink 19" xfId="10688" hidden="1" xr:uid="{00000000-0005-0000-0000-0000DABB0000}"/>
    <cellStyle name="Hyperlink 19" xfId="10877" hidden="1" xr:uid="{00000000-0005-0000-0000-0000DBBB0000}"/>
    <cellStyle name="Hyperlink 19" xfId="10940" hidden="1" xr:uid="{00000000-0005-0000-0000-0000DCBB0000}"/>
    <cellStyle name="Hyperlink 2" xfId="49644" hidden="1" xr:uid="{00000000-0005-0000-0000-0000DDBB0000}"/>
    <cellStyle name="Hyperlink 2" xfId="49573" hidden="1" xr:uid="{00000000-0005-0000-0000-0000DEBB0000}"/>
    <cellStyle name="Hyperlink 2" xfId="49580" hidden="1" xr:uid="{00000000-0005-0000-0000-0000DFBB0000}"/>
    <cellStyle name="Hyperlink 2" xfId="49529" hidden="1" xr:uid="{00000000-0005-0000-0000-0000E0BB0000}"/>
    <cellStyle name="Hyperlink 2" xfId="49518" hidden="1" xr:uid="{00000000-0005-0000-0000-0000E1BB0000}"/>
    <cellStyle name="Hyperlink 2" xfId="49447" hidden="1" xr:uid="{00000000-0005-0000-0000-0000E2BB0000}"/>
    <cellStyle name="Hyperlink 2" xfId="49454" hidden="1" xr:uid="{00000000-0005-0000-0000-0000E3BB0000}"/>
    <cellStyle name="Hyperlink 2" xfId="49403" hidden="1" xr:uid="{00000000-0005-0000-0000-0000E4BB0000}"/>
    <cellStyle name="Hyperlink 2" xfId="49392" hidden="1" xr:uid="{00000000-0005-0000-0000-0000E5BB0000}"/>
    <cellStyle name="Hyperlink 2" xfId="49321" hidden="1" xr:uid="{00000000-0005-0000-0000-0000E6BB0000}"/>
    <cellStyle name="Hyperlink 2" xfId="49328" hidden="1" xr:uid="{00000000-0005-0000-0000-0000E7BB0000}"/>
    <cellStyle name="Hyperlink 2" xfId="49277" hidden="1" xr:uid="{00000000-0005-0000-0000-0000E8BB0000}"/>
    <cellStyle name="Hyperlink 2" xfId="49266" hidden="1" xr:uid="{00000000-0005-0000-0000-0000E9BB0000}"/>
    <cellStyle name="Hyperlink 2" xfId="49195" hidden="1" xr:uid="{00000000-0005-0000-0000-0000EABB0000}"/>
    <cellStyle name="Hyperlink 2" xfId="49202" hidden="1" xr:uid="{00000000-0005-0000-0000-0000EBBB0000}"/>
    <cellStyle name="Hyperlink 2" xfId="49151" hidden="1" xr:uid="{00000000-0005-0000-0000-0000ECBB0000}"/>
    <cellStyle name="Hyperlink 2" xfId="49069" hidden="1" xr:uid="{00000000-0005-0000-0000-0000EDBB0000}"/>
    <cellStyle name="Hyperlink 2" xfId="49025" hidden="1" xr:uid="{00000000-0005-0000-0000-0000EEBB0000}"/>
    <cellStyle name="Hyperlink 2" xfId="49014" hidden="1" xr:uid="{00000000-0005-0000-0000-0000EFBB0000}"/>
    <cellStyle name="Hyperlink 2" xfId="48943" hidden="1" xr:uid="{00000000-0005-0000-0000-0000F0BB0000}"/>
    <cellStyle name="Hyperlink 2" xfId="48950" hidden="1" xr:uid="{00000000-0005-0000-0000-0000F1BB0000}"/>
    <cellStyle name="Hyperlink 2" xfId="48899" hidden="1" xr:uid="{00000000-0005-0000-0000-0000F2BB0000}"/>
    <cellStyle name="Hyperlink 2" xfId="48888" hidden="1" xr:uid="{00000000-0005-0000-0000-0000F3BB0000}"/>
    <cellStyle name="Hyperlink 2" xfId="48817" hidden="1" xr:uid="{00000000-0005-0000-0000-0000F4BB0000}"/>
    <cellStyle name="Hyperlink 2" xfId="48824" hidden="1" xr:uid="{00000000-0005-0000-0000-0000F5BB0000}"/>
    <cellStyle name="Hyperlink 2" xfId="48773" hidden="1" xr:uid="{00000000-0005-0000-0000-0000F6BB0000}"/>
    <cellStyle name="Hyperlink 2" xfId="48762" hidden="1" xr:uid="{00000000-0005-0000-0000-0000F7BB0000}"/>
    <cellStyle name="Hyperlink 2" xfId="48691" hidden="1" xr:uid="{00000000-0005-0000-0000-0000F8BB0000}"/>
    <cellStyle name="Hyperlink 2" xfId="48698" hidden="1" xr:uid="{00000000-0005-0000-0000-0000F9BB0000}"/>
    <cellStyle name="Hyperlink 2" xfId="48647" hidden="1" xr:uid="{00000000-0005-0000-0000-0000FABB0000}"/>
    <cellStyle name="Hyperlink 2" xfId="48636" hidden="1" xr:uid="{00000000-0005-0000-0000-0000FBBB0000}"/>
    <cellStyle name="Hyperlink 2" xfId="48565" hidden="1" xr:uid="{00000000-0005-0000-0000-0000FCBB0000}"/>
    <cellStyle name="Hyperlink 2" xfId="48572" hidden="1" xr:uid="{00000000-0005-0000-0000-0000FDBB0000}"/>
    <cellStyle name="Hyperlink 2" xfId="48521" hidden="1" xr:uid="{00000000-0005-0000-0000-0000FEBB0000}"/>
    <cellStyle name="Hyperlink 2" xfId="48510" hidden="1" xr:uid="{00000000-0005-0000-0000-0000FFBB0000}"/>
    <cellStyle name="Hyperlink 2" xfId="48439" hidden="1" xr:uid="{00000000-0005-0000-0000-000000BC0000}"/>
    <cellStyle name="Hyperlink 2" xfId="48446" hidden="1" xr:uid="{00000000-0005-0000-0000-000001BC0000}"/>
    <cellStyle name="Hyperlink 2" xfId="48395" hidden="1" xr:uid="{00000000-0005-0000-0000-000002BC0000}"/>
    <cellStyle name="Hyperlink 2" xfId="48384" hidden="1" xr:uid="{00000000-0005-0000-0000-000003BC0000}"/>
    <cellStyle name="Hyperlink 2" xfId="48313" hidden="1" xr:uid="{00000000-0005-0000-0000-000004BC0000}"/>
    <cellStyle name="Hyperlink 2" xfId="48320" hidden="1" xr:uid="{00000000-0005-0000-0000-000005BC0000}"/>
    <cellStyle name="Hyperlink 2" xfId="48269" hidden="1" xr:uid="{00000000-0005-0000-0000-000006BC0000}"/>
    <cellStyle name="Hyperlink 2" xfId="48258" hidden="1" xr:uid="{00000000-0005-0000-0000-000007BC0000}"/>
    <cellStyle name="Hyperlink 2" xfId="48187" hidden="1" xr:uid="{00000000-0005-0000-0000-000008BC0000}"/>
    <cellStyle name="Hyperlink 2" xfId="48194" hidden="1" xr:uid="{00000000-0005-0000-0000-000009BC0000}"/>
    <cellStyle name="Hyperlink 2" xfId="48143" hidden="1" xr:uid="{00000000-0005-0000-0000-00000ABC0000}"/>
    <cellStyle name="Hyperlink 2" xfId="48132" hidden="1" xr:uid="{00000000-0005-0000-0000-00000BBC0000}"/>
    <cellStyle name="Hyperlink 2" xfId="48068" hidden="1" xr:uid="{00000000-0005-0000-0000-00000CBC0000}"/>
    <cellStyle name="Hyperlink 2" xfId="48017" hidden="1" xr:uid="{00000000-0005-0000-0000-00000DBC0000}"/>
    <cellStyle name="Hyperlink 2" xfId="48006" hidden="1" xr:uid="{00000000-0005-0000-0000-00000EBC0000}"/>
    <cellStyle name="Hyperlink 2" xfId="47935" hidden="1" xr:uid="{00000000-0005-0000-0000-00000FBC0000}"/>
    <cellStyle name="Hyperlink 2" xfId="47942" hidden="1" xr:uid="{00000000-0005-0000-0000-000010BC0000}"/>
    <cellStyle name="Hyperlink 2" xfId="47891" hidden="1" xr:uid="{00000000-0005-0000-0000-000011BC0000}"/>
    <cellStyle name="Hyperlink 2" xfId="47880" hidden="1" xr:uid="{00000000-0005-0000-0000-000012BC0000}"/>
    <cellStyle name="Hyperlink 2" xfId="47809" hidden="1" xr:uid="{00000000-0005-0000-0000-000013BC0000}"/>
    <cellStyle name="Hyperlink 2" xfId="47816" hidden="1" xr:uid="{00000000-0005-0000-0000-000014BC0000}"/>
    <cellStyle name="Hyperlink 2" xfId="47765" hidden="1" xr:uid="{00000000-0005-0000-0000-000015BC0000}"/>
    <cellStyle name="Hyperlink 2" xfId="47754" hidden="1" xr:uid="{00000000-0005-0000-0000-000016BC0000}"/>
    <cellStyle name="Hyperlink 2" xfId="47683" hidden="1" xr:uid="{00000000-0005-0000-0000-000017BC0000}"/>
    <cellStyle name="Hyperlink 2" xfId="47690" hidden="1" xr:uid="{00000000-0005-0000-0000-000018BC0000}"/>
    <cellStyle name="Hyperlink 2" xfId="47639" hidden="1" xr:uid="{00000000-0005-0000-0000-000019BC0000}"/>
    <cellStyle name="Hyperlink 2" xfId="47628" hidden="1" xr:uid="{00000000-0005-0000-0000-00001ABC0000}"/>
    <cellStyle name="Hyperlink 2" xfId="47557" hidden="1" xr:uid="{00000000-0005-0000-0000-00001BBC0000}"/>
    <cellStyle name="Hyperlink 2" xfId="47564" hidden="1" xr:uid="{00000000-0005-0000-0000-00001CBC0000}"/>
    <cellStyle name="Hyperlink 2" xfId="47513" hidden="1" xr:uid="{00000000-0005-0000-0000-00001DBC0000}"/>
    <cellStyle name="Hyperlink 2" xfId="47502" hidden="1" xr:uid="{00000000-0005-0000-0000-00001EBC0000}"/>
    <cellStyle name="Hyperlink 2" xfId="47431" hidden="1" xr:uid="{00000000-0005-0000-0000-00001FBC0000}"/>
    <cellStyle name="Hyperlink 2" xfId="47438" hidden="1" xr:uid="{00000000-0005-0000-0000-000020BC0000}"/>
    <cellStyle name="Hyperlink 2" xfId="47387" hidden="1" xr:uid="{00000000-0005-0000-0000-000021BC0000}"/>
    <cellStyle name="Hyperlink 2" xfId="47376" hidden="1" xr:uid="{00000000-0005-0000-0000-000022BC0000}"/>
    <cellStyle name="Hyperlink 2" xfId="47305" hidden="1" xr:uid="{00000000-0005-0000-0000-000023BC0000}"/>
    <cellStyle name="Hyperlink 2" xfId="47312" hidden="1" xr:uid="{00000000-0005-0000-0000-000024BC0000}"/>
    <cellStyle name="Hyperlink 2" xfId="47261" hidden="1" xr:uid="{00000000-0005-0000-0000-000025BC0000}"/>
    <cellStyle name="Hyperlink 2" xfId="47250" hidden="1" xr:uid="{00000000-0005-0000-0000-000026BC0000}"/>
    <cellStyle name="Hyperlink 2" xfId="47179" hidden="1" xr:uid="{00000000-0005-0000-0000-000027BC0000}"/>
    <cellStyle name="Hyperlink 2" xfId="47186" hidden="1" xr:uid="{00000000-0005-0000-0000-000028BC0000}"/>
    <cellStyle name="Hyperlink 2" xfId="47135" hidden="1" xr:uid="{00000000-0005-0000-0000-000029BC0000}"/>
    <cellStyle name="Hyperlink 2" xfId="47124" hidden="1" xr:uid="{00000000-0005-0000-0000-00002ABC0000}"/>
    <cellStyle name="Hyperlink 2" xfId="47060" hidden="1" xr:uid="{00000000-0005-0000-0000-00002BBC0000}"/>
    <cellStyle name="Hyperlink 2" xfId="47009" hidden="1" xr:uid="{00000000-0005-0000-0000-00002CBC0000}"/>
    <cellStyle name="Hyperlink 2" xfId="46998" hidden="1" xr:uid="{00000000-0005-0000-0000-00002DBC0000}"/>
    <cellStyle name="Hyperlink 2" xfId="46927" hidden="1" xr:uid="{00000000-0005-0000-0000-00002EBC0000}"/>
    <cellStyle name="Hyperlink 2" xfId="46934" hidden="1" xr:uid="{00000000-0005-0000-0000-00002FBC0000}"/>
    <cellStyle name="Hyperlink 2" xfId="46883" hidden="1" xr:uid="{00000000-0005-0000-0000-000030BC0000}"/>
    <cellStyle name="Hyperlink 2" xfId="46872" hidden="1" xr:uid="{00000000-0005-0000-0000-000031BC0000}"/>
    <cellStyle name="Hyperlink 2" xfId="46801" hidden="1" xr:uid="{00000000-0005-0000-0000-000032BC0000}"/>
    <cellStyle name="Hyperlink 2" xfId="46808" hidden="1" xr:uid="{00000000-0005-0000-0000-000033BC0000}"/>
    <cellStyle name="Hyperlink 2" xfId="46757" hidden="1" xr:uid="{00000000-0005-0000-0000-000034BC0000}"/>
    <cellStyle name="Hyperlink 2" xfId="46746" hidden="1" xr:uid="{00000000-0005-0000-0000-000035BC0000}"/>
    <cellStyle name="Hyperlink 2" xfId="46675" hidden="1" xr:uid="{00000000-0005-0000-0000-000036BC0000}"/>
    <cellStyle name="Hyperlink 2" xfId="46682" hidden="1" xr:uid="{00000000-0005-0000-0000-000037BC0000}"/>
    <cellStyle name="Hyperlink 2" xfId="46631" hidden="1" xr:uid="{00000000-0005-0000-0000-000038BC0000}"/>
    <cellStyle name="Hyperlink 2" xfId="46620" hidden="1" xr:uid="{00000000-0005-0000-0000-000039BC0000}"/>
    <cellStyle name="Hyperlink 2" xfId="46549" hidden="1" xr:uid="{00000000-0005-0000-0000-00003ABC0000}"/>
    <cellStyle name="Hyperlink 2" xfId="46556" hidden="1" xr:uid="{00000000-0005-0000-0000-00003BBC0000}"/>
    <cellStyle name="Hyperlink 2" xfId="46505" hidden="1" xr:uid="{00000000-0005-0000-0000-00003CBC0000}"/>
    <cellStyle name="Hyperlink 2" xfId="46494" hidden="1" xr:uid="{00000000-0005-0000-0000-00003DBC0000}"/>
    <cellStyle name="Hyperlink 2" xfId="46423" hidden="1" xr:uid="{00000000-0005-0000-0000-00003EBC0000}"/>
    <cellStyle name="Hyperlink 2" xfId="46430" hidden="1" xr:uid="{00000000-0005-0000-0000-00003FBC0000}"/>
    <cellStyle name="Hyperlink 2" xfId="46379" hidden="1" xr:uid="{00000000-0005-0000-0000-000040BC0000}"/>
    <cellStyle name="Hyperlink 2" xfId="46368" hidden="1" xr:uid="{00000000-0005-0000-0000-000041BC0000}"/>
    <cellStyle name="Hyperlink 2" xfId="46297" hidden="1" xr:uid="{00000000-0005-0000-0000-000042BC0000}"/>
    <cellStyle name="Hyperlink 2" xfId="46304" hidden="1" xr:uid="{00000000-0005-0000-0000-000043BC0000}"/>
    <cellStyle name="Hyperlink 2" xfId="46253" hidden="1" xr:uid="{00000000-0005-0000-0000-000044BC0000}"/>
    <cellStyle name="Hyperlink 2" xfId="46242" hidden="1" xr:uid="{00000000-0005-0000-0000-000045BC0000}"/>
    <cellStyle name="Hyperlink 2" xfId="49076" hidden="1" xr:uid="{00000000-0005-0000-0000-000046BC0000}"/>
    <cellStyle name="Hyperlink 2" xfId="55117" hidden="1" xr:uid="{00000000-0005-0000-0000-000047BC0000}"/>
    <cellStyle name="Hyperlink 2" xfId="55124" hidden="1" xr:uid="{00000000-0005-0000-0000-000048BC0000}"/>
    <cellStyle name="Hyperlink 2" xfId="55073" hidden="1" xr:uid="{00000000-0005-0000-0000-000049BC0000}"/>
    <cellStyle name="Hyperlink 2" xfId="54991" hidden="1" xr:uid="{00000000-0005-0000-0000-00004ABC0000}"/>
    <cellStyle name="Hyperlink 2" xfId="54998" hidden="1" xr:uid="{00000000-0005-0000-0000-00004BBC0000}"/>
    <cellStyle name="Hyperlink 2" xfId="54947" hidden="1" xr:uid="{00000000-0005-0000-0000-00004CBC0000}"/>
    <cellStyle name="Hyperlink 2" xfId="54936" hidden="1" xr:uid="{00000000-0005-0000-0000-00004DBC0000}"/>
    <cellStyle name="Hyperlink 2" xfId="54865" hidden="1" xr:uid="{00000000-0005-0000-0000-00004EBC0000}"/>
    <cellStyle name="Hyperlink 2" xfId="54872" hidden="1" xr:uid="{00000000-0005-0000-0000-00004FBC0000}"/>
    <cellStyle name="Hyperlink 2" xfId="54821" hidden="1" xr:uid="{00000000-0005-0000-0000-000050BC0000}"/>
    <cellStyle name="Hyperlink 2" xfId="54810" hidden="1" xr:uid="{00000000-0005-0000-0000-000051BC0000}"/>
    <cellStyle name="Hyperlink 2" xfId="54739" hidden="1" xr:uid="{00000000-0005-0000-0000-000052BC0000}"/>
    <cellStyle name="Hyperlink 2" xfId="54746" hidden="1" xr:uid="{00000000-0005-0000-0000-000053BC0000}"/>
    <cellStyle name="Hyperlink 2" xfId="54695" hidden="1" xr:uid="{00000000-0005-0000-0000-000054BC0000}"/>
    <cellStyle name="Hyperlink 2" xfId="54684" hidden="1" xr:uid="{00000000-0005-0000-0000-000055BC0000}"/>
    <cellStyle name="Hyperlink 2" xfId="54613" hidden="1" xr:uid="{00000000-0005-0000-0000-000056BC0000}"/>
    <cellStyle name="Hyperlink 2" xfId="54620" hidden="1" xr:uid="{00000000-0005-0000-0000-000057BC0000}"/>
    <cellStyle name="Hyperlink 2" xfId="54569" hidden="1" xr:uid="{00000000-0005-0000-0000-000058BC0000}"/>
    <cellStyle name="Hyperlink 2" xfId="54558" hidden="1" xr:uid="{00000000-0005-0000-0000-000059BC0000}"/>
    <cellStyle name="Hyperlink 2" xfId="54487" hidden="1" xr:uid="{00000000-0005-0000-0000-00005ABC0000}"/>
    <cellStyle name="Hyperlink 2" xfId="54494" hidden="1" xr:uid="{00000000-0005-0000-0000-00005BBC0000}"/>
    <cellStyle name="Hyperlink 2" xfId="54443" hidden="1" xr:uid="{00000000-0005-0000-0000-00005CBC0000}"/>
    <cellStyle name="Hyperlink 2" xfId="54432" hidden="1" xr:uid="{00000000-0005-0000-0000-00005DBC0000}"/>
    <cellStyle name="Hyperlink 2" xfId="54361" hidden="1" xr:uid="{00000000-0005-0000-0000-00005EBC0000}"/>
    <cellStyle name="Hyperlink 2" xfId="54368" hidden="1" xr:uid="{00000000-0005-0000-0000-00005FBC0000}"/>
    <cellStyle name="Hyperlink 2" xfId="54317" hidden="1" xr:uid="{00000000-0005-0000-0000-000060BC0000}"/>
    <cellStyle name="Hyperlink 2" xfId="54306" hidden="1" xr:uid="{00000000-0005-0000-0000-000061BC0000}"/>
    <cellStyle name="Hyperlink 2" xfId="54235" hidden="1" xr:uid="{00000000-0005-0000-0000-000062BC0000}"/>
    <cellStyle name="Hyperlink 2" xfId="54242" hidden="1" xr:uid="{00000000-0005-0000-0000-000063BC0000}"/>
    <cellStyle name="Hyperlink 2" xfId="54191" hidden="1" xr:uid="{00000000-0005-0000-0000-000064BC0000}"/>
    <cellStyle name="Hyperlink 2" xfId="54180" hidden="1" xr:uid="{00000000-0005-0000-0000-000065BC0000}"/>
    <cellStyle name="Hyperlink 2" xfId="54109" hidden="1" xr:uid="{00000000-0005-0000-0000-000066BC0000}"/>
    <cellStyle name="Hyperlink 2" xfId="54116" hidden="1" xr:uid="{00000000-0005-0000-0000-000067BC0000}"/>
    <cellStyle name="Hyperlink 2" xfId="54065" hidden="1" xr:uid="{00000000-0005-0000-0000-000068BC0000}"/>
    <cellStyle name="Hyperlink 2" xfId="53983" hidden="1" xr:uid="{00000000-0005-0000-0000-000069BC0000}"/>
    <cellStyle name="Hyperlink 2" xfId="53990" hidden="1" xr:uid="{00000000-0005-0000-0000-00006ABC0000}"/>
    <cellStyle name="Hyperlink 2" xfId="53939" hidden="1" xr:uid="{00000000-0005-0000-0000-00006BBC0000}"/>
    <cellStyle name="Hyperlink 2" xfId="53928" hidden="1" xr:uid="{00000000-0005-0000-0000-00006CBC0000}"/>
    <cellStyle name="Hyperlink 2" xfId="53857" hidden="1" xr:uid="{00000000-0005-0000-0000-00006DBC0000}"/>
    <cellStyle name="Hyperlink 2" xfId="53864" hidden="1" xr:uid="{00000000-0005-0000-0000-00006EBC0000}"/>
    <cellStyle name="Hyperlink 2" xfId="53813" hidden="1" xr:uid="{00000000-0005-0000-0000-00006FBC0000}"/>
    <cellStyle name="Hyperlink 2" xfId="53802" hidden="1" xr:uid="{00000000-0005-0000-0000-000070BC0000}"/>
    <cellStyle name="Hyperlink 2" xfId="53731" hidden="1" xr:uid="{00000000-0005-0000-0000-000071BC0000}"/>
    <cellStyle name="Hyperlink 2" xfId="53738" hidden="1" xr:uid="{00000000-0005-0000-0000-000072BC0000}"/>
    <cellStyle name="Hyperlink 2" xfId="53687" hidden="1" xr:uid="{00000000-0005-0000-0000-000073BC0000}"/>
    <cellStyle name="Hyperlink 2" xfId="53676" hidden="1" xr:uid="{00000000-0005-0000-0000-000074BC0000}"/>
    <cellStyle name="Hyperlink 2" xfId="53605" hidden="1" xr:uid="{00000000-0005-0000-0000-000075BC0000}"/>
    <cellStyle name="Hyperlink 2" xfId="53612" hidden="1" xr:uid="{00000000-0005-0000-0000-000076BC0000}"/>
    <cellStyle name="Hyperlink 2" xfId="53561" hidden="1" xr:uid="{00000000-0005-0000-0000-000077BC0000}"/>
    <cellStyle name="Hyperlink 2" xfId="53550" hidden="1" xr:uid="{00000000-0005-0000-0000-000078BC0000}"/>
    <cellStyle name="Hyperlink 2" xfId="53479" hidden="1" xr:uid="{00000000-0005-0000-0000-000079BC0000}"/>
    <cellStyle name="Hyperlink 2" xfId="53486" hidden="1" xr:uid="{00000000-0005-0000-0000-00007ABC0000}"/>
    <cellStyle name="Hyperlink 2" xfId="53435" hidden="1" xr:uid="{00000000-0005-0000-0000-00007BBC0000}"/>
    <cellStyle name="Hyperlink 2" xfId="53424" hidden="1" xr:uid="{00000000-0005-0000-0000-00007CBC0000}"/>
    <cellStyle name="Hyperlink 2" xfId="53353" hidden="1" xr:uid="{00000000-0005-0000-0000-00007DBC0000}"/>
    <cellStyle name="Hyperlink 2" xfId="53360" hidden="1" xr:uid="{00000000-0005-0000-0000-00007EBC0000}"/>
    <cellStyle name="Hyperlink 2" xfId="53309" hidden="1" xr:uid="{00000000-0005-0000-0000-00007FBC0000}"/>
    <cellStyle name="Hyperlink 2" xfId="53298" hidden="1" xr:uid="{00000000-0005-0000-0000-000080BC0000}"/>
    <cellStyle name="Hyperlink 2" xfId="53227" hidden="1" xr:uid="{00000000-0005-0000-0000-000081BC0000}"/>
    <cellStyle name="Hyperlink 2" xfId="53234" hidden="1" xr:uid="{00000000-0005-0000-0000-000082BC0000}"/>
    <cellStyle name="Hyperlink 2" xfId="53183" hidden="1" xr:uid="{00000000-0005-0000-0000-000083BC0000}"/>
    <cellStyle name="Hyperlink 2" xfId="53172" hidden="1" xr:uid="{00000000-0005-0000-0000-000084BC0000}"/>
    <cellStyle name="Hyperlink 2" xfId="53101" hidden="1" xr:uid="{00000000-0005-0000-0000-000085BC0000}"/>
    <cellStyle name="Hyperlink 2" xfId="53108" hidden="1" xr:uid="{00000000-0005-0000-0000-000086BC0000}"/>
    <cellStyle name="Hyperlink 2" xfId="53057" hidden="1" xr:uid="{00000000-0005-0000-0000-000087BC0000}"/>
    <cellStyle name="Hyperlink 2" xfId="52975" hidden="1" xr:uid="{00000000-0005-0000-0000-000088BC0000}"/>
    <cellStyle name="Hyperlink 2" xfId="52982" hidden="1" xr:uid="{00000000-0005-0000-0000-000089BC0000}"/>
    <cellStyle name="Hyperlink 2" xfId="52931" hidden="1" xr:uid="{00000000-0005-0000-0000-00008ABC0000}"/>
    <cellStyle name="Hyperlink 2" xfId="52920" hidden="1" xr:uid="{00000000-0005-0000-0000-00008BBC0000}"/>
    <cellStyle name="Hyperlink 2" xfId="52849" hidden="1" xr:uid="{00000000-0005-0000-0000-00008CBC0000}"/>
    <cellStyle name="Hyperlink 2" xfId="52856" hidden="1" xr:uid="{00000000-0005-0000-0000-00008DBC0000}"/>
    <cellStyle name="Hyperlink 2" xfId="52805" hidden="1" xr:uid="{00000000-0005-0000-0000-00008EBC0000}"/>
    <cellStyle name="Hyperlink 2" xfId="52794" hidden="1" xr:uid="{00000000-0005-0000-0000-00008FBC0000}"/>
    <cellStyle name="Hyperlink 2" xfId="52723" hidden="1" xr:uid="{00000000-0005-0000-0000-000090BC0000}"/>
    <cellStyle name="Hyperlink 2" xfId="52730" hidden="1" xr:uid="{00000000-0005-0000-0000-000091BC0000}"/>
    <cellStyle name="Hyperlink 2" xfId="52679" hidden="1" xr:uid="{00000000-0005-0000-0000-000092BC0000}"/>
    <cellStyle name="Hyperlink 2" xfId="52668" hidden="1" xr:uid="{00000000-0005-0000-0000-000093BC0000}"/>
    <cellStyle name="Hyperlink 2" xfId="52597" hidden="1" xr:uid="{00000000-0005-0000-0000-000094BC0000}"/>
    <cellStyle name="Hyperlink 2" xfId="52604" hidden="1" xr:uid="{00000000-0005-0000-0000-000095BC0000}"/>
    <cellStyle name="Hyperlink 2" xfId="52553" hidden="1" xr:uid="{00000000-0005-0000-0000-000096BC0000}"/>
    <cellStyle name="Hyperlink 2" xfId="52542" hidden="1" xr:uid="{00000000-0005-0000-0000-000097BC0000}"/>
    <cellStyle name="Hyperlink 2" xfId="52471" hidden="1" xr:uid="{00000000-0005-0000-0000-000098BC0000}"/>
    <cellStyle name="Hyperlink 2" xfId="52478" hidden="1" xr:uid="{00000000-0005-0000-0000-000099BC0000}"/>
    <cellStyle name="Hyperlink 2" xfId="52427" hidden="1" xr:uid="{00000000-0005-0000-0000-00009ABC0000}"/>
    <cellStyle name="Hyperlink 2" xfId="52416" hidden="1" xr:uid="{00000000-0005-0000-0000-00009BBC0000}"/>
    <cellStyle name="Hyperlink 2" xfId="52345" hidden="1" xr:uid="{00000000-0005-0000-0000-00009CBC0000}"/>
    <cellStyle name="Hyperlink 2" xfId="52352" hidden="1" xr:uid="{00000000-0005-0000-0000-00009DBC0000}"/>
    <cellStyle name="Hyperlink 2" xfId="52301" hidden="1" xr:uid="{00000000-0005-0000-0000-00009EBC0000}"/>
    <cellStyle name="Hyperlink 2" xfId="52290" hidden="1" xr:uid="{00000000-0005-0000-0000-00009FBC0000}"/>
    <cellStyle name="Hyperlink 2" xfId="52219" hidden="1" xr:uid="{00000000-0005-0000-0000-0000A0BC0000}"/>
    <cellStyle name="Hyperlink 2" xfId="52226" hidden="1" xr:uid="{00000000-0005-0000-0000-0000A1BC0000}"/>
    <cellStyle name="Hyperlink 2" xfId="56636" hidden="1" xr:uid="{00000000-0005-0000-0000-0000A2BC0000}"/>
    <cellStyle name="Hyperlink 2" xfId="56585" hidden="1" xr:uid="{00000000-0005-0000-0000-0000A3BC0000}"/>
    <cellStyle name="Hyperlink 2" xfId="56574" hidden="1" xr:uid="{00000000-0005-0000-0000-0000A4BC0000}"/>
    <cellStyle name="Hyperlink 2" xfId="56503" hidden="1" xr:uid="{00000000-0005-0000-0000-0000A5BC0000}"/>
    <cellStyle name="Hyperlink 2" xfId="56510" hidden="1" xr:uid="{00000000-0005-0000-0000-0000A6BC0000}"/>
    <cellStyle name="Hyperlink 2" xfId="56448" hidden="1" xr:uid="{00000000-0005-0000-0000-0000A7BC0000}"/>
    <cellStyle name="Hyperlink 2" xfId="56377" hidden="1" xr:uid="{00000000-0005-0000-0000-0000A8BC0000}"/>
    <cellStyle name="Hyperlink 2" xfId="56384" hidden="1" xr:uid="{00000000-0005-0000-0000-0000A9BC0000}"/>
    <cellStyle name="Hyperlink 2" xfId="56333" hidden="1" xr:uid="{00000000-0005-0000-0000-0000AABC0000}"/>
    <cellStyle name="Hyperlink 2" xfId="56322" hidden="1" xr:uid="{00000000-0005-0000-0000-0000ABBC0000}"/>
    <cellStyle name="Hyperlink 2" xfId="56251" hidden="1" xr:uid="{00000000-0005-0000-0000-0000ACBC0000}"/>
    <cellStyle name="Hyperlink 2" xfId="56258" hidden="1" xr:uid="{00000000-0005-0000-0000-0000ADBC0000}"/>
    <cellStyle name="Hyperlink 2" xfId="56207" hidden="1" xr:uid="{00000000-0005-0000-0000-0000AEBC0000}"/>
    <cellStyle name="Hyperlink 2" xfId="56196" hidden="1" xr:uid="{00000000-0005-0000-0000-0000AFBC0000}"/>
    <cellStyle name="Hyperlink 2" xfId="56125" hidden="1" xr:uid="{00000000-0005-0000-0000-0000B0BC0000}"/>
    <cellStyle name="Hyperlink 2" xfId="56132" hidden="1" xr:uid="{00000000-0005-0000-0000-0000B1BC0000}"/>
    <cellStyle name="Hyperlink 2" xfId="56081" hidden="1" xr:uid="{00000000-0005-0000-0000-0000B2BC0000}"/>
    <cellStyle name="Hyperlink 2" xfId="56070" hidden="1" xr:uid="{00000000-0005-0000-0000-0000B3BC0000}"/>
    <cellStyle name="Hyperlink 2" xfId="55999" hidden="1" xr:uid="{00000000-0005-0000-0000-0000B4BC0000}"/>
    <cellStyle name="Hyperlink 2" xfId="56006" hidden="1" xr:uid="{00000000-0005-0000-0000-0000B5BC0000}"/>
    <cellStyle name="Hyperlink 2" xfId="55955" hidden="1" xr:uid="{00000000-0005-0000-0000-0000B6BC0000}"/>
    <cellStyle name="Hyperlink 2" xfId="55944" hidden="1" xr:uid="{00000000-0005-0000-0000-0000B7BC0000}"/>
    <cellStyle name="Hyperlink 2" xfId="55873" hidden="1" xr:uid="{00000000-0005-0000-0000-0000B8BC0000}"/>
    <cellStyle name="Hyperlink 2" xfId="55880" hidden="1" xr:uid="{00000000-0005-0000-0000-0000B9BC0000}"/>
    <cellStyle name="Hyperlink 2" xfId="55829" hidden="1" xr:uid="{00000000-0005-0000-0000-0000BABC0000}"/>
    <cellStyle name="Hyperlink 2" xfId="55818" hidden="1" xr:uid="{00000000-0005-0000-0000-0000BBBC0000}"/>
    <cellStyle name="Hyperlink 2" xfId="55747" hidden="1" xr:uid="{00000000-0005-0000-0000-0000BCBC0000}"/>
    <cellStyle name="Hyperlink 2" xfId="55754" hidden="1" xr:uid="{00000000-0005-0000-0000-0000BDBC0000}"/>
    <cellStyle name="Hyperlink 2" xfId="55703" hidden="1" xr:uid="{00000000-0005-0000-0000-0000BEBC0000}"/>
    <cellStyle name="Hyperlink 2" xfId="55692" hidden="1" xr:uid="{00000000-0005-0000-0000-0000BFBC0000}"/>
    <cellStyle name="Hyperlink 2" xfId="55621" hidden="1" xr:uid="{00000000-0005-0000-0000-0000C0BC0000}"/>
    <cellStyle name="Hyperlink 2" xfId="55628" hidden="1" xr:uid="{00000000-0005-0000-0000-0000C1BC0000}"/>
    <cellStyle name="Hyperlink 2" xfId="55577" hidden="1" xr:uid="{00000000-0005-0000-0000-0000C2BC0000}"/>
    <cellStyle name="Hyperlink 2" xfId="55566" hidden="1" xr:uid="{00000000-0005-0000-0000-0000C3BC0000}"/>
    <cellStyle name="Hyperlink 2" xfId="55495" hidden="1" xr:uid="{00000000-0005-0000-0000-0000C4BC0000}"/>
    <cellStyle name="Hyperlink 2" xfId="55502" hidden="1" xr:uid="{00000000-0005-0000-0000-0000C5BC0000}"/>
    <cellStyle name="Hyperlink 2" xfId="55440" hidden="1" xr:uid="{00000000-0005-0000-0000-0000C6BC0000}"/>
    <cellStyle name="Hyperlink 2" xfId="55369" hidden="1" xr:uid="{00000000-0005-0000-0000-0000C7BC0000}"/>
    <cellStyle name="Hyperlink 2" xfId="55376" hidden="1" xr:uid="{00000000-0005-0000-0000-0000C8BC0000}"/>
    <cellStyle name="Hyperlink 2" xfId="55325" hidden="1" xr:uid="{00000000-0005-0000-0000-0000C9BC0000}"/>
    <cellStyle name="Hyperlink 2" xfId="55314" hidden="1" xr:uid="{00000000-0005-0000-0000-0000CABC0000}"/>
    <cellStyle name="Hyperlink 2" xfId="55243" hidden="1" xr:uid="{00000000-0005-0000-0000-0000CBBC0000}"/>
    <cellStyle name="Hyperlink 2" xfId="55250" hidden="1" xr:uid="{00000000-0005-0000-0000-0000CCBC0000}"/>
    <cellStyle name="Hyperlink 2" xfId="55199" hidden="1" xr:uid="{00000000-0005-0000-0000-0000CDBC0000}"/>
    <cellStyle name="Hyperlink 2" xfId="55188" hidden="1" xr:uid="{00000000-0005-0000-0000-0000CEBC0000}"/>
    <cellStyle name="Hyperlink 2" xfId="57392" hidden="1" xr:uid="{00000000-0005-0000-0000-0000CFBC0000}"/>
    <cellStyle name="Hyperlink 2" xfId="57341" hidden="1" xr:uid="{00000000-0005-0000-0000-0000D0BC0000}"/>
    <cellStyle name="Hyperlink 2" xfId="57330" hidden="1" xr:uid="{00000000-0005-0000-0000-0000D1BC0000}"/>
    <cellStyle name="Hyperlink 2" xfId="57259" hidden="1" xr:uid="{00000000-0005-0000-0000-0000D2BC0000}"/>
    <cellStyle name="Hyperlink 2" xfId="57266" hidden="1" xr:uid="{00000000-0005-0000-0000-0000D3BC0000}"/>
    <cellStyle name="Hyperlink 2" xfId="57215" hidden="1" xr:uid="{00000000-0005-0000-0000-0000D4BC0000}"/>
    <cellStyle name="Hyperlink 2" xfId="57204" hidden="1" xr:uid="{00000000-0005-0000-0000-0000D5BC0000}"/>
    <cellStyle name="Hyperlink 2" xfId="57133" hidden="1" xr:uid="{00000000-0005-0000-0000-0000D6BC0000}"/>
    <cellStyle name="Hyperlink 2" xfId="57140" hidden="1" xr:uid="{00000000-0005-0000-0000-0000D7BC0000}"/>
    <cellStyle name="Hyperlink 2" xfId="57089" hidden="1" xr:uid="{00000000-0005-0000-0000-0000D8BC0000}"/>
    <cellStyle name="Hyperlink 2" xfId="57078" hidden="1" xr:uid="{00000000-0005-0000-0000-0000D9BC0000}"/>
    <cellStyle name="Hyperlink 2" xfId="57007" hidden="1" xr:uid="{00000000-0005-0000-0000-0000DABC0000}"/>
    <cellStyle name="Hyperlink 2" xfId="57014" hidden="1" xr:uid="{00000000-0005-0000-0000-0000DBBC0000}"/>
    <cellStyle name="Hyperlink 2" xfId="56963" hidden="1" xr:uid="{00000000-0005-0000-0000-0000DCBC0000}"/>
    <cellStyle name="Hyperlink 2" xfId="56952" hidden="1" xr:uid="{00000000-0005-0000-0000-0000DDBC0000}"/>
    <cellStyle name="Hyperlink 2" xfId="56881" hidden="1" xr:uid="{00000000-0005-0000-0000-0000DEBC0000}"/>
    <cellStyle name="Hyperlink 2" xfId="56888" hidden="1" xr:uid="{00000000-0005-0000-0000-0000DFBC0000}"/>
    <cellStyle name="Hyperlink 2" xfId="56837" hidden="1" xr:uid="{00000000-0005-0000-0000-0000E0BC0000}"/>
    <cellStyle name="Hyperlink 2" xfId="56826" hidden="1" xr:uid="{00000000-0005-0000-0000-0000E1BC0000}"/>
    <cellStyle name="Hyperlink 2" xfId="56755" hidden="1" xr:uid="{00000000-0005-0000-0000-0000E2BC0000}"/>
    <cellStyle name="Hyperlink 2" xfId="56762" hidden="1" xr:uid="{00000000-0005-0000-0000-0000E3BC0000}"/>
    <cellStyle name="Hyperlink 2" xfId="56711" hidden="1" xr:uid="{00000000-0005-0000-0000-0000E4BC0000}"/>
    <cellStyle name="Hyperlink 2" xfId="56629" hidden="1" xr:uid="{00000000-0005-0000-0000-0000E5BC0000}"/>
    <cellStyle name="Hyperlink 2" xfId="57770" hidden="1" xr:uid="{00000000-0005-0000-0000-0000E6BC0000}"/>
    <cellStyle name="Hyperlink 2" xfId="57719" hidden="1" xr:uid="{00000000-0005-0000-0000-0000E7BC0000}"/>
    <cellStyle name="Hyperlink 2" xfId="57708" hidden="1" xr:uid="{00000000-0005-0000-0000-0000E8BC0000}"/>
    <cellStyle name="Hyperlink 2" xfId="57637" hidden="1" xr:uid="{00000000-0005-0000-0000-0000E9BC0000}"/>
    <cellStyle name="Hyperlink 2" xfId="57644" hidden="1" xr:uid="{00000000-0005-0000-0000-0000EABC0000}"/>
    <cellStyle name="Hyperlink 2" xfId="57593" hidden="1" xr:uid="{00000000-0005-0000-0000-0000EBBC0000}"/>
    <cellStyle name="Hyperlink 2" xfId="57582" hidden="1" xr:uid="{00000000-0005-0000-0000-0000ECBC0000}"/>
    <cellStyle name="Hyperlink 2" xfId="57511" hidden="1" xr:uid="{00000000-0005-0000-0000-0000EDBC0000}"/>
    <cellStyle name="Hyperlink 2" xfId="57518" hidden="1" xr:uid="{00000000-0005-0000-0000-0000EEBC0000}"/>
    <cellStyle name="Hyperlink 2" xfId="57467" hidden="1" xr:uid="{00000000-0005-0000-0000-0000EFBC0000}"/>
    <cellStyle name="Hyperlink 2" xfId="57456" hidden="1" xr:uid="{00000000-0005-0000-0000-0000F0BC0000}"/>
    <cellStyle name="Hyperlink 2" xfId="57385" hidden="1" xr:uid="{00000000-0005-0000-0000-0000F1BC0000}"/>
    <cellStyle name="Hyperlink 2" xfId="57960" hidden="1" xr:uid="{00000000-0005-0000-0000-0000F2BC0000}"/>
    <cellStyle name="Hyperlink 2" xfId="57889" hidden="1" xr:uid="{00000000-0005-0000-0000-0000F3BC0000}"/>
    <cellStyle name="Hyperlink 2" xfId="57896" hidden="1" xr:uid="{00000000-0005-0000-0000-0000F4BC0000}"/>
    <cellStyle name="Hyperlink 2" xfId="57845" hidden="1" xr:uid="{00000000-0005-0000-0000-0000F5BC0000}"/>
    <cellStyle name="Hyperlink 2" xfId="57834" hidden="1" xr:uid="{00000000-0005-0000-0000-0000F6BC0000}"/>
    <cellStyle name="Hyperlink 2" xfId="57763" hidden="1" xr:uid="{00000000-0005-0000-0000-0000F7BC0000}"/>
    <cellStyle name="Hyperlink 2" xfId="58015" hidden="1" xr:uid="{00000000-0005-0000-0000-0000F8BC0000}"/>
    <cellStyle name="Hyperlink 2" xfId="58022" hidden="1" xr:uid="{00000000-0005-0000-0000-0000F9BC0000}"/>
    <cellStyle name="Hyperlink 2" xfId="57971" hidden="1" xr:uid="{00000000-0005-0000-0000-0000FABC0000}"/>
    <cellStyle name="Hyperlink 2" xfId="58086" hidden="1" xr:uid="{00000000-0005-0000-0000-0000FBBC0000}"/>
    <cellStyle name="Hyperlink 2" xfId="58106" hidden="1" xr:uid="{00000000-0005-0000-0000-0000FCBC0000}"/>
    <cellStyle name="Hyperlink 2" xfId="56700" hidden="1" xr:uid="{00000000-0005-0000-0000-0000FDBC0000}"/>
    <cellStyle name="Hyperlink 2" xfId="55451" hidden="1" xr:uid="{00000000-0005-0000-0000-0000FEBC0000}"/>
    <cellStyle name="Hyperlink 2" xfId="56459" hidden="1" xr:uid="{00000000-0005-0000-0000-0000FFBC0000}"/>
    <cellStyle name="Hyperlink 2" xfId="53046" hidden="1" xr:uid="{00000000-0005-0000-0000-000000BD0000}"/>
    <cellStyle name="Hyperlink 2" xfId="54054" hidden="1" xr:uid="{00000000-0005-0000-0000-000001BD0000}"/>
    <cellStyle name="Hyperlink 2" xfId="55062" hidden="1" xr:uid="{00000000-0005-0000-0000-000002BD0000}"/>
    <cellStyle name="Hyperlink 2" xfId="47053" hidden="1" xr:uid="{00000000-0005-0000-0000-000003BD0000}"/>
    <cellStyle name="Hyperlink 2" xfId="48061" hidden="1" xr:uid="{00000000-0005-0000-0000-000004BD0000}"/>
    <cellStyle name="Hyperlink 2" xfId="49140" hidden="1" xr:uid="{00000000-0005-0000-0000-000005BD0000}"/>
    <cellStyle name="Hyperlink 2" xfId="19163" hidden="1" xr:uid="{00000000-0005-0000-0000-000006BD0000}"/>
    <cellStyle name="Hyperlink 2" xfId="19152" hidden="1" xr:uid="{00000000-0005-0000-0000-000007BD0000}"/>
    <cellStyle name="Hyperlink 2" xfId="19081" hidden="1" xr:uid="{00000000-0005-0000-0000-000008BD0000}"/>
    <cellStyle name="Hyperlink 2" xfId="19088" hidden="1" xr:uid="{00000000-0005-0000-0000-000009BD0000}"/>
    <cellStyle name="Hyperlink 2" xfId="19037" hidden="1" xr:uid="{00000000-0005-0000-0000-00000ABD0000}"/>
    <cellStyle name="Hyperlink 2" xfId="19026" hidden="1" xr:uid="{00000000-0005-0000-0000-00000BBD0000}"/>
    <cellStyle name="Hyperlink 2" xfId="18955" hidden="1" xr:uid="{00000000-0005-0000-0000-00000CBD0000}"/>
    <cellStyle name="Hyperlink 2" xfId="18962" hidden="1" xr:uid="{00000000-0005-0000-0000-00000DBD0000}"/>
    <cellStyle name="Hyperlink 2" xfId="18911" hidden="1" xr:uid="{00000000-0005-0000-0000-00000EBD0000}"/>
    <cellStyle name="Hyperlink 2" xfId="18900" hidden="1" xr:uid="{00000000-0005-0000-0000-00000FBD0000}"/>
    <cellStyle name="Hyperlink 2" xfId="18829" hidden="1" xr:uid="{00000000-0005-0000-0000-000010BD0000}"/>
    <cellStyle name="Hyperlink 2" xfId="18785" hidden="1" xr:uid="{00000000-0005-0000-0000-000011BD0000}"/>
    <cellStyle name="Hyperlink 2" xfId="18774" hidden="1" xr:uid="{00000000-0005-0000-0000-000012BD0000}"/>
    <cellStyle name="Hyperlink 2" xfId="18703" hidden="1" xr:uid="{00000000-0005-0000-0000-000013BD0000}"/>
    <cellStyle name="Hyperlink 2" xfId="18710" hidden="1" xr:uid="{00000000-0005-0000-0000-000014BD0000}"/>
    <cellStyle name="Hyperlink 2" xfId="18659" hidden="1" xr:uid="{00000000-0005-0000-0000-000015BD0000}"/>
    <cellStyle name="Hyperlink 2" xfId="18648" hidden="1" xr:uid="{00000000-0005-0000-0000-000016BD0000}"/>
    <cellStyle name="Hyperlink 2" xfId="18577" hidden="1" xr:uid="{00000000-0005-0000-0000-000017BD0000}"/>
    <cellStyle name="Hyperlink 2" xfId="18584" hidden="1" xr:uid="{00000000-0005-0000-0000-000018BD0000}"/>
    <cellStyle name="Hyperlink 2" xfId="18533" hidden="1" xr:uid="{00000000-0005-0000-0000-000019BD0000}"/>
    <cellStyle name="Hyperlink 2" xfId="18522" hidden="1" xr:uid="{00000000-0005-0000-0000-00001ABD0000}"/>
    <cellStyle name="Hyperlink 2" xfId="18451" hidden="1" xr:uid="{00000000-0005-0000-0000-00001BBD0000}"/>
    <cellStyle name="Hyperlink 2" xfId="18458" hidden="1" xr:uid="{00000000-0005-0000-0000-00001CBD0000}"/>
    <cellStyle name="Hyperlink 2" xfId="18407" hidden="1" xr:uid="{00000000-0005-0000-0000-00001DBD0000}"/>
    <cellStyle name="Hyperlink 2" xfId="18396" hidden="1" xr:uid="{00000000-0005-0000-0000-00001EBD0000}"/>
    <cellStyle name="Hyperlink 2" xfId="18325" hidden="1" xr:uid="{00000000-0005-0000-0000-00001FBD0000}"/>
    <cellStyle name="Hyperlink 2" xfId="18332" hidden="1" xr:uid="{00000000-0005-0000-0000-000020BD0000}"/>
    <cellStyle name="Hyperlink 2" xfId="18281" hidden="1" xr:uid="{00000000-0005-0000-0000-000021BD0000}"/>
    <cellStyle name="Hyperlink 2" xfId="18270" hidden="1" xr:uid="{00000000-0005-0000-0000-000022BD0000}"/>
    <cellStyle name="Hyperlink 2" xfId="18199" hidden="1" xr:uid="{00000000-0005-0000-0000-000023BD0000}"/>
    <cellStyle name="Hyperlink 2" xfId="18206" hidden="1" xr:uid="{00000000-0005-0000-0000-000024BD0000}"/>
    <cellStyle name="Hyperlink 2" xfId="18155" hidden="1" xr:uid="{00000000-0005-0000-0000-000025BD0000}"/>
    <cellStyle name="Hyperlink 2" xfId="18144" hidden="1" xr:uid="{00000000-0005-0000-0000-000026BD0000}"/>
    <cellStyle name="Hyperlink 2" xfId="18073" hidden="1" xr:uid="{00000000-0005-0000-0000-000027BD0000}"/>
    <cellStyle name="Hyperlink 2" xfId="18080" hidden="1" xr:uid="{00000000-0005-0000-0000-000028BD0000}"/>
    <cellStyle name="Hyperlink 2" xfId="18029" hidden="1" xr:uid="{00000000-0005-0000-0000-000029BD0000}"/>
    <cellStyle name="Hyperlink 2" xfId="17947" hidden="1" xr:uid="{00000000-0005-0000-0000-00002ABD0000}"/>
    <cellStyle name="Hyperlink 2" xfId="17954" hidden="1" xr:uid="{00000000-0005-0000-0000-00002BBD0000}"/>
    <cellStyle name="Hyperlink 2" xfId="17903" hidden="1" xr:uid="{00000000-0005-0000-0000-00002CBD0000}"/>
    <cellStyle name="Hyperlink 2" xfId="17892" hidden="1" xr:uid="{00000000-0005-0000-0000-00002DBD0000}"/>
    <cellStyle name="Hyperlink 2" xfId="17821" hidden="1" xr:uid="{00000000-0005-0000-0000-00002EBD0000}"/>
    <cellStyle name="Hyperlink 2" xfId="17828" hidden="1" xr:uid="{00000000-0005-0000-0000-00002FBD0000}"/>
    <cellStyle name="Hyperlink 2" xfId="17777" hidden="1" xr:uid="{00000000-0005-0000-0000-000030BD0000}"/>
    <cellStyle name="Hyperlink 2" xfId="17766" hidden="1" xr:uid="{00000000-0005-0000-0000-000031BD0000}"/>
    <cellStyle name="Hyperlink 2" xfId="17695" hidden="1" xr:uid="{00000000-0005-0000-0000-000032BD0000}"/>
    <cellStyle name="Hyperlink 2" xfId="17702" hidden="1" xr:uid="{00000000-0005-0000-0000-000033BD0000}"/>
    <cellStyle name="Hyperlink 2" xfId="17651" hidden="1" xr:uid="{00000000-0005-0000-0000-000034BD0000}"/>
    <cellStyle name="Hyperlink 2" xfId="17640" hidden="1" xr:uid="{00000000-0005-0000-0000-000035BD0000}"/>
    <cellStyle name="Hyperlink 2" xfId="17569" hidden="1" xr:uid="{00000000-0005-0000-0000-000036BD0000}"/>
    <cellStyle name="Hyperlink 2" xfId="17576" hidden="1" xr:uid="{00000000-0005-0000-0000-000037BD0000}"/>
    <cellStyle name="Hyperlink 2" xfId="17525" hidden="1" xr:uid="{00000000-0005-0000-0000-000038BD0000}"/>
    <cellStyle name="Hyperlink 2" xfId="17514" hidden="1" xr:uid="{00000000-0005-0000-0000-000039BD0000}"/>
    <cellStyle name="Hyperlink 2" xfId="17443" hidden="1" xr:uid="{00000000-0005-0000-0000-00003ABD0000}"/>
    <cellStyle name="Hyperlink 2" xfId="17450" hidden="1" xr:uid="{00000000-0005-0000-0000-00003BBD0000}"/>
    <cellStyle name="Hyperlink 2" xfId="17399" hidden="1" xr:uid="{00000000-0005-0000-0000-00003CBD0000}"/>
    <cellStyle name="Hyperlink 2" xfId="17388" hidden="1" xr:uid="{00000000-0005-0000-0000-00003DBD0000}"/>
    <cellStyle name="Hyperlink 2" xfId="17317" hidden="1" xr:uid="{00000000-0005-0000-0000-00003EBD0000}"/>
    <cellStyle name="Hyperlink 2" xfId="17324" hidden="1" xr:uid="{00000000-0005-0000-0000-00003FBD0000}"/>
    <cellStyle name="Hyperlink 2" xfId="17273" hidden="1" xr:uid="{00000000-0005-0000-0000-000040BD0000}"/>
    <cellStyle name="Hyperlink 2" xfId="17262" hidden="1" xr:uid="{00000000-0005-0000-0000-000041BD0000}"/>
    <cellStyle name="Hyperlink 2" xfId="17191" hidden="1" xr:uid="{00000000-0005-0000-0000-000042BD0000}"/>
    <cellStyle name="Hyperlink 2" xfId="17198" hidden="1" xr:uid="{00000000-0005-0000-0000-000043BD0000}"/>
    <cellStyle name="Hyperlink 2" xfId="17147" hidden="1" xr:uid="{00000000-0005-0000-0000-000044BD0000}"/>
    <cellStyle name="Hyperlink 2" xfId="17136" hidden="1" xr:uid="{00000000-0005-0000-0000-000045BD0000}"/>
    <cellStyle name="Hyperlink 2" xfId="17065" hidden="1" xr:uid="{00000000-0005-0000-0000-000046BD0000}"/>
    <cellStyle name="Hyperlink 2" xfId="17072" hidden="1" xr:uid="{00000000-0005-0000-0000-000047BD0000}"/>
    <cellStyle name="Hyperlink 2" xfId="17021" hidden="1" xr:uid="{00000000-0005-0000-0000-000048BD0000}"/>
    <cellStyle name="Hyperlink 2" xfId="17010" hidden="1" xr:uid="{00000000-0005-0000-0000-000049BD0000}"/>
    <cellStyle name="Hyperlink 2" xfId="16939" hidden="1" xr:uid="{00000000-0005-0000-0000-00004ABD0000}"/>
    <cellStyle name="Hyperlink 2" xfId="16946" hidden="1" xr:uid="{00000000-0005-0000-0000-00004BBD0000}"/>
    <cellStyle name="Hyperlink 2" xfId="16895" hidden="1" xr:uid="{00000000-0005-0000-0000-00004CBD0000}"/>
    <cellStyle name="Hyperlink 2" xfId="16884" hidden="1" xr:uid="{00000000-0005-0000-0000-00004DBD0000}"/>
    <cellStyle name="Hyperlink 2" xfId="16813" hidden="1" xr:uid="{00000000-0005-0000-0000-00004EBD0000}"/>
    <cellStyle name="Hyperlink 2" xfId="16769" hidden="1" xr:uid="{00000000-0005-0000-0000-00004FBD0000}"/>
    <cellStyle name="Hyperlink 2" xfId="16758" hidden="1" xr:uid="{00000000-0005-0000-0000-000050BD0000}"/>
    <cellStyle name="Hyperlink 2" xfId="16687" hidden="1" xr:uid="{00000000-0005-0000-0000-000051BD0000}"/>
    <cellStyle name="Hyperlink 2" xfId="16694" hidden="1" xr:uid="{00000000-0005-0000-0000-000052BD0000}"/>
    <cellStyle name="Hyperlink 2" xfId="16643" hidden="1" xr:uid="{00000000-0005-0000-0000-000053BD0000}"/>
    <cellStyle name="Hyperlink 2" xfId="16632" hidden="1" xr:uid="{00000000-0005-0000-0000-000054BD0000}"/>
    <cellStyle name="Hyperlink 2" xfId="16561" hidden="1" xr:uid="{00000000-0005-0000-0000-000055BD0000}"/>
    <cellStyle name="Hyperlink 2" xfId="16568" hidden="1" xr:uid="{00000000-0005-0000-0000-000056BD0000}"/>
    <cellStyle name="Hyperlink 2" xfId="16517" hidden="1" xr:uid="{00000000-0005-0000-0000-000057BD0000}"/>
    <cellStyle name="Hyperlink 2" xfId="16506" hidden="1" xr:uid="{00000000-0005-0000-0000-000058BD0000}"/>
    <cellStyle name="Hyperlink 2" xfId="16435" hidden="1" xr:uid="{00000000-0005-0000-0000-000059BD0000}"/>
    <cellStyle name="Hyperlink 2" xfId="16442" hidden="1" xr:uid="{00000000-0005-0000-0000-00005ABD0000}"/>
    <cellStyle name="Hyperlink 2" xfId="16391" hidden="1" xr:uid="{00000000-0005-0000-0000-00005BBD0000}"/>
    <cellStyle name="Hyperlink 2" xfId="16380" hidden="1" xr:uid="{00000000-0005-0000-0000-00005CBD0000}"/>
    <cellStyle name="Hyperlink 2" xfId="16309" hidden="1" xr:uid="{00000000-0005-0000-0000-00005DBD0000}"/>
    <cellStyle name="Hyperlink 2" xfId="16316" hidden="1" xr:uid="{00000000-0005-0000-0000-00005EBD0000}"/>
    <cellStyle name="Hyperlink 2" xfId="16265" hidden="1" xr:uid="{00000000-0005-0000-0000-00005FBD0000}"/>
    <cellStyle name="Hyperlink 2" xfId="16254" hidden="1" xr:uid="{00000000-0005-0000-0000-000060BD0000}"/>
    <cellStyle name="Hyperlink 2" xfId="16183" hidden="1" xr:uid="{00000000-0005-0000-0000-000061BD0000}"/>
    <cellStyle name="Hyperlink 2" xfId="16190" hidden="1" xr:uid="{00000000-0005-0000-0000-000062BD0000}"/>
    <cellStyle name="Hyperlink 2" xfId="16139" hidden="1" xr:uid="{00000000-0005-0000-0000-000063BD0000}"/>
    <cellStyle name="Hyperlink 2" xfId="16128" hidden="1" xr:uid="{00000000-0005-0000-0000-000064BD0000}"/>
    <cellStyle name="Hyperlink 2" xfId="16057" hidden="1" xr:uid="{00000000-0005-0000-0000-000065BD0000}"/>
    <cellStyle name="Hyperlink 2" xfId="16064" hidden="1" xr:uid="{00000000-0005-0000-0000-000066BD0000}"/>
    <cellStyle name="Hyperlink 2" xfId="16013" hidden="1" xr:uid="{00000000-0005-0000-0000-000067BD0000}"/>
    <cellStyle name="Hyperlink 2" xfId="16002" hidden="1" xr:uid="{00000000-0005-0000-0000-000068BD0000}"/>
    <cellStyle name="Hyperlink 2" xfId="15938" hidden="1" xr:uid="{00000000-0005-0000-0000-000069BD0000}"/>
    <cellStyle name="Hyperlink 2" xfId="15887" hidden="1" xr:uid="{00000000-0005-0000-0000-00006ABD0000}"/>
    <cellStyle name="Hyperlink 2" xfId="15876" hidden="1" xr:uid="{00000000-0005-0000-0000-00006BBD0000}"/>
    <cellStyle name="Hyperlink 2" xfId="15805" hidden="1" xr:uid="{00000000-0005-0000-0000-00006CBD0000}"/>
    <cellStyle name="Hyperlink 2" xfId="15812" hidden="1" xr:uid="{00000000-0005-0000-0000-00006DBD0000}"/>
    <cellStyle name="Hyperlink 2" xfId="15761" hidden="1" xr:uid="{00000000-0005-0000-0000-00006EBD0000}"/>
    <cellStyle name="Hyperlink 2" xfId="15750" hidden="1" xr:uid="{00000000-0005-0000-0000-00006FBD0000}"/>
    <cellStyle name="Hyperlink 2" xfId="15679" hidden="1" xr:uid="{00000000-0005-0000-0000-000070BD0000}"/>
    <cellStyle name="Hyperlink 2" xfId="15686" hidden="1" xr:uid="{00000000-0005-0000-0000-000071BD0000}"/>
    <cellStyle name="Hyperlink 2" xfId="15635" hidden="1" xr:uid="{00000000-0005-0000-0000-000072BD0000}"/>
    <cellStyle name="Hyperlink 2" xfId="15624" hidden="1" xr:uid="{00000000-0005-0000-0000-000073BD0000}"/>
    <cellStyle name="Hyperlink 2" xfId="15553" hidden="1" xr:uid="{00000000-0005-0000-0000-000074BD0000}"/>
    <cellStyle name="Hyperlink 2" xfId="15560" hidden="1" xr:uid="{00000000-0005-0000-0000-000075BD0000}"/>
    <cellStyle name="Hyperlink 2" xfId="15509" hidden="1" xr:uid="{00000000-0005-0000-0000-000076BD0000}"/>
    <cellStyle name="Hyperlink 2" xfId="15498" hidden="1" xr:uid="{00000000-0005-0000-0000-000077BD0000}"/>
    <cellStyle name="Hyperlink 2" xfId="15427" hidden="1" xr:uid="{00000000-0005-0000-0000-000078BD0000}"/>
    <cellStyle name="Hyperlink 2" xfId="15434" hidden="1" xr:uid="{00000000-0005-0000-0000-000079BD0000}"/>
    <cellStyle name="Hyperlink 2" xfId="15383" hidden="1" xr:uid="{00000000-0005-0000-0000-00007ABD0000}"/>
    <cellStyle name="Hyperlink 2" xfId="15372" hidden="1" xr:uid="{00000000-0005-0000-0000-00007BBD0000}"/>
    <cellStyle name="Hyperlink 2" xfId="15301" hidden="1" xr:uid="{00000000-0005-0000-0000-00007CBD0000}"/>
    <cellStyle name="Hyperlink 2" xfId="15308" hidden="1" xr:uid="{00000000-0005-0000-0000-00007DBD0000}"/>
    <cellStyle name="Hyperlink 2" xfId="15257" hidden="1" xr:uid="{00000000-0005-0000-0000-00007EBD0000}"/>
    <cellStyle name="Hyperlink 2" xfId="15246" hidden="1" xr:uid="{00000000-0005-0000-0000-00007FBD0000}"/>
    <cellStyle name="Hyperlink 2" xfId="15175" hidden="1" xr:uid="{00000000-0005-0000-0000-000080BD0000}"/>
    <cellStyle name="Hyperlink 2" xfId="15182" hidden="1" xr:uid="{00000000-0005-0000-0000-000081BD0000}"/>
    <cellStyle name="Hyperlink 2" xfId="15131" hidden="1" xr:uid="{00000000-0005-0000-0000-000082BD0000}"/>
    <cellStyle name="Hyperlink 2" xfId="15120" hidden="1" xr:uid="{00000000-0005-0000-0000-000083BD0000}"/>
    <cellStyle name="Hyperlink 2" xfId="15049" hidden="1" xr:uid="{00000000-0005-0000-0000-000084BD0000}"/>
    <cellStyle name="Hyperlink 2" xfId="15056" hidden="1" xr:uid="{00000000-0005-0000-0000-000085BD0000}"/>
    <cellStyle name="Hyperlink 2" xfId="15005" hidden="1" xr:uid="{00000000-0005-0000-0000-000086BD0000}"/>
    <cellStyle name="Hyperlink 2" xfId="14994" hidden="1" xr:uid="{00000000-0005-0000-0000-000087BD0000}"/>
    <cellStyle name="Hyperlink 2" xfId="14923" hidden="1" xr:uid="{00000000-0005-0000-0000-000088BD0000}"/>
    <cellStyle name="Hyperlink 2" xfId="14930" hidden="1" xr:uid="{00000000-0005-0000-0000-000089BD0000}"/>
    <cellStyle name="Hyperlink 2" xfId="14879" hidden="1" xr:uid="{00000000-0005-0000-0000-00008ABD0000}"/>
    <cellStyle name="Hyperlink 2" xfId="14868" hidden="1" xr:uid="{00000000-0005-0000-0000-00008BBD0000}"/>
    <cellStyle name="Hyperlink 2" xfId="14797" hidden="1" xr:uid="{00000000-0005-0000-0000-00008CBD0000}"/>
    <cellStyle name="Hyperlink 2" xfId="14753" hidden="1" xr:uid="{00000000-0005-0000-0000-00008DBD0000}"/>
    <cellStyle name="Hyperlink 2" xfId="14742" hidden="1" xr:uid="{00000000-0005-0000-0000-00008EBD0000}"/>
    <cellStyle name="Hyperlink 2" xfId="14671" hidden="1" xr:uid="{00000000-0005-0000-0000-00008FBD0000}"/>
    <cellStyle name="Hyperlink 2" xfId="14678" hidden="1" xr:uid="{00000000-0005-0000-0000-000090BD0000}"/>
    <cellStyle name="Hyperlink 2" xfId="14627" hidden="1" xr:uid="{00000000-0005-0000-0000-000091BD0000}"/>
    <cellStyle name="Hyperlink 2" xfId="14616" hidden="1" xr:uid="{00000000-0005-0000-0000-000092BD0000}"/>
    <cellStyle name="Hyperlink 2" xfId="14545" hidden="1" xr:uid="{00000000-0005-0000-0000-000093BD0000}"/>
    <cellStyle name="Hyperlink 2" xfId="14552" hidden="1" xr:uid="{00000000-0005-0000-0000-000094BD0000}"/>
    <cellStyle name="Hyperlink 2" xfId="14501" hidden="1" xr:uid="{00000000-0005-0000-0000-000095BD0000}"/>
    <cellStyle name="Hyperlink 2" xfId="14490" hidden="1" xr:uid="{00000000-0005-0000-0000-000096BD0000}"/>
    <cellStyle name="Hyperlink 2" xfId="14419" hidden="1" xr:uid="{00000000-0005-0000-0000-000097BD0000}"/>
    <cellStyle name="Hyperlink 2" xfId="14426" hidden="1" xr:uid="{00000000-0005-0000-0000-000098BD0000}"/>
    <cellStyle name="Hyperlink 2" xfId="14375" hidden="1" xr:uid="{00000000-0005-0000-0000-000099BD0000}"/>
    <cellStyle name="Hyperlink 2" xfId="14364" hidden="1" xr:uid="{00000000-0005-0000-0000-00009ABD0000}"/>
    <cellStyle name="Hyperlink 2" xfId="14293" hidden="1" xr:uid="{00000000-0005-0000-0000-00009BBD0000}"/>
    <cellStyle name="Hyperlink 2" xfId="14300" hidden="1" xr:uid="{00000000-0005-0000-0000-00009CBD0000}"/>
    <cellStyle name="Hyperlink 2" xfId="14249" hidden="1" xr:uid="{00000000-0005-0000-0000-00009DBD0000}"/>
    <cellStyle name="Hyperlink 2" xfId="14238" hidden="1" xr:uid="{00000000-0005-0000-0000-00009EBD0000}"/>
    <cellStyle name="Hyperlink 2" xfId="14167" hidden="1" xr:uid="{00000000-0005-0000-0000-00009FBD0000}"/>
    <cellStyle name="Hyperlink 2" xfId="14174" hidden="1" xr:uid="{00000000-0005-0000-0000-0000A0BD0000}"/>
    <cellStyle name="Hyperlink 2" xfId="14123" hidden="1" xr:uid="{00000000-0005-0000-0000-0000A1BD0000}"/>
    <cellStyle name="Hyperlink 2" xfId="14112" hidden="1" xr:uid="{00000000-0005-0000-0000-0000A2BD0000}"/>
    <cellStyle name="Hyperlink 2" xfId="14041" hidden="1" xr:uid="{00000000-0005-0000-0000-0000A3BD0000}"/>
    <cellStyle name="Hyperlink 2" xfId="14048" hidden="1" xr:uid="{00000000-0005-0000-0000-0000A4BD0000}"/>
    <cellStyle name="Hyperlink 2" xfId="13997" hidden="1" xr:uid="{00000000-0005-0000-0000-0000A5BD0000}"/>
    <cellStyle name="Hyperlink 2" xfId="13986" hidden="1" xr:uid="{00000000-0005-0000-0000-0000A6BD0000}"/>
    <cellStyle name="Hyperlink 2" xfId="13915" hidden="1" xr:uid="{00000000-0005-0000-0000-0000A7BD0000}"/>
    <cellStyle name="Hyperlink 2" xfId="13871" hidden="1" xr:uid="{00000000-0005-0000-0000-0000A8BD0000}"/>
    <cellStyle name="Hyperlink 2" xfId="13860" hidden="1" xr:uid="{00000000-0005-0000-0000-0000A9BD0000}"/>
    <cellStyle name="Hyperlink 2" xfId="13789" hidden="1" xr:uid="{00000000-0005-0000-0000-0000AABD0000}"/>
    <cellStyle name="Hyperlink 2" xfId="13796" hidden="1" xr:uid="{00000000-0005-0000-0000-0000ABBD0000}"/>
    <cellStyle name="Hyperlink 2" xfId="13745" hidden="1" xr:uid="{00000000-0005-0000-0000-0000ACBD0000}"/>
    <cellStyle name="Hyperlink 2" xfId="13734" hidden="1" xr:uid="{00000000-0005-0000-0000-0000ADBD0000}"/>
    <cellStyle name="Hyperlink 2" xfId="13663" hidden="1" xr:uid="{00000000-0005-0000-0000-0000AEBD0000}"/>
    <cellStyle name="Hyperlink 2" xfId="13670" hidden="1" xr:uid="{00000000-0005-0000-0000-0000AFBD0000}"/>
    <cellStyle name="Hyperlink 2" xfId="13619" hidden="1" xr:uid="{00000000-0005-0000-0000-0000B0BD0000}"/>
    <cellStyle name="Hyperlink 2" xfId="13608" hidden="1" xr:uid="{00000000-0005-0000-0000-0000B1BD0000}"/>
    <cellStyle name="Hyperlink 2" xfId="13537" hidden="1" xr:uid="{00000000-0005-0000-0000-0000B2BD0000}"/>
    <cellStyle name="Hyperlink 2" xfId="13544" hidden="1" xr:uid="{00000000-0005-0000-0000-0000B3BD0000}"/>
    <cellStyle name="Hyperlink 2" xfId="13493" hidden="1" xr:uid="{00000000-0005-0000-0000-0000B4BD0000}"/>
    <cellStyle name="Hyperlink 2" xfId="13482" hidden="1" xr:uid="{00000000-0005-0000-0000-0000B5BD0000}"/>
    <cellStyle name="Hyperlink 2" xfId="13411" hidden="1" xr:uid="{00000000-0005-0000-0000-0000B6BD0000}"/>
    <cellStyle name="Hyperlink 2" xfId="13418" hidden="1" xr:uid="{00000000-0005-0000-0000-0000B7BD0000}"/>
    <cellStyle name="Hyperlink 2" xfId="13367" hidden="1" xr:uid="{00000000-0005-0000-0000-0000B8BD0000}"/>
    <cellStyle name="Hyperlink 2" xfId="13356" hidden="1" xr:uid="{00000000-0005-0000-0000-0000B9BD0000}"/>
    <cellStyle name="Hyperlink 2" xfId="13285" hidden="1" xr:uid="{00000000-0005-0000-0000-0000BABD0000}"/>
    <cellStyle name="Hyperlink 2" xfId="13292" hidden="1" xr:uid="{00000000-0005-0000-0000-0000BBBD0000}"/>
    <cellStyle name="Hyperlink 2" xfId="13241" hidden="1" xr:uid="{00000000-0005-0000-0000-0000BCBD0000}"/>
    <cellStyle name="Hyperlink 2" xfId="13230" hidden="1" xr:uid="{00000000-0005-0000-0000-0000BDBD0000}"/>
    <cellStyle name="Hyperlink 2" xfId="13159" hidden="1" xr:uid="{00000000-0005-0000-0000-0000BEBD0000}"/>
    <cellStyle name="Hyperlink 2" xfId="13166" hidden="1" xr:uid="{00000000-0005-0000-0000-0000BFBD0000}"/>
    <cellStyle name="Hyperlink 2" xfId="13115" hidden="1" xr:uid="{00000000-0005-0000-0000-0000C0BD0000}"/>
    <cellStyle name="Hyperlink 2" xfId="13104" hidden="1" xr:uid="{00000000-0005-0000-0000-0000C1BD0000}"/>
    <cellStyle name="Hyperlink 2" xfId="13033" hidden="1" xr:uid="{00000000-0005-0000-0000-0000C2BD0000}"/>
    <cellStyle name="Hyperlink 2" xfId="13040" hidden="1" xr:uid="{00000000-0005-0000-0000-0000C3BD0000}"/>
    <cellStyle name="Hyperlink 2" xfId="12989" hidden="1" xr:uid="{00000000-0005-0000-0000-0000C4BD0000}"/>
    <cellStyle name="Hyperlink 2" xfId="12978" hidden="1" xr:uid="{00000000-0005-0000-0000-0000C5BD0000}"/>
    <cellStyle name="Hyperlink 2" xfId="12907" hidden="1" xr:uid="{00000000-0005-0000-0000-0000C6BD0000}"/>
    <cellStyle name="Hyperlink 2" xfId="12914" hidden="1" xr:uid="{00000000-0005-0000-0000-0000C7BD0000}"/>
    <cellStyle name="Hyperlink 2" xfId="12863" hidden="1" xr:uid="{00000000-0005-0000-0000-0000C8BD0000}"/>
    <cellStyle name="Hyperlink 2" xfId="12852" hidden="1" xr:uid="{00000000-0005-0000-0000-0000C9BD0000}"/>
    <cellStyle name="Hyperlink 2" xfId="12781" hidden="1" xr:uid="{00000000-0005-0000-0000-0000CABD0000}"/>
    <cellStyle name="Hyperlink 2" xfId="12737" hidden="1" xr:uid="{00000000-0005-0000-0000-0000CBBD0000}"/>
    <cellStyle name="Hyperlink 2" xfId="12726" hidden="1" xr:uid="{00000000-0005-0000-0000-0000CCBD0000}"/>
    <cellStyle name="Hyperlink 2" xfId="12655" hidden="1" xr:uid="{00000000-0005-0000-0000-0000CDBD0000}"/>
    <cellStyle name="Hyperlink 2" xfId="12662" hidden="1" xr:uid="{00000000-0005-0000-0000-0000CEBD0000}"/>
    <cellStyle name="Hyperlink 2" xfId="12611" hidden="1" xr:uid="{00000000-0005-0000-0000-0000CFBD0000}"/>
    <cellStyle name="Hyperlink 2" xfId="12600" hidden="1" xr:uid="{00000000-0005-0000-0000-0000D0BD0000}"/>
    <cellStyle name="Hyperlink 2" xfId="12529" hidden="1" xr:uid="{00000000-0005-0000-0000-0000D1BD0000}"/>
    <cellStyle name="Hyperlink 2" xfId="12536" hidden="1" xr:uid="{00000000-0005-0000-0000-0000D2BD0000}"/>
    <cellStyle name="Hyperlink 2" xfId="12485" hidden="1" xr:uid="{00000000-0005-0000-0000-0000D3BD0000}"/>
    <cellStyle name="Hyperlink 2" xfId="12474" hidden="1" xr:uid="{00000000-0005-0000-0000-0000D4BD0000}"/>
    <cellStyle name="Hyperlink 2" xfId="12403" hidden="1" xr:uid="{00000000-0005-0000-0000-0000D5BD0000}"/>
    <cellStyle name="Hyperlink 2" xfId="12410" hidden="1" xr:uid="{00000000-0005-0000-0000-0000D6BD0000}"/>
    <cellStyle name="Hyperlink 2" xfId="12359" hidden="1" xr:uid="{00000000-0005-0000-0000-0000D7BD0000}"/>
    <cellStyle name="Hyperlink 2" xfId="12348" hidden="1" xr:uid="{00000000-0005-0000-0000-0000D8BD0000}"/>
    <cellStyle name="Hyperlink 2" xfId="12277" hidden="1" xr:uid="{00000000-0005-0000-0000-0000D9BD0000}"/>
    <cellStyle name="Hyperlink 2" xfId="12284" hidden="1" xr:uid="{00000000-0005-0000-0000-0000DABD0000}"/>
    <cellStyle name="Hyperlink 2" xfId="12233" hidden="1" xr:uid="{00000000-0005-0000-0000-0000DBBD0000}"/>
    <cellStyle name="Hyperlink 2" xfId="12222" hidden="1" xr:uid="{00000000-0005-0000-0000-0000DCBD0000}"/>
    <cellStyle name="Hyperlink 2" xfId="12151" hidden="1" xr:uid="{00000000-0005-0000-0000-0000DDBD0000}"/>
    <cellStyle name="Hyperlink 2" xfId="12158" hidden="1" xr:uid="{00000000-0005-0000-0000-0000DEBD0000}"/>
    <cellStyle name="Hyperlink 2" xfId="12107" hidden="1" xr:uid="{00000000-0005-0000-0000-0000DFBD0000}"/>
    <cellStyle name="Hyperlink 2" xfId="12096" hidden="1" xr:uid="{00000000-0005-0000-0000-0000E0BD0000}"/>
    <cellStyle name="Hyperlink 2" xfId="12025" hidden="1" xr:uid="{00000000-0005-0000-0000-0000E1BD0000}"/>
    <cellStyle name="Hyperlink 2" xfId="12032" hidden="1" xr:uid="{00000000-0005-0000-0000-0000E2BD0000}"/>
    <cellStyle name="Hyperlink 2" xfId="11981" hidden="1" xr:uid="{00000000-0005-0000-0000-0000E3BD0000}"/>
    <cellStyle name="Hyperlink 2" xfId="11970" hidden="1" xr:uid="{00000000-0005-0000-0000-0000E4BD0000}"/>
    <cellStyle name="Hyperlink 2" xfId="11899" hidden="1" xr:uid="{00000000-0005-0000-0000-0000E5BD0000}"/>
    <cellStyle name="Hyperlink 2" xfId="11906" hidden="1" xr:uid="{00000000-0005-0000-0000-0000E6BD0000}"/>
    <cellStyle name="Hyperlink 2" xfId="11844" hidden="1" xr:uid="{00000000-0005-0000-0000-0000E7BD0000}"/>
    <cellStyle name="Hyperlink 2" xfId="11773" hidden="1" xr:uid="{00000000-0005-0000-0000-0000E8BD0000}"/>
    <cellStyle name="Hyperlink 2" xfId="11780" hidden="1" xr:uid="{00000000-0005-0000-0000-0000E9BD0000}"/>
    <cellStyle name="Hyperlink 2" xfId="11729" hidden="1" xr:uid="{00000000-0005-0000-0000-0000EABD0000}"/>
    <cellStyle name="Hyperlink 2" xfId="11718" hidden="1" xr:uid="{00000000-0005-0000-0000-0000EBBD0000}"/>
    <cellStyle name="Hyperlink 2" xfId="11647" hidden="1" xr:uid="{00000000-0005-0000-0000-0000ECBD0000}"/>
    <cellStyle name="Hyperlink 2" xfId="11654" hidden="1" xr:uid="{00000000-0005-0000-0000-0000EDBD0000}"/>
    <cellStyle name="Hyperlink 2" xfId="11603" hidden="1" xr:uid="{00000000-0005-0000-0000-0000EEBD0000}"/>
    <cellStyle name="Hyperlink 2" xfId="11592" hidden="1" xr:uid="{00000000-0005-0000-0000-0000EFBD0000}"/>
    <cellStyle name="Hyperlink 2" xfId="11521" hidden="1" xr:uid="{00000000-0005-0000-0000-0000F0BD0000}"/>
    <cellStyle name="Hyperlink 2" xfId="11528" hidden="1" xr:uid="{00000000-0005-0000-0000-0000F1BD0000}"/>
    <cellStyle name="Hyperlink 2" xfId="11477" hidden="1" xr:uid="{00000000-0005-0000-0000-0000F2BD0000}"/>
    <cellStyle name="Hyperlink 2" xfId="11466" hidden="1" xr:uid="{00000000-0005-0000-0000-0000F3BD0000}"/>
    <cellStyle name="Hyperlink 2" xfId="11395" hidden="1" xr:uid="{00000000-0005-0000-0000-0000F4BD0000}"/>
    <cellStyle name="Hyperlink 2" xfId="11402" hidden="1" xr:uid="{00000000-0005-0000-0000-0000F5BD0000}"/>
    <cellStyle name="Hyperlink 2" xfId="11351" hidden="1" xr:uid="{00000000-0005-0000-0000-0000F6BD0000}"/>
    <cellStyle name="Hyperlink 2" xfId="11340" hidden="1" xr:uid="{00000000-0005-0000-0000-0000F7BD0000}"/>
    <cellStyle name="Hyperlink 2" xfId="11269" hidden="1" xr:uid="{00000000-0005-0000-0000-0000F8BD0000}"/>
    <cellStyle name="Hyperlink 2" xfId="11276" hidden="1" xr:uid="{00000000-0005-0000-0000-0000F9BD0000}"/>
    <cellStyle name="Hyperlink 2" xfId="11225" hidden="1" xr:uid="{00000000-0005-0000-0000-0000FABD0000}"/>
    <cellStyle name="Hyperlink 2" xfId="11214" hidden="1" xr:uid="{00000000-0005-0000-0000-0000FBBD0000}"/>
    <cellStyle name="Hyperlink 2" xfId="11143" hidden="1" xr:uid="{00000000-0005-0000-0000-0000FCBD0000}"/>
    <cellStyle name="Hyperlink 2" xfId="11150" hidden="1" xr:uid="{00000000-0005-0000-0000-0000FDBD0000}"/>
    <cellStyle name="Hyperlink 2" xfId="11099" hidden="1" xr:uid="{00000000-0005-0000-0000-0000FEBD0000}"/>
    <cellStyle name="Hyperlink 2" xfId="11088" hidden="1" xr:uid="{00000000-0005-0000-0000-0000FFBD0000}"/>
    <cellStyle name="Hyperlink 2" xfId="11017" hidden="1" xr:uid="{00000000-0005-0000-0000-000000BE0000}"/>
    <cellStyle name="Hyperlink 2" xfId="11024" hidden="1" xr:uid="{00000000-0005-0000-0000-000001BE0000}"/>
    <cellStyle name="Hyperlink 2" xfId="10973" hidden="1" xr:uid="{00000000-0005-0000-0000-000002BE0000}"/>
    <cellStyle name="Hyperlink 2" xfId="10962" hidden="1" xr:uid="{00000000-0005-0000-0000-000003BE0000}"/>
    <cellStyle name="Hyperlink 2" xfId="10891" hidden="1" xr:uid="{00000000-0005-0000-0000-000004BE0000}"/>
    <cellStyle name="Hyperlink 2" xfId="10898" hidden="1" xr:uid="{00000000-0005-0000-0000-000005BE0000}"/>
    <cellStyle name="Hyperlink 2" xfId="10847" hidden="1" xr:uid="{00000000-0005-0000-0000-000006BE0000}"/>
    <cellStyle name="Hyperlink 2" xfId="10836" hidden="1" xr:uid="{00000000-0005-0000-0000-000007BE0000}"/>
    <cellStyle name="Hyperlink 2" xfId="10765" hidden="1" xr:uid="{00000000-0005-0000-0000-000008BE0000}"/>
    <cellStyle name="Hyperlink 2" xfId="10721" hidden="1" xr:uid="{00000000-0005-0000-0000-000009BE0000}"/>
    <cellStyle name="Hyperlink 2" xfId="10710" hidden="1" xr:uid="{00000000-0005-0000-0000-00000ABE0000}"/>
    <cellStyle name="Hyperlink 2" xfId="10639" hidden="1" xr:uid="{00000000-0005-0000-0000-00000BBE0000}"/>
    <cellStyle name="Hyperlink 2" xfId="10646" hidden="1" xr:uid="{00000000-0005-0000-0000-00000CBE0000}"/>
    <cellStyle name="Hyperlink 2" xfId="10595" hidden="1" xr:uid="{00000000-0005-0000-0000-00000DBE0000}"/>
    <cellStyle name="Hyperlink 2" xfId="10584" hidden="1" xr:uid="{00000000-0005-0000-0000-00000EBE0000}"/>
    <cellStyle name="Hyperlink 2" xfId="10513" hidden="1" xr:uid="{00000000-0005-0000-0000-00000FBE0000}"/>
    <cellStyle name="Hyperlink 2" xfId="10520" hidden="1" xr:uid="{00000000-0005-0000-0000-000010BE0000}"/>
    <cellStyle name="Hyperlink 2" xfId="10469" hidden="1" xr:uid="{00000000-0005-0000-0000-000011BE0000}"/>
    <cellStyle name="Hyperlink 2" xfId="10458" hidden="1" xr:uid="{00000000-0005-0000-0000-000012BE0000}"/>
    <cellStyle name="Hyperlink 2" xfId="10387" hidden="1" xr:uid="{00000000-0005-0000-0000-000013BE0000}"/>
    <cellStyle name="Hyperlink 2" xfId="10394" hidden="1" xr:uid="{00000000-0005-0000-0000-000014BE0000}"/>
    <cellStyle name="Hyperlink 2" xfId="10343" hidden="1" xr:uid="{00000000-0005-0000-0000-000015BE0000}"/>
    <cellStyle name="Hyperlink 2" xfId="10332" hidden="1" xr:uid="{00000000-0005-0000-0000-000016BE0000}"/>
    <cellStyle name="Hyperlink 2" xfId="10261" hidden="1" xr:uid="{00000000-0005-0000-0000-000017BE0000}"/>
    <cellStyle name="Hyperlink 2" xfId="10268" hidden="1" xr:uid="{00000000-0005-0000-0000-000018BE0000}"/>
    <cellStyle name="Hyperlink 2" xfId="10217" hidden="1" xr:uid="{00000000-0005-0000-0000-000019BE0000}"/>
    <cellStyle name="Hyperlink 2" xfId="10206" hidden="1" xr:uid="{00000000-0005-0000-0000-00001ABE0000}"/>
    <cellStyle name="Hyperlink 2" xfId="10135" hidden="1" xr:uid="{00000000-0005-0000-0000-00001BBE0000}"/>
    <cellStyle name="Hyperlink 2" xfId="10142" hidden="1" xr:uid="{00000000-0005-0000-0000-00001CBE0000}"/>
    <cellStyle name="Hyperlink 2" xfId="10091" hidden="1" xr:uid="{00000000-0005-0000-0000-00001DBE0000}"/>
    <cellStyle name="Hyperlink 2" xfId="10080" hidden="1" xr:uid="{00000000-0005-0000-0000-00001EBE0000}"/>
    <cellStyle name="Hyperlink 2" xfId="10009" hidden="1" xr:uid="{00000000-0005-0000-0000-00001FBE0000}"/>
    <cellStyle name="Hyperlink 2" xfId="10016" hidden="1" xr:uid="{00000000-0005-0000-0000-000020BE0000}"/>
    <cellStyle name="Hyperlink 2" xfId="9965" hidden="1" xr:uid="{00000000-0005-0000-0000-000021BE0000}"/>
    <cellStyle name="Hyperlink 2" xfId="9954" hidden="1" xr:uid="{00000000-0005-0000-0000-000022BE0000}"/>
    <cellStyle name="Hyperlink 2" xfId="9883" hidden="1" xr:uid="{00000000-0005-0000-0000-000023BE0000}"/>
    <cellStyle name="Hyperlink 2" xfId="9890" hidden="1" xr:uid="{00000000-0005-0000-0000-000024BE0000}"/>
    <cellStyle name="Hyperlink 2" xfId="9839" hidden="1" xr:uid="{00000000-0005-0000-0000-000025BE0000}"/>
    <cellStyle name="Hyperlink 2" xfId="9757" hidden="1" xr:uid="{00000000-0005-0000-0000-000026BE0000}"/>
    <cellStyle name="Hyperlink 2" xfId="9764" hidden="1" xr:uid="{00000000-0005-0000-0000-000027BE0000}"/>
    <cellStyle name="Hyperlink 2" xfId="9713" hidden="1" xr:uid="{00000000-0005-0000-0000-000028BE0000}"/>
    <cellStyle name="Hyperlink 2" xfId="9702" hidden="1" xr:uid="{00000000-0005-0000-0000-000029BE0000}"/>
    <cellStyle name="Hyperlink 2" xfId="9631" hidden="1" xr:uid="{00000000-0005-0000-0000-00002ABE0000}"/>
    <cellStyle name="Hyperlink 2" xfId="9638" hidden="1" xr:uid="{00000000-0005-0000-0000-00002BBE0000}"/>
    <cellStyle name="Hyperlink 2" xfId="9587" hidden="1" xr:uid="{00000000-0005-0000-0000-00002CBE0000}"/>
    <cellStyle name="Hyperlink 2" xfId="9576" hidden="1" xr:uid="{00000000-0005-0000-0000-00002DBE0000}"/>
    <cellStyle name="Hyperlink 2" xfId="9505" hidden="1" xr:uid="{00000000-0005-0000-0000-00002EBE0000}"/>
    <cellStyle name="Hyperlink 2" xfId="9512" hidden="1" xr:uid="{00000000-0005-0000-0000-00002FBE0000}"/>
    <cellStyle name="Hyperlink 2" xfId="9461" hidden="1" xr:uid="{00000000-0005-0000-0000-000030BE0000}"/>
    <cellStyle name="Hyperlink 2" xfId="9450" hidden="1" xr:uid="{00000000-0005-0000-0000-000031BE0000}"/>
    <cellStyle name="Hyperlink 2" xfId="9379" hidden="1" xr:uid="{00000000-0005-0000-0000-000032BE0000}"/>
    <cellStyle name="Hyperlink 2" xfId="9386" hidden="1" xr:uid="{00000000-0005-0000-0000-000033BE0000}"/>
    <cellStyle name="Hyperlink 2" xfId="9335" hidden="1" xr:uid="{00000000-0005-0000-0000-000034BE0000}"/>
    <cellStyle name="Hyperlink 2" xfId="9324" hidden="1" xr:uid="{00000000-0005-0000-0000-000035BE0000}"/>
    <cellStyle name="Hyperlink 2" xfId="9253" hidden="1" xr:uid="{00000000-0005-0000-0000-000036BE0000}"/>
    <cellStyle name="Hyperlink 2" xfId="10772" hidden="1" xr:uid="{00000000-0005-0000-0000-000037BE0000}"/>
    <cellStyle name="Hyperlink 2" xfId="12788" hidden="1" xr:uid="{00000000-0005-0000-0000-000038BE0000}"/>
    <cellStyle name="Hyperlink 2" xfId="14804" hidden="1" xr:uid="{00000000-0005-0000-0000-000039BE0000}"/>
    <cellStyle name="Hyperlink 2" xfId="16820" hidden="1" xr:uid="{00000000-0005-0000-0000-00003ABE0000}"/>
    <cellStyle name="Hyperlink 2" xfId="18836" hidden="1" xr:uid="{00000000-0005-0000-0000-00003BBE0000}"/>
    <cellStyle name="Hyperlink 2" xfId="20852" hidden="1" xr:uid="{00000000-0005-0000-0000-00003CBE0000}"/>
    <cellStyle name="Hyperlink 2" xfId="22868" hidden="1" xr:uid="{00000000-0005-0000-0000-00003DBE0000}"/>
    <cellStyle name="Hyperlink 2" xfId="24884" hidden="1" xr:uid="{00000000-0005-0000-0000-00003EBE0000}"/>
    <cellStyle name="Hyperlink 2" xfId="26900" hidden="1" xr:uid="{00000000-0005-0000-0000-00003FBE0000}"/>
    <cellStyle name="Hyperlink 2" xfId="28916" hidden="1" xr:uid="{00000000-0005-0000-0000-000040BE0000}"/>
    <cellStyle name="Hyperlink 2" xfId="30932" hidden="1" xr:uid="{00000000-0005-0000-0000-000041BE0000}"/>
    <cellStyle name="Hyperlink 2" xfId="32948" hidden="1" xr:uid="{00000000-0005-0000-0000-000042BE0000}"/>
    <cellStyle name="Hyperlink 2" xfId="46171" hidden="1" xr:uid="{00000000-0005-0000-0000-000043BE0000}"/>
    <cellStyle name="Hyperlink 2" xfId="46178" hidden="1" xr:uid="{00000000-0005-0000-0000-000044BE0000}"/>
    <cellStyle name="Hyperlink 2" xfId="46127" hidden="1" xr:uid="{00000000-0005-0000-0000-000045BE0000}"/>
    <cellStyle name="Hyperlink 2" xfId="46116" hidden="1" xr:uid="{00000000-0005-0000-0000-000046BE0000}"/>
    <cellStyle name="Hyperlink 2" xfId="46045" hidden="1" xr:uid="{00000000-0005-0000-0000-000047BE0000}"/>
    <cellStyle name="Hyperlink 2" xfId="46052" hidden="1" xr:uid="{00000000-0005-0000-0000-000048BE0000}"/>
    <cellStyle name="Hyperlink 2" xfId="46001" hidden="1" xr:uid="{00000000-0005-0000-0000-000049BE0000}"/>
    <cellStyle name="Hyperlink 2" xfId="45990" hidden="1" xr:uid="{00000000-0005-0000-0000-00004ABE0000}"/>
    <cellStyle name="Hyperlink 2" xfId="45919" hidden="1" xr:uid="{00000000-0005-0000-0000-00004BBE0000}"/>
    <cellStyle name="Hyperlink 2" xfId="45926" hidden="1" xr:uid="{00000000-0005-0000-0000-00004CBE0000}"/>
    <cellStyle name="Hyperlink 2" xfId="45875" hidden="1" xr:uid="{00000000-0005-0000-0000-00004DBE0000}"/>
    <cellStyle name="Hyperlink 2" xfId="45864" hidden="1" xr:uid="{00000000-0005-0000-0000-00004EBE0000}"/>
    <cellStyle name="Hyperlink 2" xfId="45793" hidden="1" xr:uid="{00000000-0005-0000-0000-00004FBE0000}"/>
    <cellStyle name="Hyperlink 2" xfId="45800" hidden="1" xr:uid="{00000000-0005-0000-0000-000050BE0000}"/>
    <cellStyle name="Hyperlink 2" xfId="45749" hidden="1" xr:uid="{00000000-0005-0000-0000-000051BE0000}"/>
    <cellStyle name="Hyperlink 2" xfId="45738" hidden="1" xr:uid="{00000000-0005-0000-0000-000052BE0000}"/>
    <cellStyle name="Hyperlink 2" xfId="45667" hidden="1" xr:uid="{00000000-0005-0000-0000-000053BE0000}"/>
    <cellStyle name="Hyperlink 2" xfId="45674" hidden="1" xr:uid="{00000000-0005-0000-0000-000054BE0000}"/>
    <cellStyle name="Hyperlink 2" xfId="45623" hidden="1" xr:uid="{00000000-0005-0000-0000-000055BE0000}"/>
    <cellStyle name="Hyperlink 2" xfId="45612" hidden="1" xr:uid="{00000000-0005-0000-0000-000056BE0000}"/>
    <cellStyle name="Hyperlink 2" xfId="45541" hidden="1" xr:uid="{00000000-0005-0000-0000-000057BE0000}"/>
    <cellStyle name="Hyperlink 2" xfId="45548" hidden="1" xr:uid="{00000000-0005-0000-0000-000058BE0000}"/>
    <cellStyle name="Hyperlink 2" xfId="45497" hidden="1" xr:uid="{00000000-0005-0000-0000-000059BE0000}"/>
    <cellStyle name="Hyperlink 2" xfId="45486" hidden="1" xr:uid="{00000000-0005-0000-0000-00005ABE0000}"/>
    <cellStyle name="Hyperlink 2" xfId="45415" hidden="1" xr:uid="{00000000-0005-0000-0000-00005BBE0000}"/>
    <cellStyle name="Hyperlink 2" xfId="45422" hidden="1" xr:uid="{00000000-0005-0000-0000-00005CBE0000}"/>
    <cellStyle name="Hyperlink 2" xfId="45371" hidden="1" xr:uid="{00000000-0005-0000-0000-00005DBE0000}"/>
    <cellStyle name="Hyperlink 2" xfId="45360" hidden="1" xr:uid="{00000000-0005-0000-0000-00005EBE0000}"/>
    <cellStyle name="Hyperlink 2" xfId="45289" hidden="1" xr:uid="{00000000-0005-0000-0000-00005FBE0000}"/>
    <cellStyle name="Hyperlink 2" xfId="45296" hidden="1" xr:uid="{00000000-0005-0000-0000-000060BE0000}"/>
    <cellStyle name="Hyperlink 2" xfId="45245" hidden="1" xr:uid="{00000000-0005-0000-0000-000061BE0000}"/>
    <cellStyle name="Hyperlink 2" xfId="45234" hidden="1" xr:uid="{00000000-0005-0000-0000-000062BE0000}"/>
    <cellStyle name="Hyperlink 2" xfId="45163" hidden="1" xr:uid="{00000000-0005-0000-0000-000063BE0000}"/>
    <cellStyle name="Hyperlink 2" xfId="45170" hidden="1" xr:uid="{00000000-0005-0000-0000-000064BE0000}"/>
    <cellStyle name="Hyperlink 2" xfId="45108" hidden="1" xr:uid="{00000000-0005-0000-0000-000065BE0000}"/>
    <cellStyle name="Hyperlink 2" xfId="45037" hidden="1" xr:uid="{00000000-0005-0000-0000-000066BE0000}"/>
    <cellStyle name="Hyperlink 2" xfId="44993" hidden="1" xr:uid="{00000000-0005-0000-0000-000067BE0000}"/>
    <cellStyle name="Hyperlink 2" xfId="44982" hidden="1" xr:uid="{00000000-0005-0000-0000-000068BE0000}"/>
    <cellStyle name="Hyperlink 2" xfId="44911" hidden="1" xr:uid="{00000000-0005-0000-0000-000069BE0000}"/>
    <cellStyle name="Hyperlink 2" xfId="44918" hidden="1" xr:uid="{00000000-0005-0000-0000-00006ABE0000}"/>
    <cellStyle name="Hyperlink 2" xfId="44867" hidden="1" xr:uid="{00000000-0005-0000-0000-00006BBE0000}"/>
    <cellStyle name="Hyperlink 2" xfId="44856" hidden="1" xr:uid="{00000000-0005-0000-0000-00006CBE0000}"/>
    <cellStyle name="Hyperlink 2" xfId="44785" hidden="1" xr:uid="{00000000-0005-0000-0000-00006DBE0000}"/>
    <cellStyle name="Hyperlink 2" xfId="44792" hidden="1" xr:uid="{00000000-0005-0000-0000-00006EBE0000}"/>
    <cellStyle name="Hyperlink 2" xfId="44741" hidden="1" xr:uid="{00000000-0005-0000-0000-00006FBE0000}"/>
    <cellStyle name="Hyperlink 2" xfId="44730" hidden="1" xr:uid="{00000000-0005-0000-0000-000070BE0000}"/>
    <cellStyle name="Hyperlink 2" xfId="44659" hidden="1" xr:uid="{00000000-0005-0000-0000-000071BE0000}"/>
    <cellStyle name="Hyperlink 2" xfId="44666" hidden="1" xr:uid="{00000000-0005-0000-0000-000072BE0000}"/>
    <cellStyle name="Hyperlink 2" xfId="44615" hidden="1" xr:uid="{00000000-0005-0000-0000-000073BE0000}"/>
    <cellStyle name="Hyperlink 2" xfId="44604" hidden="1" xr:uid="{00000000-0005-0000-0000-000074BE0000}"/>
    <cellStyle name="Hyperlink 2" xfId="44533" hidden="1" xr:uid="{00000000-0005-0000-0000-000075BE0000}"/>
    <cellStyle name="Hyperlink 2" xfId="44540" hidden="1" xr:uid="{00000000-0005-0000-0000-000076BE0000}"/>
    <cellStyle name="Hyperlink 2" xfId="44489" hidden="1" xr:uid="{00000000-0005-0000-0000-000077BE0000}"/>
    <cellStyle name="Hyperlink 2" xfId="44478" hidden="1" xr:uid="{00000000-0005-0000-0000-000078BE0000}"/>
    <cellStyle name="Hyperlink 2" xfId="44407" hidden="1" xr:uid="{00000000-0005-0000-0000-000079BE0000}"/>
    <cellStyle name="Hyperlink 2" xfId="44414" hidden="1" xr:uid="{00000000-0005-0000-0000-00007ABE0000}"/>
    <cellStyle name="Hyperlink 2" xfId="44363" hidden="1" xr:uid="{00000000-0005-0000-0000-00007BBE0000}"/>
    <cellStyle name="Hyperlink 2" xfId="44352" hidden="1" xr:uid="{00000000-0005-0000-0000-00007CBE0000}"/>
    <cellStyle name="Hyperlink 2" xfId="44281" hidden="1" xr:uid="{00000000-0005-0000-0000-00007DBE0000}"/>
    <cellStyle name="Hyperlink 2" xfId="44288" hidden="1" xr:uid="{00000000-0005-0000-0000-00007EBE0000}"/>
    <cellStyle name="Hyperlink 2" xfId="44237" hidden="1" xr:uid="{00000000-0005-0000-0000-00007FBE0000}"/>
    <cellStyle name="Hyperlink 2" xfId="44226" hidden="1" xr:uid="{00000000-0005-0000-0000-000080BE0000}"/>
    <cellStyle name="Hyperlink 2" xfId="44155" hidden="1" xr:uid="{00000000-0005-0000-0000-000081BE0000}"/>
    <cellStyle name="Hyperlink 2" xfId="44162" hidden="1" xr:uid="{00000000-0005-0000-0000-000082BE0000}"/>
    <cellStyle name="Hyperlink 2" xfId="44111" hidden="1" xr:uid="{00000000-0005-0000-0000-000083BE0000}"/>
    <cellStyle name="Hyperlink 2" xfId="44100" hidden="1" xr:uid="{00000000-0005-0000-0000-000084BE0000}"/>
    <cellStyle name="Hyperlink 2" xfId="44029" hidden="1" xr:uid="{00000000-0005-0000-0000-000085BE0000}"/>
    <cellStyle name="Hyperlink 2" xfId="44036" hidden="1" xr:uid="{00000000-0005-0000-0000-000086BE0000}"/>
    <cellStyle name="Hyperlink 2" xfId="43985" hidden="1" xr:uid="{00000000-0005-0000-0000-000087BE0000}"/>
    <cellStyle name="Hyperlink 2" xfId="43974" hidden="1" xr:uid="{00000000-0005-0000-0000-000088BE0000}"/>
    <cellStyle name="Hyperlink 2" xfId="43903" hidden="1" xr:uid="{00000000-0005-0000-0000-000089BE0000}"/>
    <cellStyle name="Hyperlink 2" xfId="43910" hidden="1" xr:uid="{00000000-0005-0000-0000-00008ABE0000}"/>
    <cellStyle name="Hyperlink 2" xfId="43859" hidden="1" xr:uid="{00000000-0005-0000-0000-00008BBE0000}"/>
    <cellStyle name="Hyperlink 2" xfId="43848" hidden="1" xr:uid="{00000000-0005-0000-0000-00008CBE0000}"/>
    <cellStyle name="Hyperlink 2" xfId="43777" hidden="1" xr:uid="{00000000-0005-0000-0000-00008DBE0000}"/>
    <cellStyle name="Hyperlink 2" xfId="43784" hidden="1" xr:uid="{00000000-0005-0000-0000-00008EBE0000}"/>
    <cellStyle name="Hyperlink 2" xfId="43733" hidden="1" xr:uid="{00000000-0005-0000-0000-00008FBE0000}"/>
    <cellStyle name="Hyperlink 2" xfId="43722" hidden="1" xr:uid="{00000000-0005-0000-0000-000090BE0000}"/>
    <cellStyle name="Hyperlink 2" xfId="43651" hidden="1" xr:uid="{00000000-0005-0000-0000-000091BE0000}"/>
    <cellStyle name="Hyperlink 2" xfId="43658" hidden="1" xr:uid="{00000000-0005-0000-0000-000092BE0000}"/>
    <cellStyle name="Hyperlink 2" xfId="43607" hidden="1" xr:uid="{00000000-0005-0000-0000-000093BE0000}"/>
    <cellStyle name="Hyperlink 2" xfId="43596" hidden="1" xr:uid="{00000000-0005-0000-0000-000094BE0000}"/>
    <cellStyle name="Hyperlink 2" xfId="43525" hidden="1" xr:uid="{00000000-0005-0000-0000-000095BE0000}"/>
    <cellStyle name="Hyperlink 2" xfId="43532" hidden="1" xr:uid="{00000000-0005-0000-0000-000096BE0000}"/>
    <cellStyle name="Hyperlink 2" xfId="43481" hidden="1" xr:uid="{00000000-0005-0000-0000-000097BE0000}"/>
    <cellStyle name="Hyperlink 2" xfId="43470" hidden="1" xr:uid="{00000000-0005-0000-0000-000098BE0000}"/>
    <cellStyle name="Hyperlink 2" xfId="43399" hidden="1" xr:uid="{00000000-0005-0000-0000-000099BE0000}"/>
    <cellStyle name="Hyperlink 2" xfId="43406" hidden="1" xr:uid="{00000000-0005-0000-0000-00009ABE0000}"/>
    <cellStyle name="Hyperlink 2" xfId="43355" hidden="1" xr:uid="{00000000-0005-0000-0000-00009BBE0000}"/>
    <cellStyle name="Hyperlink 2" xfId="43344" hidden="1" xr:uid="{00000000-0005-0000-0000-00009CBE0000}"/>
    <cellStyle name="Hyperlink 2" xfId="43273" hidden="1" xr:uid="{00000000-0005-0000-0000-00009DBE0000}"/>
    <cellStyle name="Hyperlink 2" xfId="43280" hidden="1" xr:uid="{00000000-0005-0000-0000-00009EBE0000}"/>
    <cellStyle name="Hyperlink 2" xfId="43229" hidden="1" xr:uid="{00000000-0005-0000-0000-00009FBE0000}"/>
    <cellStyle name="Hyperlink 2" xfId="43218" hidden="1" xr:uid="{00000000-0005-0000-0000-0000A0BE0000}"/>
    <cellStyle name="Hyperlink 2" xfId="43147" hidden="1" xr:uid="{00000000-0005-0000-0000-0000A1BE0000}"/>
    <cellStyle name="Hyperlink 2" xfId="43154" hidden="1" xr:uid="{00000000-0005-0000-0000-0000A2BE0000}"/>
    <cellStyle name="Hyperlink 2" xfId="43103" hidden="1" xr:uid="{00000000-0005-0000-0000-0000A3BE0000}"/>
    <cellStyle name="Hyperlink 2" xfId="43021" hidden="1" xr:uid="{00000000-0005-0000-0000-0000A4BE0000}"/>
    <cellStyle name="Hyperlink 2" xfId="43028" hidden="1" xr:uid="{00000000-0005-0000-0000-0000A5BE0000}"/>
    <cellStyle name="Hyperlink 2" xfId="42977" hidden="1" xr:uid="{00000000-0005-0000-0000-0000A6BE0000}"/>
    <cellStyle name="Hyperlink 2" xfId="42966" hidden="1" xr:uid="{00000000-0005-0000-0000-0000A7BE0000}"/>
    <cellStyle name="Hyperlink 2" xfId="42895" hidden="1" xr:uid="{00000000-0005-0000-0000-0000A8BE0000}"/>
    <cellStyle name="Hyperlink 2" xfId="42902" hidden="1" xr:uid="{00000000-0005-0000-0000-0000A9BE0000}"/>
    <cellStyle name="Hyperlink 2" xfId="42851" hidden="1" xr:uid="{00000000-0005-0000-0000-0000AABE0000}"/>
    <cellStyle name="Hyperlink 2" xfId="42840" hidden="1" xr:uid="{00000000-0005-0000-0000-0000ABBE0000}"/>
    <cellStyle name="Hyperlink 2" xfId="42769" hidden="1" xr:uid="{00000000-0005-0000-0000-0000ACBE0000}"/>
    <cellStyle name="Hyperlink 2" xfId="42776" hidden="1" xr:uid="{00000000-0005-0000-0000-0000ADBE0000}"/>
    <cellStyle name="Hyperlink 2" xfId="42725" hidden="1" xr:uid="{00000000-0005-0000-0000-0000AEBE0000}"/>
    <cellStyle name="Hyperlink 2" xfId="42714" hidden="1" xr:uid="{00000000-0005-0000-0000-0000AFBE0000}"/>
    <cellStyle name="Hyperlink 2" xfId="42643" hidden="1" xr:uid="{00000000-0005-0000-0000-0000B0BE0000}"/>
    <cellStyle name="Hyperlink 2" xfId="42650" hidden="1" xr:uid="{00000000-0005-0000-0000-0000B1BE0000}"/>
    <cellStyle name="Hyperlink 2" xfId="42599" hidden="1" xr:uid="{00000000-0005-0000-0000-0000B2BE0000}"/>
    <cellStyle name="Hyperlink 2" xfId="42588" hidden="1" xr:uid="{00000000-0005-0000-0000-0000B3BE0000}"/>
    <cellStyle name="Hyperlink 2" xfId="42517" hidden="1" xr:uid="{00000000-0005-0000-0000-0000B4BE0000}"/>
    <cellStyle name="Hyperlink 2" xfId="42524" hidden="1" xr:uid="{00000000-0005-0000-0000-0000B5BE0000}"/>
    <cellStyle name="Hyperlink 2" xfId="42473" hidden="1" xr:uid="{00000000-0005-0000-0000-0000B6BE0000}"/>
    <cellStyle name="Hyperlink 2" xfId="42462" hidden="1" xr:uid="{00000000-0005-0000-0000-0000B7BE0000}"/>
    <cellStyle name="Hyperlink 2" xfId="42391" hidden="1" xr:uid="{00000000-0005-0000-0000-0000B8BE0000}"/>
    <cellStyle name="Hyperlink 2" xfId="42398" hidden="1" xr:uid="{00000000-0005-0000-0000-0000B9BE0000}"/>
    <cellStyle name="Hyperlink 2" xfId="42347" hidden="1" xr:uid="{00000000-0005-0000-0000-0000BABE0000}"/>
    <cellStyle name="Hyperlink 2" xfId="42336" hidden="1" xr:uid="{00000000-0005-0000-0000-0000BBBE0000}"/>
    <cellStyle name="Hyperlink 2" xfId="42265" hidden="1" xr:uid="{00000000-0005-0000-0000-0000BCBE0000}"/>
    <cellStyle name="Hyperlink 2" xfId="42272" hidden="1" xr:uid="{00000000-0005-0000-0000-0000BDBE0000}"/>
    <cellStyle name="Hyperlink 2" xfId="42221" hidden="1" xr:uid="{00000000-0005-0000-0000-0000BEBE0000}"/>
    <cellStyle name="Hyperlink 2" xfId="42210" hidden="1" xr:uid="{00000000-0005-0000-0000-0000BFBE0000}"/>
    <cellStyle name="Hyperlink 2" xfId="42139" hidden="1" xr:uid="{00000000-0005-0000-0000-0000C0BE0000}"/>
    <cellStyle name="Hyperlink 2" xfId="42146" hidden="1" xr:uid="{00000000-0005-0000-0000-0000C1BE0000}"/>
    <cellStyle name="Hyperlink 2" xfId="42095" hidden="1" xr:uid="{00000000-0005-0000-0000-0000C2BE0000}"/>
    <cellStyle name="Hyperlink 2" xfId="42084" hidden="1" xr:uid="{00000000-0005-0000-0000-0000C3BE0000}"/>
    <cellStyle name="Hyperlink 2" xfId="42013" hidden="1" xr:uid="{00000000-0005-0000-0000-0000C4BE0000}"/>
    <cellStyle name="Hyperlink 2" xfId="42020" hidden="1" xr:uid="{00000000-0005-0000-0000-0000C5BE0000}"/>
    <cellStyle name="Hyperlink 2" xfId="41969" hidden="1" xr:uid="{00000000-0005-0000-0000-0000C6BE0000}"/>
    <cellStyle name="Hyperlink 2" xfId="41958" hidden="1" xr:uid="{00000000-0005-0000-0000-0000C7BE0000}"/>
    <cellStyle name="Hyperlink 2" xfId="41887" hidden="1" xr:uid="{00000000-0005-0000-0000-0000C8BE0000}"/>
    <cellStyle name="Hyperlink 2" xfId="41894" hidden="1" xr:uid="{00000000-0005-0000-0000-0000C9BE0000}"/>
    <cellStyle name="Hyperlink 2" xfId="41843" hidden="1" xr:uid="{00000000-0005-0000-0000-0000CABE0000}"/>
    <cellStyle name="Hyperlink 2" xfId="41832" hidden="1" xr:uid="{00000000-0005-0000-0000-0000CBBE0000}"/>
    <cellStyle name="Hyperlink 2" xfId="41761" hidden="1" xr:uid="{00000000-0005-0000-0000-0000CCBE0000}"/>
    <cellStyle name="Hyperlink 2" xfId="41768" hidden="1" xr:uid="{00000000-0005-0000-0000-0000CDBE0000}"/>
    <cellStyle name="Hyperlink 2" xfId="41717" hidden="1" xr:uid="{00000000-0005-0000-0000-0000CEBE0000}"/>
    <cellStyle name="Hyperlink 2" xfId="41706" hidden="1" xr:uid="{00000000-0005-0000-0000-0000CFBE0000}"/>
    <cellStyle name="Hyperlink 2" xfId="41635" hidden="1" xr:uid="{00000000-0005-0000-0000-0000D0BE0000}"/>
    <cellStyle name="Hyperlink 2" xfId="41642" hidden="1" xr:uid="{00000000-0005-0000-0000-0000D1BE0000}"/>
    <cellStyle name="Hyperlink 2" xfId="41591" hidden="1" xr:uid="{00000000-0005-0000-0000-0000D2BE0000}"/>
    <cellStyle name="Hyperlink 2" xfId="41580" hidden="1" xr:uid="{00000000-0005-0000-0000-0000D3BE0000}"/>
    <cellStyle name="Hyperlink 2" xfId="41509" hidden="1" xr:uid="{00000000-0005-0000-0000-0000D4BE0000}"/>
    <cellStyle name="Hyperlink 2" xfId="41516" hidden="1" xr:uid="{00000000-0005-0000-0000-0000D5BE0000}"/>
    <cellStyle name="Hyperlink 2" xfId="41465" hidden="1" xr:uid="{00000000-0005-0000-0000-0000D6BE0000}"/>
    <cellStyle name="Hyperlink 2" xfId="41454" hidden="1" xr:uid="{00000000-0005-0000-0000-0000D7BE0000}"/>
    <cellStyle name="Hyperlink 2" xfId="41383" hidden="1" xr:uid="{00000000-0005-0000-0000-0000D8BE0000}"/>
    <cellStyle name="Hyperlink 2" xfId="41390" hidden="1" xr:uid="{00000000-0005-0000-0000-0000D9BE0000}"/>
    <cellStyle name="Hyperlink 2" xfId="41339" hidden="1" xr:uid="{00000000-0005-0000-0000-0000DABE0000}"/>
    <cellStyle name="Hyperlink 2" xfId="41328" hidden="1" xr:uid="{00000000-0005-0000-0000-0000DBBE0000}"/>
    <cellStyle name="Hyperlink 2" xfId="41257" hidden="1" xr:uid="{00000000-0005-0000-0000-0000DCBE0000}"/>
    <cellStyle name="Hyperlink 2" xfId="41264" hidden="1" xr:uid="{00000000-0005-0000-0000-0000DDBE0000}"/>
    <cellStyle name="Hyperlink 2" xfId="41213" hidden="1" xr:uid="{00000000-0005-0000-0000-0000DEBE0000}"/>
    <cellStyle name="Hyperlink 2" xfId="41202" hidden="1" xr:uid="{00000000-0005-0000-0000-0000DFBE0000}"/>
    <cellStyle name="Hyperlink 2" xfId="41131" hidden="1" xr:uid="{00000000-0005-0000-0000-0000E0BE0000}"/>
    <cellStyle name="Hyperlink 2" xfId="41138" hidden="1" xr:uid="{00000000-0005-0000-0000-0000E1BE0000}"/>
    <cellStyle name="Hyperlink 2" xfId="41087" hidden="1" xr:uid="{00000000-0005-0000-0000-0000E2BE0000}"/>
    <cellStyle name="Hyperlink 2" xfId="41005" hidden="1" xr:uid="{00000000-0005-0000-0000-0000E3BE0000}"/>
    <cellStyle name="Hyperlink 2" xfId="40961" hidden="1" xr:uid="{00000000-0005-0000-0000-0000E4BE0000}"/>
    <cellStyle name="Hyperlink 2" xfId="40950" hidden="1" xr:uid="{00000000-0005-0000-0000-0000E5BE0000}"/>
    <cellStyle name="Hyperlink 2" xfId="40879" hidden="1" xr:uid="{00000000-0005-0000-0000-0000E6BE0000}"/>
    <cellStyle name="Hyperlink 2" xfId="40886" hidden="1" xr:uid="{00000000-0005-0000-0000-0000E7BE0000}"/>
    <cellStyle name="Hyperlink 2" xfId="40835" hidden="1" xr:uid="{00000000-0005-0000-0000-0000E8BE0000}"/>
    <cellStyle name="Hyperlink 2" xfId="40824" hidden="1" xr:uid="{00000000-0005-0000-0000-0000E9BE0000}"/>
    <cellStyle name="Hyperlink 2" xfId="40753" hidden="1" xr:uid="{00000000-0005-0000-0000-0000EABE0000}"/>
    <cellStyle name="Hyperlink 2" xfId="40760" hidden="1" xr:uid="{00000000-0005-0000-0000-0000EBBE0000}"/>
    <cellStyle name="Hyperlink 2" xfId="40709" hidden="1" xr:uid="{00000000-0005-0000-0000-0000ECBE0000}"/>
    <cellStyle name="Hyperlink 2" xfId="40698" hidden="1" xr:uid="{00000000-0005-0000-0000-0000EDBE0000}"/>
    <cellStyle name="Hyperlink 2" xfId="40627" hidden="1" xr:uid="{00000000-0005-0000-0000-0000EEBE0000}"/>
    <cellStyle name="Hyperlink 2" xfId="40634" hidden="1" xr:uid="{00000000-0005-0000-0000-0000EFBE0000}"/>
    <cellStyle name="Hyperlink 2" xfId="40583" hidden="1" xr:uid="{00000000-0005-0000-0000-0000F0BE0000}"/>
    <cellStyle name="Hyperlink 2" xfId="40572" hidden="1" xr:uid="{00000000-0005-0000-0000-0000F1BE0000}"/>
    <cellStyle name="Hyperlink 2" xfId="40501" hidden="1" xr:uid="{00000000-0005-0000-0000-0000F2BE0000}"/>
    <cellStyle name="Hyperlink 2" xfId="40508" hidden="1" xr:uid="{00000000-0005-0000-0000-0000F3BE0000}"/>
    <cellStyle name="Hyperlink 2" xfId="40457" hidden="1" xr:uid="{00000000-0005-0000-0000-0000F4BE0000}"/>
    <cellStyle name="Hyperlink 2" xfId="40446" hidden="1" xr:uid="{00000000-0005-0000-0000-0000F5BE0000}"/>
    <cellStyle name="Hyperlink 2" xfId="40375" hidden="1" xr:uid="{00000000-0005-0000-0000-0000F6BE0000}"/>
    <cellStyle name="Hyperlink 2" xfId="40382" hidden="1" xr:uid="{00000000-0005-0000-0000-0000F7BE0000}"/>
    <cellStyle name="Hyperlink 2" xfId="40331" hidden="1" xr:uid="{00000000-0005-0000-0000-0000F8BE0000}"/>
    <cellStyle name="Hyperlink 2" xfId="40320" hidden="1" xr:uid="{00000000-0005-0000-0000-0000F9BE0000}"/>
    <cellStyle name="Hyperlink 2" xfId="40249" hidden="1" xr:uid="{00000000-0005-0000-0000-0000FABE0000}"/>
    <cellStyle name="Hyperlink 2" xfId="40256" hidden="1" xr:uid="{00000000-0005-0000-0000-0000FBBE0000}"/>
    <cellStyle name="Hyperlink 2" xfId="40205" hidden="1" xr:uid="{00000000-0005-0000-0000-0000FCBE0000}"/>
    <cellStyle name="Hyperlink 2" xfId="40194" hidden="1" xr:uid="{00000000-0005-0000-0000-0000FDBE0000}"/>
    <cellStyle name="Hyperlink 2" xfId="40123" hidden="1" xr:uid="{00000000-0005-0000-0000-0000FEBE0000}"/>
    <cellStyle name="Hyperlink 2" xfId="40130" hidden="1" xr:uid="{00000000-0005-0000-0000-0000FFBE0000}"/>
    <cellStyle name="Hyperlink 2" xfId="40079" hidden="1" xr:uid="{00000000-0005-0000-0000-000000BF0000}"/>
    <cellStyle name="Hyperlink 2" xfId="40068" hidden="1" xr:uid="{00000000-0005-0000-0000-000001BF0000}"/>
    <cellStyle name="Hyperlink 2" xfId="39997" hidden="1" xr:uid="{00000000-0005-0000-0000-000002BF0000}"/>
    <cellStyle name="Hyperlink 2" xfId="40004" hidden="1" xr:uid="{00000000-0005-0000-0000-000003BF0000}"/>
    <cellStyle name="Hyperlink 2" xfId="39953" hidden="1" xr:uid="{00000000-0005-0000-0000-000004BF0000}"/>
    <cellStyle name="Hyperlink 2" xfId="39942" hidden="1" xr:uid="{00000000-0005-0000-0000-000005BF0000}"/>
    <cellStyle name="Hyperlink 2" xfId="39871" hidden="1" xr:uid="{00000000-0005-0000-0000-000006BF0000}"/>
    <cellStyle name="Hyperlink 2" xfId="39878" hidden="1" xr:uid="{00000000-0005-0000-0000-000007BF0000}"/>
    <cellStyle name="Hyperlink 2" xfId="39827" hidden="1" xr:uid="{00000000-0005-0000-0000-000008BF0000}"/>
    <cellStyle name="Hyperlink 2" xfId="39816" hidden="1" xr:uid="{00000000-0005-0000-0000-000009BF0000}"/>
    <cellStyle name="Hyperlink 2" xfId="39745" hidden="1" xr:uid="{00000000-0005-0000-0000-00000ABF0000}"/>
    <cellStyle name="Hyperlink 2" xfId="39752" hidden="1" xr:uid="{00000000-0005-0000-0000-00000BBF0000}"/>
    <cellStyle name="Hyperlink 2" xfId="39701" hidden="1" xr:uid="{00000000-0005-0000-0000-00000CBF0000}"/>
    <cellStyle name="Hyperlink 2" xfId="39690" hidden="1" xr:uid="{00000000-0005-0000-0000-00000DBF0000}"/>
    <cellStyle name="Hyperlink 2" xfId="39619" hidden="1" xr:uid="{00000000-0005-0000-0000-00000EBF0000}"/>
    <cellStyle name="Hyperlink 2" xfId="39626" hidden="1" xr:uid="{00000000-0005-0000-0000-00000FBF0000}"/>
    <cellStyle name="Hyperlink 2" xfId="39575" hidden="1" xr:uid="{00000000-0005-0000-0000-000010BF0000}"/>
    <cellStyle name="Hyperlink 2" xfId="39564" hidden="1" xr:uid="{00000000-0005-0000-0000-000011BF0000}"/>
    <cellStyle name="Hyperlink 2" xfId="39493" hidden="1" xr:uid="{00000000-0005-0000-0000-000012BF0000}"/>
    <cellStyle name="Hyperlink 2" xfId="39500" hidden="1" xr:uid="{00000000-0005-0000-0000-000013BF0000}"/>
    <cellStyle name="Hyperlink 2" xfId="39449" hidden="1" xr:uid="{00000000-0005-0000-0000-000014BF0000}"/>
    <cellStyle name="Hyperlink 2" xfId="39438" hidden="1" xr:uid="{00000000-0005-0000-0000-000015BF0000}"/>
    <cellStyle name="Hyperlink 2" xfId="39367" hidden="1" xr:uid="{00000000-0005-0000-0000-000016BF0000}"/>
    <cellStyle name="Hyperlink 2" xfId="39374" hidden="1" xr:uid="{00000000-0005-0000-0000-000017BF0000}"/>
    <cellStyle name="Hyperlink 2" xfId="39323" hidden="1" xr:uid="{00000000-0005-0000-0000-000018BF0000}"/>
    <cellStyle name="Hyperlink 2" xfId="39312" hidden="1" xr:uid="{00000000-0005-0000-0000-000019BF0000}"/>
    <cellStyle name="Hyperlink 2" xfId="39241" hidden="1" xr:uid="{00000000-0005-0000-0000-00001ABF0000}"/>
    <cellStyle name="Hyperlink 2" xfId="39248" hidden="1" xr:uid="{00000000-0005-0000-0000-00001BBF0000}"/>
    <cellStyle name="Hyperlink 2" xfId="39197" hidden="1" xr:uid="{00000000-0005-0000-0000-00001CBF0000}"/>
    <cellStyle name="Hyperlink 2" xfId="39186" hidden="1" xr:uid="{00000000-0005-0000-0000-00001DBF0000}"/>
    <cellStyle name="Hyperlink 2" xfId="39115" hidden="1" xr:uid="{00000000-0005-0000-0000-00001EBF0000}"/>
    <cellStyle name="Hyperlink 2" xfId="39122" hidden="1" xr:uid="{00000000-0005-0000-0000-00001FBF0000}"/>
    <cellStyle name="Hyperlink 2" xfId="39071" hidden="1" xr:uid="{00000000-0005-0000-0000-000020BF0000}"/>
    <cellStyle name="Hyperlink 2" xfId="39060" hidden="1" xr:uid="{00000000-0005-0000-0000-000021BF0000}"/>
    <cellStyle name="Hyperlink 2" xfId="38996" hidden="1" xr:uid="{00000000-0005-0000-0000-000022BF0000}"/>
    <cellStyle name="Hyperlink 2" xfId="38945" hidden="1" xr:uid="{00000000-0005-0000-0000-000023BF0000}"/>
    <cellStyle name="Hyperlink 2" xfId="38934" hidden="1" xr:uid="{00000000-0005-0000-0000-000024BF0000}"/>
    <cellStyle name="Hyperlink 2" xfId="38863" hidden="1" xr:uid="{00000000-0005-0000-0000-000025BF0000}"/>
    <cellStyle name="Hyperlink 2" xfId="38870" hidden="1" xr:uid="{00000000-0005-0000-0000-000026BF0000}"/>
    <cellStyle name="Hyperlink 2" xfId="38819" hidden="1" xr:uid="{00000000-0005-0000-0000-000027BF0000}"/>
    <cellStyle name="Hyperlink 2" xfId="38808" hidden="1" xr:uid="{00000000-0005-0000-0000-000028BF0000}"/>
    <cellStyle name="Hyperlink 2" xfId="38737" hidden="1" xr:uid="{00000000-0005-0000-0000-000029BF0000}"/>
    <cellStyle name="Hyperlink 2" xfId="38744" hidden="1" xr:uid="{00000000-0005-0000-0000-00002ABF0000}"/>
    <cellStyle name="Hyperlink 2" xfId="38693" hidden="1" xr:uid="{00000000-0005-0000-0000-00002BBF0000}"/>
    <cellStyle name="Hyperlink 2" xfId="38682" hidden="1" xr:uid="{00000000-0005-0000-0000-00002CBF0000}"/>
    <cellStyle name="Hyperlink 2" xfId="38611" hidden="1" xr:uid="{00000000-0005-0000-0000-00002DBF0000}"/>
    <cellStyle name="Hyperlink 2" xfId="38618" hidden="1" xr:uid="{00000000-0005-0000-0000-00002EBF0000}"/>
    <cellStyle name="Hyperlink 2" xfId="38567" hidden="1" xr:uid="{00000000-0005-0000-0000-00002FBF0000}"/>
    <cellStyle name="Hyperlink 2" xfId="38556" hidden="1" xr:uid="{00000000-0005-0000-0000-000030BF0000}"/>
    <cellStyle name="Hyperlink 2" xfId="38485" hidden="1" xr:uid="{00000000-0005-0000-0000-000031BF0000}"/>
    <cellStyle name="Hyperlink 2" xfId="38492" hidden="1" xr:uid="{00000000-0005-0000-0000-000032BF0000}"/>
    <cellStyle name="Hyperlink 2" xfId="38441" hidden="1" xr:uid="{00000000-0005-0000-0000-000033BF0000}"/>
    <cellStyle name="Hyperlink 2" xfId="38430" hidden="1" xr:uid="{00000000-0005-0000-0000-000034BF0000}"/>
    <cellStyle name="Hyperlink 2" xfId="38359" hidden="1" xr:uid="{00000000-0005-0000-0000-000035BF0000}"/>
    <cellStyle name="Hyperlink 2" xfId="38366" hidden="1" xr:uid="{00000000-0005-0000-0000-000036BF0000}"/>
    <cellStyle name="Hyperlink 2" xfId="38315" hidden="1" xr:uid="{00000000-0005-0000-0000-000037BF0000}"/>
    <cellStyle name="Hyperlink 2" xfId="38304" hidden="1" xr:uid="{00000000-0005-0000-0000-000038BF0000}"/>
    <cellStyle name="Hyperlink 2" xfId="38233" hidden="1" xr:uid="{00000000-0005-0000-0000-000039BF0000}"/>
    <cellStyle name="Hyperlink 2" xfId="38240" hidden="1" xr:uid="{00000000-0005-0000-0000-00003ABF0000}"/>
    <cellStyle name="Hyperlink 2" xfId="38189" hidden="1" xr:uid="{00000000-0005-0000-0000-00003BBF0000}"/>
    <cellStyle name="Hyperlink 2" xfId="38178" hidden="1" xr:uid="{00000000-0005-0000-0000-00003CBF0000}"/>
    <cellStyle name="Hyperlink 2" xfId="38107" hidden="1" xr:uid="{00000000-0005-0000-0000-00003DBF0000}"/>
    <cellStyle name="Hyperlink 2" xfId="38114" hidden="1" xr:uid="{00000000-0005-0000-0000-00003EBF0000}"/>
    <cellStyle name="Hyperlink 2" xfId="38063" hidden="1" xr:uid="{00000000-0005-0000-0000-00003FBF0000}"/>
    <cellStyle name="Hyperlink 2" xfId="38052" hidden="1" xr:uid="{00000000-0005-0000-0000-000040BF0000}"/>
    <cellStyle name="Hyperlink 2" xfId="37981" hidden="1" xr:uid="{00000000-0005-0000-0000-000041BF0000}"/>
    <cellStyle name="Hyperlink 2" xfId="37988" hidden="1" xr:uid="{00000000-0005-0000-0000-000042BF0000}"/>
    <cellStyle name="Hyperlink 2" xfId="37937" hidden="1" xr:uid="{00000000-0005-0000-0000-000043BF0000}"/>
    <cellStyle name="Hyperlink 2" xfId="37926" hidden="1" xr:uid="{00000000-0005-0000-0000-000044BF0000}"/>
    <cellStyle name="Hyperlink 2" xfId="37855" hidden="1" xr:uid="{00000000-0005-0000-0000-000045BF0000}"/>
    <cellStyle name="Hyperlink 2" xfId="37862" hidden="1" xr:uid="{00000000-0005-0000-0000-000046BF0000}"/>
    <cellStyle name="Hyperlink 2" xfId="37811" hidden="1" xr:uid="{00000000-0005-0000-0000-000047BF0000}"/>
    <cellStyle name="Hyperlink 2" xfId="37800" hidden="1" xr:uid="{00000000-0005-0000-0000-000048BF0000}"/>
    <cellStyle name="Hyperlink 2" xfId="37729" hidden="1" xr:uid="{00000000-0005-0000-0000-000049BF0000}"/>
    <cellStyle name="Hyperlink 2" xfId="37736" hidden="1" xr:uid="{00000000-0005-0000-0000-00004ABF0000}"/>
    <cellStyle name="Hyperlink 2" xfId="37685" hidden="1" xr:uid="{00000000-0005-0000-0000-00004BBF0000}"/>
    <cellStyle name="Hyperlink 2" xfId="37674" hidden="1" xr:uid="{00000000-0005-0000-0000-00004CBF0000}"/>
    <cellStyle name="Hyperlink 2" xfId="37603" hidden="1" xr:uid="{00000000-0005-0000-0000-00004DBF0000}"/>
    <cellStyle name="Hyperlink 2" xfId="37610" hidden="1" xr:uid="{00000000-0005-0000-0000-00004EBF0000}"/>
    <cellStyle name="Hyperlink 2" xfId="37559" hidden="1" xr:uid="{00000000-0005-0000-0000-00004FBF0000}"/>
    <cellStyle name="Hyperlink 2" xfId="37548" hidden="1" xr:uid="{00000000-0005-0000-0000-000050BF0000}"/>
    <cellStyle name="Hyperlink 2" xfId="37477" hidden="1" xr:uid="{00000000-0005-0000-0000-000051BF0000}"/>
    <cellStyle name="Hyperlink 2" xfId="37484" hidden="1" xr:uid="{00000000-0005-0000-0000-000052BF0000}"/>
    <cellStyle name="Hyperlink 2" xfId="37433" hidden="1" xr:uid="{00000000-0005-0000-0000-000053BF0000}"/>
    <cellStyle name="Hyperlink 2" xfId="37422" hidden="1" xr:uid="{00000000-0005-0000-0000-000054BF0000}"/>
    <cellStyle name="Hyperlink 2" xfId="37351" hidden="1" xr:uid="{00000000-0005-0000-0000-000055BF0000}"/>
    <cellStyle name="Hyperlink 2" xfId="37358" hidden="1" xr:uid="{00000000-0005-0000-0000-000056BF0000}"/>
    <cellStyle name="Hyperlink 2" xfId="37307" hidden="1" xr:uid="{00000000-0005-0000-0000-000057BF0000}"/>
    <cellStyle name="Hyperlink 2" xfId="37296" hidden="1" xr:uid="{00000000-0005-0000-0000-000058BF0000}"/>
    <cellStyle name="Hyperlink 2" xfId="37225" hidden="1" xr:uid="{00000000-0005-0000-0000-000059BF0000}"/>
    <cellStyle name="Hyperlink 2" xfId="37232" hidden="1" xr:uid="{00000000-0005-0000-0000-00005ABF0000}"/>
    <cellStyle name="Hyperlink 2" xfId="37181" hidden="1" xr:uid="{00000000-0005-0000-0000-00005BBF0000}"/>
    <cellStyle name="Hyperlink 2" xfId="37170" hidden="1" xr:uid="{00000000-0005-0000-0000-00005CBF0000}"/>
    <cellStyle name="Hyperlink 2" xfId="37099" hidden="1" xr:uid="{00000000-0005-0000-0000-00005DBF0000}"/>
    <cellStyle name="Hyperlink 2" xfId="37106" hidden="1" xr:uid="{00000000-0005-0000-0000-00005EBF0000}"/>
    <cellStyle name="Hyperlink 2" xfId="37055" hidden="1" xr:uid="{00000000-0005-0000-0000-00005FBF0000}"/>
    <cellStyle name="Hyperlink 2" xfId="37044" hidden="1" xr:uid="{00000000-0005-0000-0000-000060BF0000}"/>
    <cellStyle name="Hyperlink 2" xfId="36929" hidden="1" xr:uid="{00000000-0005-0000-0000-000061BF0000}"/>
    <cellStyle name="Hyperlink 2" xfId="36918" hidden="1" xr:uid="{00000000-0005-0000-0000-000062BF0000}"/>
    <cellStyle name="Hyperlink 2" xfId="36847" hidden="1" xr:uid="{00000000-0005-0000-0000-000063BF0000}"/>
    <cellStyle name="Hyperlink 2" xfId="36854" hidden="1" xr:uid="{00000000-0005-0000-0000-000064BF0000}"/>
    <cellStyle name="Hyperlink 2" xfId="36803" hidden="1" xr:uid="{00000000-0005-0000-0000-000065BF0000}"/>
    <cellStyle name="Hyperlink 2" xfId="36792" hidden="1" xr:uid="{00000000-0005-0000-0000-000066BF0000}"/>
    <cellStyle name="Hyperlink 2" xfId="36721" hidden="1" xr:uid="{00000000-0005-0000-0000-000067BF0000}"/>
    <cellStyle name="Hyperlink 2" xfId="36728" hidden="1" xr:uid="{00000000-0005-0000-0000-000068BF0000}"/>
    <cellStyle name="Hyperlink 2" xfId="36677" hidden="1" xr:uid="{00000000-0005-0000-0000-000069BF0000}"/>
    <cellStyle name="Hyperlink 2" xfId="36666" hidden="1" xr:uid="{00000000-0005-0000-0000-00006ABF0000}"/>
    <cellStyle name="Hyperlink 2" xfId="36595" hidden="1" xr:uid="{00000000-0005-0000-0000-00006BBF0000}"/>
    <cellStyle name="Hyperlink 2" xfId="36602" hidden="1" xr:uid="{00000000-0005-0000-0000-00006CBF0000}"/>
    <cellStyle name="Hyperlink 2" xfId="36551" hidden="1" xr:uid="{00000000-0005-0000-0000-00006DBF0000}"/>
    <cellStyle name="Hyperlink 2" xfId="36540" hidden="1" xr:uid="{00000000-0005-0000-0000-00006EBF0000}"/>
    <cellStyle name="Hyperlink 2" xfId="36469" hidden="1" xr:uid="{00000000-0005-0000-0000-00006FBF0000}"/>
    <cellStyle name="Hyperlink 2" xfId="36476" hidden="1" xr:uid="{00000000-0005-0000-0000-000070BF0000}"/>
    <cellStyle name="Hyperlink 2" xfId="36425" hidden="1" xr:uid="{00000000-0005-0000-0000-000071BF0000}"/>
    <cellStyle name="Hyperlink 2" xfId="36414" hidden="1" xr:uid="{00000000-0005-0000-0000-000072BF0000}"/>
    <cellStyle name="Hyperlink 2" xfId="36343" hidden="1" xr:uid="{00000000-0005-0000-0000-000073BF0000}"/>
    <cellStyle name="Hyperlink 2" xfId="36350" hidden="1" xr:uid="{00000000-0005-0000-0000-000074BF0000}"/>
    <cellStyle name="Hyperlink 2" xfId="36299" hidden="1" xr:uid="{00000000-0005-0000-0000-000075BF0000}"/>
    <cellStyle name="Hyperlink 2" xfId="36288" hidden="1" xr:uid="{00000000-0005-0000-0000-000076BF0000}"/>
    <cellStyle name="Hyperlink 2" xfId="36217" hidden="1" xr:uid="{00000000-0005-0000-0000-000077BF0000}"/>
    <cellStyle name="Hyperlink 2" xfId="36224" hidden="1" xr:uid="{00000000-0005-0000-0000-000078BF0000}"/>
    <cellStyle name="Hyperlink 2" xfId="36173" hidden="1" xr:uid="{00000000-0005-0000-0000-000079BF0000}"/>
    <cellStyle name="Hyperlink 2" xfId="36162" hidden="1" xr:uid="{00000000-0005-0000-0000-00007ABF0000}"/>
    <cellStyle name="Hyperlink 2" xfId="36091" hidden="1" xr:uid="{00000000-0005-0000-0000-00007BBF0000}"/>
    <cellStyle name="Hyperlink 2" xfId="36098" hidden="1" xr:uid="{00000000-0005-0000-0000-00007CBF0000}"/>
    <cellStyle name="Hyperlink 2" xfId="36047" hidden="1" xr:uid="{00000000-0005-0000-0000-00007DBF0000}"/>
    <cellStyle name="Hyperlink 2" xfId="36036" hidden="1" xr:uid="{00000000-0005-0000-0000-00007EBF0000}"/>
    <cellStyle name="Hyperlink 2" xfId="35965" hidden="1" xr:uid="{00000000-0005-0000-0000-00007FBF0000}"/>
    <cellStyle name="Hyperlink 2" xfId="35972" hidden="1" xr:uid="{00000000-0005-0000-0000-000080BF0000}"/>
    <cellStyle name="Hyperlink 2" xfId="35921" hidden="1" xr:uid="{00000000-0005-0000-0000-000081BF0000}"/>
    <cellStyle name="Hyperlink 2" xfId="35910" hidden="1" xr:uid="{00000000-0005-0000-0000-000082BF0000}"/>
    <cellStyle name="Hyperlink 2" xfId="35839" hidden="1" xr:uid="{00000000-0005-0000-0000-000083BF0000}"/>
    <cellStyle name="Hyperlink 2" xfId="35846" hidden="1" xr:uid="{00000000-0005-0000-0000-000084BF0000}"/>
    <cellStyle name="Hyperlink 2" xfId="35795" hidden="1" xr:uid="{00000000-0005-0000-0000-000085BF0000}"/>
    <cellStyle name="Hyperlink 2" xfId="35784" hidden="1" xr:uid="{00000000-0005-0000-0000-000086BF0000}"/>
    <cellStyle name="Hyperlink 2" xfId="35713" hidden="1" xr:uid="{00000000-0005-0000-0000-000087BF0000}"/>
    <cellStyle name="Hyperlink 2" xfId="35720" hidden="1" xr:uid="{00000000-0005-0000-0000-000088BF0000}"/>
    <cellStyle name="Hyperlink 2" xfId="35669" hidden="1" xr:uid="{00000000-0005-0000-0000-000089BF0000}"/>
    <cellStyle name="Hyperlink 2" xfId="35658" hidden="1" xr:uid="{00000000-0005-0000-0000-00008ABF0000}"/>
    <cellStyle name="Hyperlink 2" xfId="35587" hidden="1" xr:uid="{00000000-0005-0000-0000-00008BBF0000}"/>
    <cellStyle name="Hyperlink 2" xfId="35594" hidden="1" xr:uid="{00000000-0005-0000-0000-00008CBF0000}"/>
    <cellStyle name="Hyperlink 2" xfId="35543" hidden="1" xr:uid="{00000000-0005-0000-0000-00008DBF0000}"/>
    <cellStyle name="Hyperlink 2" xfId="35532" hidden="1" xr:uid="{00000000-0005-0000-0000-00008EBF0000}"/>
    <cellStyle name="Hyperlink 2" xfId="35461" hidden="1" xr:uid="{00000000-0005-0000-0000-00008FBF0000}"/>
    <cellStyle name="Hyperlink 2" xfId="35468" hidden="1" xr:uid="{00000000-0005-0000-0000-000090BF0000}"/>
    <cellStyle name="Hyperlink 2" xfId="35417" hidden="1" xr:uid="{00000000-0005-0000-0000-000091BF0000}"/>
    <cellStyle name="Hyperlink 2" xfId="35406" hidden="1" xr:uid="{00000000-0005-0000-0000-000092BF0000}"/>
    <cellStyle name="Hyperlink 2" xfId="35335" hidden="1" xr:uid="{00000000-0005-0000-0000-000093BF0000}"/>
    <cellStyle name="Hyperlink 2" xfId="35342" hidden="1" xr:uid="{00000000-0005-0000-0000-000094BF0000}"/>
    <cellStyle name="Hyperlink 2" xfId="35291" hidden="1" xr:uid="{00000000-0005-0000-0000-000095BF0000}"/>
    <cellStyle name="Hyperlink 2" xfId="35280" hidden="1" xr:uid="{00000000-0005-0000-0000-000096BF0000}"/>
    <cellStyle name="Hyperlink 2" xfId="35209" hidden="1" xr:uid="{00000000-0005-0000-0000-000097BF0000}"/>
    <cellStyle name="Hyperlink 2" xfId="35216" hidden="1" xr:uid="{00000000-0005-0000-0000-000098BF0000}"/>
    <cellStyle name="Hyperlink 2" xfId="35165" hidden="1" xr:uid="{00000000-0005-0000-0000-000099BF0000}"/>
    <cellStyle name="Hyperlink 2" xfId="35154" hidden="1" xr:uid="{00000000-0005-0000-0000-00009ABF0000}"/>
    <cellStyle name="Hyperlink 2" xfId="35083" hidden="1" xr:uid="{00000000-0005-0000-0000-00009BBF0000}"/>
    <cellStyle name="Hyperlink 2" xfId="35090" hidden="1" xr:uid="{00000000-0005-0000-0000-00009CBF0000}"/>
    <cellStyle name="Hyperlink 2" xfId="35039" hidden="1" xr:uid="{00000000-0005-0000-0000-00009DBF0000}"/>
    <cellStyle name="Hyperlink 2" xfId="35028" hidden="1" xr:uid="{00000000-0005-0000-0000-00009EBF0000}"/>
    <cellStyle name="Hyperlink 2" xfId="34957" hidden="1" xr:uid="{00000000-0005-0000-0000-00009FBF0000}"/>
    <cellStyle name="Hyperlink 2" xfId="34913" hidden="1" xr:uid="{00000000-0005-0000-0000-0000A0BF0000}"/>
    <cellStyle name="Hyperlink 2" xfId="34902" hidden="1" xr:uid="{00000000-0005-0000-0000-0000A1BF0000}"/>
    <cellStyle name="Hyperlink 2" xfId="34831" hidden="1" xr:uid="{00000000-0005-0000-0000-0000A2BF0000}"/>
    <cellStyle name="Hyperlink 2" xfId="34838" hidden="1" xr:uid="{00000000-0005-0000-0000-0000A3BF0000}"/>
    <cellStyle name="Hyperlink 2" xfId="34787" hidden="1" xr:uid="{00000000-0005-0000-0000-0000A4BF0000}"/>
    <cellStyle name="Hyperlink 2" xfId="34776" hidden="1" xr:uid="{00000000-0005-0000-0000-0000A5BF0000}"/>
    <cellStyle name="Hyperlink 2" xfId="34705" hidden="1" xr:uid="{00000000-0005-0000-0000-0000A6BF0000}"/>
    <cellStyle name="Hyperlink 2" xfId="34712" hidden="1" xr:uid="{00000000-0005-0000-0000-0000A7BF0000}"/>
    <cellStyle name="Hyperlink 2" xfId="34661" hidden="1" xr:uid="{00000000-0005-0000-0000-0000A8BF0000}"/>
    <cellStyle name="Hyperlink 2" xfId="34650" hidden="1" xr:uid="{00000000-0005-0000-0000-0000A9BF0000}"/>
    <cellStyle name="Hyperlink 2" xfId="34579" hidden="1" xr:uid="{00000000-0005-0000-0000-0000AABF0000}"/>
    <cellStyle name="Hyperlink 2" xfId="34586" hidden="1" xr:uid="{00000000-0005-0000-0000-0000ABBF0000}"/>
    <cellStyle name="Hyperlink 2" xfId="34535" hidden="1" xr:uid="{00000000-0005-0000-0000-0000ACBF0000}"/>
    <cellStyle name="Hyperlink 2" xfId="34524" hidden="1" xr:uid="{00000000-0005-0000-0000-0000ADBF0000}"/>
    <cellStyle name="Hyperlink 2" xfId="34453" hidden="1" xr:uid="{00000000-0005-0000-0000-0000AEBF0000}"/>
    <cellStyle name="Hyperlink 2" xfId="34460" hidden="1" xr:uid="{00000000-0005-0000-0000-0000AFBF0000}"/>
    <cellStyle name="Hyperlink 2" xfId="34409" hidden="1" xr:uid="{00000000-0005-0000-0000-0000B0BF0000}"/>
    <cellStyle name="Hyperlink 2" xfId="34398" hidden="1" xr:uid="{00000000-0005-0000-0000-0000B1BF0000}"/>
    <cellStyle name="Hyperlink 2" xfId="34327" hidden="1" xr:uid="{00000000-0005-0000-0000-0000B2BF0000}"/>
    <cellStyle name="Hyperlink 2" xfId="34334" hidden="1" xr:uid="{00000000-0005-0000-0000-0000B3BF0000}"/>
    <cellStyle name="Hyperlink 2" xfId="34283" hidden="1" xr:uid="{00000000-0005-0000-0000-0000B4BF0000}"/>
    <cellStyle name="Hyperlink 2" xfId="34272" hidden="1" xr:uid="{00000000-0005-0000-0000-0000B5BF0000}"/>
    <cellStyle name="Hyperlink 2" xfId="34201" hidden="1" xr:uid="{00000000-0005-0000-0000-0000B6BF0000}"/>
    <cellStyle name="Hyperlink 2" xfId="34208" hidden="1" xr:uid="{00000000-0005-0000-0000-0000B7BF0000}"/>
    <cellStyle name="Hyperlink 2" xfId="34157" hidden="1" xr:uid="{00000000-0005-0000-0000-0000B8BF0000}"/>
    <cellStyle name="Hyperlink 2" xfId="34146" hidden="1" xr:uid="{00000000-0005-0000-0000-0000B9BF0000}"/>
    <cellStyle name="Hyperlink 2" xfId="34075" hidden="1" xr:uid="{00000000-0005-0000-0000-0000BABF0000}"/>
    <cellStyle name="Hyperlink 2" xfId="36980" hidden="1" xr:uid="{00000000-0005-0000-0000-0000BBBF0000}"/>
    <cellStyle name="Hyperlink 2" xfId="41012" hidden="1" xr:uid="{00000000-0005-0000-0000-0000BCBF0000}"/>
    <cellStyle name="Hyperlink 2" xfId="45044" hidden="1" xr:uid="{00000000-0005-0000-0000-0000BDBF0000}"/>
    <cellStyle name="Hyperlink 2" xfId="52175" hidden="1" xr:uid="{00000000-0005-0000-0000-0000BEBF0000}"/>
    <cellStyle name="Hyperlink 2" xfId="52164" hidden="1" xr:uid="{00000000-0005-0000-0000-0000BFBF0000}"/>
    <cellStyle name="Hyperlink 2" xfId="52093" hidden="1" xr:uid="{00000000-0005-0000-0000-0000C0BF0000}"/>
    <cellStyle name="Hyperlink 2" xfId="52100" hidden="1" xr:uid="{00000000-0005-0000-0000-0000C1BF0000}"/>
    <cellStyle name="Hyperlink 2" xfId="52049" hidden="1" xr:uid="{00000000-0005-0000-0000-0000C2BF0000}"/>
    <cellStyle name="Hyperlink 2" xfId="52038" hidden="1" xr:uid="{00000000-0005-0000-0000-0000C3BF0000}"/>
    <cellStyle name="Hyperlink 2" xfId="51967" hidden="1" xr:uid="{00000000-0005-0000-0000-0000C4BF0000}"/>
    <cellStyle name="Hyperlink 2" xfId="51974" hidden="1" xr:uid="{00000000-0005-0000-0000-0000C5BF0000}"/>
    <cellStyle name="Hyperlink 2" xfId="51923" hidden="1" xr:uid="{00000000-0005-0000-0000-0000C6BF0000}"/>
    <cellStyle name="Hyperlink 2" xfId="51912" hidden="1" xr:uid="{00000000-0005-0000-0000-0000C7BF0000}"/>
    <cellStyle name="Hyperlink 2" xfId="51841" hidden="1" xr:uid="{00000000-0005-0000-0000-0000C8BF0000}"/>
    <cellStyle name="Hyperlink 2" xfId="51848" hidden="1" xr:uid="{00000000-0005-0000-0000-0000C9BF0000}"/>
    <cellStyle name="Hyperlink 2" xfId="51797" hidden="1" xr:uid="{00000000-0005-0000-0000-0000CABF0000}"/>
    <cellStyle name="Hyperlink 2" xfId="51786" hidden="1" xr:uid="{00000000-0005-0000-0000-0000CBBF0000}"/>
    <cellStyle name="Hyperlink 2" xfId="51715" hidden="1" xr:uid="{00000000-0005-0000-0000-0000CCBF0000}"/>
    <cellStyle name="Hyperlink 2" xfId="51722" hidden="1" xr:uid="{00000000-0005-0000-0000-0000CDBF0000}"/>
    <cellStyle name="Hyperlink 2" xfId="51671" hidden="1" xr:uid="{00000000-0005-0000-0000-0000CEBF0000}"/>
    <cellStyle name="Hyperlink 2" xfId="51660" hidden="1" xr:uid="{00000000-0005-0000-0000-0000CFBF0000}"/>
    <cellStyle name="Hyperlink 2" xfId="51589" hidden="1" xr:uid="{00000000-0005-0000-0000-0000D0BF0000}"/>
    <cellStyle name="Hyperlink 2" xfId="51596" hidden="1" xr:uid="{00000000-0005-0000-0000-0000D1BF0000}"/>
    <cellStyle name="Hyperlink 2" xfId="51545" hidden="1" xr:uid="{00000000-0005-0000-0000-0000D2BF0000}"/>
    <cellStyle name="Hyperlink 2" xfId="51534" hidden="1" xr:uid="{00000000-0005-0000-0000-0000D3BF0000}"/>
    <cellStyle name="Hyperlink 2" xfId="51463" hidden="1" xr:uid="{00000000-0005-0000-0000-0000D4BF0000}"/>
    <cellStyle name="Hyperlink 2" xfId="51470" hidden="1" xr:uid="{00000000-0005-0000-0000-0000D5BF0000}"/>
    <cellStyle name="Hyperlink 2" xfId="51419" hidden="1" xr:uid="{00000000-0005-0000-0000-0000D6BF0000}"/>
    <cellStyle name="Hyperlink 2" xfId="51408" hidden="1" xr:uid="{00000000-0005-0000-0000-0000D7BF0000}"/>
    <cellStyle name="Hyperlink 2" xfId="51337" hidden="1" xr:uid="{00000000-0005-0000-0000-0000D8BF0000}"/>
    <cellStyle name="Hyperlink 2" xfId="51344" hidden="1" xr:uid="{00000000-0005-0000-0000-0000D9BF0000}"/>
    <cellStyle name="Hyperlink 2" xfId="51293" hidden="1" xr:uid="{00000000-0005-0000-0000-0000DABF0000}"/>
    <cellStyle name="Hyperlink 2" xfId="51282" hidden="1" xr:uid="{00000000-0005-0000-0000-0000DBBF0000}"/>
    <cellStyle name="Hyperlink 2" xfId="51211" hidden="1" xr:uid="{00000000-0005-0000-0000-0000DCBF0000}"/>
    <cellStyle name="Hyperlink 2" xfId="51218" hidden="1" xr:uid="{00000000-0005-0000-0000-0000DDBF0000}"/>
    <cellStyle name="Hyperlink 2" xfId="51167" hidden="1" xr:uid="{00000000-0005-0000-0000-0000DEBF0000}"/>
    <cellStyle name="Hyperlink 2" xfId="51085" hidden="1" xr:uid="{00000000-0005-0000-0000-0000DFBF0000}"/>
    <cellStyle name="Hyperlink 2" xfId="51092" hidden="1" xr:uid="{00000000-0005-0000-0000-0000E0BF0000}"/>
    <cellStyle name="Hyperlink 2" xfId="51041" hidden="1" xr:uid="{00000000-0005-0000-0000-0000E1BF0000}"/>
    <cellStyle name="Hyperlink 2" xfId="51030" hidden="1" xr:uid="{00000000-0005-0000-0000-0000E2BF0000}"/>
    <cellStyle name="Hyperlink 2" xfId="50959" hidden="1" xr:uid="{00000000-0005-0000-0000-0000E3BF0000}"/>
    <cellStyle name="Hyperlink 2" xfId="50966" hidden="1" xr:uid="{00000000-0005-0000-0000-0000E4BF0000}"/>
    <cellStyle name="Hyperlink 2" xfId="50915" hidden="1" xr:uid="{00000000-0005-0000-0000-0000E5BF0000}"/>
    <cellStyle name="Hyperlink 2" xfId="50904" hidden="1" xr:uid="{00000000-0005-0000-0000-0000E6BF0000}"/>
    <cellStyle name="Hyperlink 2" xfId="50833" hidden="1" xr:uid="{00000000-0005-0000-0000-0000E7BF0000}"/>
    <cellStyle name="Hyperlink 2" xfId="50840" hidden="1" xr:uid="{00000000-0005-0000-0000-0000E8BF0000}"/>
    <cellStyle name="Hyperlink 2" xfId="50789" hidden="1" xr:uid="{00000000-0005-0000-0000-0000E9BF0000}"/>
    <cellStyle name="Hyperlink 2" xfId="50778" hidden="1" xr:uid="{00000000-0005-0000-0000-0000EABF0000}"/>
    <cellStyle name="Hyperlink 2" xfId="50707" hidden="1" xr:uid="{00000000-0005-0000-0000-0000EBBF0000}"/>
    <cellStyle name="Hyperlink 2" xfId="50714" hidden="1" xr:uid="{00000000-0005-0000-0000-0000ECBF0000}"/>
    <cellStyle name="Hyperlink 2" xfId="50663" hidden="1" xr:uid="{00000000-0005-0000-0000-0000EDBF0000}"/>
    <cellStyle name="Hyperlink 2" xfId="50652" hidden="1" xr:uid="{00000000-0005-0000-0000-0000EEBF0000}"/>
    <cellStyle name="Hyperlink 2" xfId="50581" hidden="1" xr:uid="{00000000-0005-0000-0000-0000EFBF0000}"/>
    <cellStyle name="Hyperlink 2" xfId="50588" hidden="1" xr:uid="{00000000-0005-0000-0000-0000F0BF0000}"/>
    <cellStyle name="Hyperlink 2" xfId="50537" hidden="1" xr:uid="{00000000-0005-0000-0000-0000F1BF0000}"/>
    <cellStyle name="Hyperlink 2" xfId="50526" hidden="1" xr:uid="{00000000-0005-0000-0000-0000F2BF0000}"/>
    <cellStyle name="Hyperlink 2" xfId="50455" hidden="1" xr:uid="{00000000-0005-0000-0000-0000F3BF0000}"/>
    <cellStyle name="Hyperlink 2" xfId="50462" hidden="1" xr:uid="{00000000-0005-0000-0000-0000F4BF0000}"/>
    <cellStyle name="Hyperlink 2" xfId="50411" hidden="1" xr:uid="{00000000-0005-0000-0000-0000F5BF0000}"/>
    <cellStyle name="Hyperlink 2" xfId="50400" hidden="1" xr:uid="{00000000-0005-0000-0000-0000F6BF0000}"/>
    <cellStyle name="Hyperlink 2" xfId="50329" hidden="1" xr:uid="{00000000-0005-0000-0000-0000F7BF0000}"/>
    <cellStyle name="Hyperlink 2" xfId="50336" hidden="1" xr:uid="{00000000-0005-0000-0000-0000F8BF0000}"/>
    <cellStyle name="Hyperlink 2" xfId="50285" hidden="1" xr:uid="{00000000-0005-0000-0000-0000F9BF0000}"/>
    <cellStyle name="Hyperlink 2" xfId="50274" hidden="1" xr:uid="{00000000-0005-0000-0000-0000FABF0000}"/>
    <cellStyle name="Hyperlink 2" xfId="50203" hidden="1" xr:uid="{00000000-0005-0000-0000-0000FBBF0000}"/>
    <cellStyle name="Hyperlink 2" xfId="50210" hidden="1" xr:uid="{00000000-0005-0000-0000-0000FCBF0000}"/>
    <cellStyle name="Hyperlink 2" xfId="50159" hidden="1" xr:uid="{00000000-0005-0000-0000-0000FDBF0000}"/>
    <cellStyle name="Hyperlink 2" xfId="50148" hidden="1" xr:uid="{00000000-0005-0000-0000-0000FEBF0000}"/>
    <cellStyle name="Hyperlink 2" xfId="50077" hidden="1" xr:uid="{00000000-0005-0000-0000-0000FFBF0000}"/>
    <cellStyle name="Hyperlink 2" xfId="50084" hidden="1" xr:uid="{00000000-0005-0000-0000-000000C00000}"/>
    <cellStyle name="Hyperlink 2" xfId="50033" hidden="1" xr:uid="{00000000-0005-0000-0000-000001C00000}"/>
    <cellStyle name="Hyperlink 2" xfId="50022" hidden="1" xr:uid="{00000000-0005-0000-0000-000002C00000}"/>
    <cellStyle name="Hyperlink 2" xfId="49951" hidden="1" xr:uid="{00000000-0005-0000-0000-000003C00000}"/>
    <cellStyle name="Hyperlink 2" xfId="49958" hidden="1" xr:uid="{00000000-0005-0000-0000-000004C00000}"/>
    <cellStyle name="Hyperlink 2" xfId="49907" hidden="1" xr:uid="{00000000-0005-0000-0000-000005C00000}"/>
    <cellStyle name="Hyperlink 2" xfId="49896" hidden="1" xr:uid="{00000000-0005-0000-0000-000006C00000}"/>
    <cellStyle name="Hyperlink 2" xfId="49825" hidden="1" xr:uid="{00000000-0005-0000-0000-000007C00000}"/>
    <cellStyle name="Hyperlink 2" xfId="49832" hidden="1" xr:uid="{00000000-0005-0000-0000-000008C00000}"/>
    <cellStyle name="Hyperlink 2" xfId="49781" hidden="1" xr:uid="{00000000-0005-0000-0000-000009C00000}"/>
    <cellStyle name="Hyperlink 2" xfId="49770" hidden="1" xr:uid="{00000000-0005-0000-0000-00000AC00000}"/>
    <cellStyle name="Hyperlink 2" xfId="49699" hidden="1" xr:uid="{00000000-0005-0000-0000-00000BC00000}"/>
    <cellStyle name="Hyperlink 2" xfId="49706" hidden="1" xr:uid="{00000000-0005-0000-0000-00000CC00000}"/>
    <cellStyle name="Hyperlink 2" xfId="49655" hidden="1" xr:uid="{00000000-0005-0000-0000-00000DC00000}"/>
    <cellStyle name="Hyperlink 2" xfId="51156" hidden="1" xr:uid="{00000000-0005-0000-0000-00000EC00000}"/>
    <cellStyle name="Hyperlink 2" xfId="34964" hidden="1" xr:uid="{00000000-0005-0000-0000-00000FC00000}"/>
    <cellStyle name="Hyperlink 2" xfId="36973" hidden="1" xr:uid="{00000000-0005-0000-0000-000010C00000}"/>
    <cellStyle name="Hyperlink 2" xfId="38989" hidden="1" xr:uid="{00000000-0005-0000-0000-000011C00000}"/>
    <cellStyle name="Hyperlink 2" xfId="41076" hidden="1" xr:uid="{00000000-0005-0000-0000-000012C00000}"/>
    <cellStyle name="Hyperlink 2" xfId="43092" hidden="1" xr:uid="{00000000-0005-0000-0000-000013C00000}"/>
    <cellStyle name="Hyperlink 2" xfId="45119" hidden="1" xr:uid="{00000000-0005-0000-0000-000014C00000}"/>
    <cellStyle name="Hyperlink 2" xfId="9828" hidden="1" xr:uid="{00000000-0005-0000-0000-000015C00000}"/>
    <cellStyle name="Hyperlink 2" xfId="11855" hidden="1" xr:uid="{00000000-0005-0000-0000-000016C00000}"/>
    <cellStyle name="Hyperlink 2" xfId="13922" hidden="1" xr:uid="{00000000-0005-0000-0000-000017C00000}"/>
    <cellStyle name="Hyperlink 2" xfId="15931" hidden="1" xr:uid="{00000000-0005-0000-0000-000018C00000}"/>
    <cellStyle name="Hyperlink 2" xfId="18018" hidden="1" xr:uid="{00000000-0005-0000-0000-000019C00000}"/>
    <cellStyle name="Hyperlink 2" xfId="31500" hidden="1" xr:uid="{00000000-0005-0000-0000-00001AC00000}"/>
    <cellStyle name="Hyperlink 2" xfId="31429" hidden="1" xr:uid="{00000000-0005-0000-0000-00001BC00000}"/>
    <cellStyle name="Hyperlink 2" xfId="31436" hidden="1" xr:uid="{00000000-0005-0000-0000-00001CC00000}"/>
    <cellStyle name="Hyperlink 2" xfId="31385" hidden="1" xr:uid="{00000000-0005-0000-0000-00001DC00000}"/>
    <cellStyle name="Hyperlink 2" xfId="31374" hidden="1" xr:uid="{00000000-0005-0000-0000-00001EC00000}"/>
    <cellStyle name="Hyperlink 2" xfId="31303" hidden="1" xr:uid="{00000000-0005-0000-0000-00001FC00000}"/>
    <cellStyle name="Hyperlink 2" xfId="31310" hidden="1" xr:uid="{00000000-0005-0000-0000-000020C00000}"/>
    <cellStyle name="Hyperlink 2" xfId="31259" hidden="1" xr:uid="{00000000-0005-0000-0000-000021C00000}"/>
    <cellStyle name="Hyperlink 2" xfId="31248" hidden="1" xr:uid="{00000000-0005-0000-0000-000022C00000}"/>
    <cellStyle name="Hyperlink 2" xfId="31177" hidden="1" xr:uid="{00000000-0005-0000-0000-000023C00000}"/>
    <cellStyle name="Hyperlink 2" xfId="31184" hidden="1" xr:uid="{00000000-0005-0000-0000-000024C00000}"/>
    <cellStyle name="Hyperlink 2" xfId="31133" hidden="1" xr:uid="{00000000-0005-0000-0000-000025C00000}"/>
    <cellStyle name="Hyperlink 2" xfId="31122" hidden="1" xr:uid="{00000000-0005-0000-0000-000026C00000}"/>
    <cellStyle name="Hyperlink 2" xfId="31051" hidden="1" xr:uid="{00000000-0005-0000-0000-000027C00000}"/>
    <cellStyle name="Hyperlink 2" xfId="31058" hidden="1" xr:uid="{00000000-0005-0000-0000-000028C00000}"/>
    <cellStyle name="Hyperlink 2" xfId="31007" hidden="1" xr:uid="{00000000-0005-0000-0000-000029C00000}"/>
    <cellStyle name="Hyperlink 2" xfId="30996" hidden="1" xr:uid="{00000000-0005-0000-0000-00002AC00000}"/>
    <cellStyle name="Hyperlink 2" xfId="30925" hidden="1" xr:uid="{00000000-0005-0000-0000-00002BC00000}"/>
    <cellStyle name="Hyperlink 2" xfId="30881" hidden="1" xr:uid="{00000000-0005-0000-0000-00002CC00000}"/>
    <cellStyle name="Hyperlink 2" xfId="30870" hidden="1" xr:uid="{00000000-0005-0000-0000-00002DC00000}"/>
    <cellStyle name="Hyperlink 2" xfId="30799" hidden="1" xr:uid="{00000000-0005-0000-0000-00002EC00000}"/>
    <cellStyle name="Hyperlink 2" xfId="30806" hidden="1" xr:uid="{00000000-0005-0000-0000-00002FC00000}"/>
    <cellStyle name="Hyperlink 2" xfId="30755" hidden="1" xr:uid="{00000000-0005-0000-0000-000030C00000}"/>
    <cellStyle name="Hyperlink 2" xfId="30744" hidden="1" xr:uid="{00000000-0005-0000-0000-000031C00000}"/>
    <cellStyle name="Hyperlink 2" xfId="30673" hidden="1" xr:uid="{00000000-0005-0000-0000-000032C00000}"/>
    <cellStyle name="Hyperlink 2" xfId="30680" hidden="1" xr:uid="{00000000-0005-0000-0000-000033C00000}"/>
    <cellStyle name="Hyperlink 2" xfId="30629" hidden="1" xr:uid="{00000000-0005-0000-0000-000034C00000}"/>
    <cellStyle name="Hyperlink 2" xfId="30618" hidden="1" xr:uid="{00000000-0005-0000-0000-000035C00000}"/>
    <cellStyle name="Hyperlink 2" xfId="30547" hidden="1" xr:uid="{00000000-0005-0000-0000-000036C00000}"/>
    <cellStyle name="Hyperlink 2" xfId="30554" hidden="1" xr:uid="{00000000-0005-0000-0000-000037C00000}"/>
    <cellStyle name="Hyperlink 2" xfId="30503" hidden="1" xr:uid="{00000000-0005-0000-0000-000038C00000}"/>
    <cellStyle name="Hyperlink 2" xfId="30492" hidden="1" xr:uid="{00000000-0005-0000-0000-000039C00000}"/>
    <cellStyle name="Hyperlink 2" xfId="30421" hidden="1" xr:uid="{00000000-0005-0000-0000-00003AC00000}"/>
    <cellStyle name="Hyperlink 2" xfId="30428" hidden="1" xr:uid="{00000000-0005-0000-0000-00003BC00000}"/>
    <cellStyle name="Hyperlink 2" xfId="30377" hidden="1" xr:uid="{00000000-0005-0000-0000-00003CC00000}"/>
    <cellStyle name="Hyperlink 2" xfId="30366" hidden="1" xr:uid="{00000000-0005-0000-0000-00003DC00000}"/>
    <cellStyle name="Hyperlink 2" xfId="30295" hidden="1" xr:uid="{00000000-0005-0000-0000-00003EC00000}"/>
    <cellStyle name="Hyperlink 2" xfId="30251" hidden="1" xr:uid="{00000000-0005-0000-0000-00003FC00000}"/>
    <cellStyle name="Hyperlink 2" xfId="30240" hidden="1" xr:uid="{00000000-0005-0000-0000-000040C00000}"/>
    <cellStyle name="Hyperlink 2" xfId="30169" hidden="1" xr:uid="{00000000-0005-0000-0000-000041C00000}"/>
    <cellStyle name="Hyperlink 2" xfId="30176" hidden="1" xr:uid="{00000000-0005-0000-0000-000042C00000}"/>
    <cellStyle name="Hyperlink 2" xfId="30125" hidden="1" xr:uid="{00000000-0005-0000-0000-000043C00000}"/>
    <cellStyle name="Hyperlink 2" xfId="30114" hidden="1" xr:uid="{00000000-0005-0000-0000-000044C00000}"/>
    <cellStyle name="Hyperlink 2" xfId="30043" hidden="1" xr:uid="{00000000-0005-0000-0000-000045C00000}"/>
    <cellStyle name="Hyperlink 2" xfId="30050" hidden="1" xr:uid="{00000000-0005-0000-0000-000046C00000}"/>
    <cellStyle name="Hyperlink 2" xfId="29999" hidden="1" xr:uid="{00000000-0005-0000-0000-000047C00000}"/>
    <cellStyle name="Hyperlink 2" xfId="29988" hidden="1" xr:uid="{00000000-0005-0000-0000-000048C00000}"/>
    <cellStyle name="Hyperlink 2" xfId="29917" hidden="1" xr:uid="{00000000-0005-0000-0000-000049C00000}"/>
    <cellStyle name="Hyperlink 2" xfId="29924" hidden="1" xr:uid="{00000000-0005-0000-0000-00004AC00000}"/>
    <cellStyle name="Hyperlink 2" xfId="29873" hidden="1" xr:uid="{00000000-0005-0000-0000-00004BC00000}"/>
    <cellStyle name="Hyperlink 2" xfId="29862" hidden="1" xr:uid="{00000000-0005-0000-0000-00004CC00000}"/>
    <cellStyle name="Hyperlink 2" xfId="29791" hidden="1" xr:uid="{00000000-0005-0000-0000-00004DC00000}"/>
    <cellStyle name="Hyperlink 2" xfId="29798" hidden="1" xr:uid="{00000000-0005-0000-0000-00004EC00000}"/>
    <cellStyle name="Hyperlink 2" xfId="29747" hidden="1" xr:uid="{00000000-0005-0000-0000-00004FC00000}"/>
    <cellStyle name="Hyperlink 2" xfId="29736" hidden="1" xr:uid="{00000000-0005-0000-0000-000050C00000}"/>
    <cellStyle name="Hyperlink 2" xfId="29665" hidden="1" xr:uid="{00000000-0005-0000-0000-000051C00000}"/>
    <cellStyle name="Hyperlink 2" xfId="29672" hidden="1" xr:uid="{00000000-0005-0000-0000-000052C00000}"/>
    <cellStyle name="Hyperlink 2" xfId="29621" hidden="1" xr:uid="{00000000-0005-0000-0000-000053C00000}"/>
    <cellStyle name="Hyperlink 2" xfId="29610" hidden="1" xr:uid="{00000000-0005-0000-0000-000054C00000}"/>
    <cellStyle name="Hyperlink 2" xfId="29539" hidden="1" xr:uid="{00000000-0005-0000-0000-000055C00000}"/>
    <cellStyle name="Hyperlink 2" xfId="29546" hidden="1" xr:uid="{00000000-0005-0000-0000-000056C00000}"/>
    <cellStyle name="Hyperlink 2" xfId="29495" hidden="1" xr:uid="{00000000-0005-0000-0000-000057C00000}"/>
    <cellStyle name="Hyperlink 2" xfId="29484" hidden="1" xr:uid="{00000000-0005-0000-0000-000058C00000}"/>
    <cellStyle name="Hyperlink 2" xfId="29413" hidden="1" xr:uid="{00000000-0005-0000-0000-000059C00000}"/>
    <cellStyle name="Hyperlink 2" xfId="29420" hidden="1" xr:uid="{00000000-0005-0000-0000-00005AC00000}"/>
    <cellStyle name="Hyperlink 2" xfId="29369" hidden="1" xr:uid="{00000000-0005-0000-0000-00005BC00000}"/>
    <cellStyle name="Hyperlink 2" xfId="29358" hidden="1" xr:uid="{00000000-0005-0000-0000-00005CC00000}"/>
    <cellStyle name="Hyperlink 2" xfId="29287" hidden="1" xr:uid="{00000000-0005-0000-0000-00005DC00000}"/>
    <cellStyle name="Hyperlink 2" xfId="29294" hidden="1" xr:uid="{00000000-0005-0000-0000-00005EC00000}"/>
    <cellStyle name="Hyperlink 2" xfId="29243" hidden="1" xr:uid="{00000000-0005-0000-0000-00005FC00000}"/>
    <cellStyle name="Hyperlink 2" xfId="29232" hidden="1" xr:uid="{00000000-0005-0000-0000-000060C00000}"/>
    <cellStyle name="Hyperlink 2" xfId="29161" hidden="1" xr:uid="{00000000-0005-0000-0000-000061C00000}"/>
    <cellStyle name="Hyperlink 2" xfId="29168" hidden="1" xr:uid="{00000000-0005-0000-0000-000062C00000}"/>
    <cellStyle name="Hyperlink 2" xfId="29117" hidden="1" xr:uid="{00000000-0005-0000-0000-000063C00000}"/>
    <cellStyle name="Hyperlink 2" xfId="29106" hidden="1" xr:uid="{00000000-0005-0000-0000-000064C00000}"/>
    <cellStyle name="Hyperlink 2" xfId="29035" hidden="1" xr:uid="{00000000-0005-0000-0000-000065C00000}"/>
    <cellStyle name="Hyperlink 2" xfId="29042" hidden="1" xr:uid="{00000000-0005-0000-0000-000066C00000}"/>
    <cellStyle name="Hyperlink 2" xfId="28991" hidden="1" xr:uid="{00000000-0005-0000-0000-000067C00000}"/>
    <cellStyle name="Hyperlink 2" xfId="28980" hidden="1" xr:uid="{00000000-0005-0000-0000-000068C00000}"/>
    <cellStyle name="Hyperlink 2" xfId="28909" hidden="1" xr:uid="{00000000-0005-0000-0000-000069C00000}"/>
    <cellStyle name="Hyperlink 2" xfId="28865" hidden="1" xr:uid="{00000000-0005-0000-0000-00006AC00000}"/>
    <cellStyle name="Hyperlink 2" xfId="28854" hidden="1" xr:uid="{00000000-0005-0000-0000-00006BC00000}"/>
    <cellStyle name="Hyperlink 2" xfId="28783" hidden="1" xr:uid="{00000000-0005-0000-0000-00006CC00000}"/>
    <cellStyle name="Hyperlink 2" xfId="28790" hidden="1" xr:uid="{00000000-0005-0000-0000-00006DC00000}"/>
    <cellStyle name="Hyperlink 2" xfId="28739" hidden="1" xr:uid="{00000000-0005-0000-0000-00006EC00000}"/>
    <cellStyle name="Hyperlink 2" xfId="28728" hidden="1" xr:uid="{00000000-0005-0000-0000-00006FC00000}"/>
    <cellStyle name="Hyperlink 2" xfId="28657" hidden="1" xr:uid="{00000000-0005-0000-0000-000070C00000}"/>
    <cellStyle name="Hyperlink 2" xfId="28664" hidden="1" xr:uid="{00000000-0005-0000-0000-000071C00000}"/>
    <cellStyle name="Hyperlink 2" xfId="28613" hidden="1" xr:uid="{00000000-0005-0000-0000-000072C00000}"/>
    <cellStyle name="Hyperlink 2" xfId="28602" hidden="1" xr:uid="{00000000-0005-0000-0000-000073C00000}"/>
    <cellStyle name="Hyperlink 2" xfId="28531" hidden="1" xr:uid="{00000000-0005-0000-0000-000074C00000}"/>
    <cellStyle name="Hyperlink 2" xfId="28538" hidden="1" xr:uid="{00000000-0005-0000-0000-000075C00000}"/>
    <cellStyle name="Hyperlink 2" xfId="28487" hidden="1" xr:uid="{00000000-0005-0000-0000-000076C00000}"/>
    <cellStyle name="Hyperlink 2" xfId="28476" hidden="1" xr:uid="{00000000-0005-0000-0000-000077C00000}"/>
    <cellStyle name="Hyperlink 2" xfId="28405" hidden="1" xr:uid="{00000000-0005-0000-0000-000078C00000}"/>
    <cellStyle name="Hyperlink 2" xfId="28412" hidden="1" xr:uid="{00000000-0005-0000-0000-000079C00000}"/>
    <cellStyle name="Hyperlink 2" xfId="28361" hidden="1" xr:uid="{00000000-0005-0000-0000-00007AC00000}"/>
    <cellStyle name="Hyperlink 2" xfId="28350" hidden="1" xr:uid="{00000000-0005-0000-0000-00007BC00000}"/>
    <cellStyle name="Hyperlink 2" xfId="28279" hidden="1" xr:uid="{00000000-0005-0000-0000-00007CC00000}"/>
    <cellStyle name="Hyperlink 2" xfId="28286" hidden="1" xr:uid="{00000000-0005-0000-0000-00007DC00000}"/>
    <cellStyle name="Hyperlink 2" xfId="28235" hidden="1" xr:uid="{00000000-0005-0000-0000-00007EC00000}"/>
    <cellStyle name="Hyperlink 2" xfId="28224" hidden="1" xr:uid="{00000000-0005-0000-0000-00007FC00000}"/>
    <cellStyle name="Hyperlink 2" xfId="28153" hidden="1" xr:uid="{00000000-0005-0000-0000-000080C00000}"/>
    <cellStyle name="Hyperlink 2" xfId="28160" hidden="1" xr:uid="{00000000-0005-0000-0000-000081C00000}"/>
    <cellStyle name="Hyperlink 2" xfId="28109" hidden="1" xr:uid="{00000000-0005-0000-0000-000082C00000}"/>
    <cellStyle name="Hyperlink 2" xfId="28098" hidden="1" xr:uid="{00000000-0005-0000-0000-000083C00000}"/>
    <cellStyle name="Hyperlink 2" xfId="28027" hidden="1" xr:uid="{00000000-0005-0000-0000-000084C00000}"/>
    <cellStyle name="Hyperlink 2" xfId="28034" hidden="1" xr:uid="{00000000-0005-0000-0000-000085C00000}"/>
    <cellStyle name="Hyperlink 2" xfId="27983" hidden="1" xr:uid="{00000000-0005-0000-0000-000086C00000}"/>
    <cellStyle name="Hyperlink 2" xfId="27972" hidden="1" xr:uid="{00000000-0005-0000-0000-000087C00000}"/>
    <cellStyle name="Hyperlink 2" xfId="27901" hidden="1" xr:uid="{00000000-0005-0000-0000-000088C00000}"/>
    <cellStyle name="Hyperlink 2" xfId="27908" hidden="1" xr:uid="{00000000-0005-0000-0000-000089C00000}"/>
    <cellStyle name="Hyperlink 2" xfId="27857" hidden="1" xr:uid="{00000000-0005-0000-0000-00008AC00000}"/>
    <cellStyle name="Hyperlink 2" xfId="27846" hidden="1" xr:uid="{00000000-0005-0000-0000-00008BC00000}"/>
    <cellStyle name="Hyperlink 2" xfId="27775" hidden="1" xr:uid="{00000000-0005-0000-0000-00008CC00000}"/>
    <cellStyle name="Hyperlink 2" xfId="27782" hidden="1" xr:uid="{00000000-0005-0000-0000-00008DC00000}"/>
    <cellStyle name="Hyperlink 2" xfId="27731" hidden="1" xr:uid="{00000000-0005-0000-0000-00008EC00000}"/>
    <cellStyle name="Hyperlink 2" xfId="27720" hidden="1" xr:uid="{00000000-0005-0000-0000-00008FC00000}"/>
    <cellStyle name="Hyperlink 2" xfId="27649" hidden="1" xr:uid="{00000000-0005-0000-0000-000090C00000}"/>
    <cellStyle name="Hyperlink 2" xfId="27656" hidden="1" xr:uid="{00000000-0005-0000-0000-000091C00000}"/>
    <cellStyle name="Hyperlink 2" xfId="27605" hidden="1" xr:uid="{00000000-0005-0000-0000-000092C00000}"/>
    <cellStyle name="Hyperlink 2" xfId="27594" hidden="1" xr:uid="{00000000-0005-0000-0000-000093C00000}"/>
    <cellStyle name="Hyperlink 2" xfId="27523" hidden="1" xr:uid="{00000000-0005-0000-0000-000094C00000}"/>
    <cellStyle name="Hyperlink 2" xfId="27530" hidden="1" xr:uid="{00000000-0005-0000-0000-000095C00000}"/>
    <cellStyle name="Hyperlink 2" xfId="27479" hidden="1" xr:uid="{00000000-0005-0000-0000-000096C00000}"/>
    <cellStyle name="Hyperlink 2" xfId="27468" hidden="1" xr:uid="{00000000-0005-0000-0000-000097C00000}"/>
    <cellStyle name="Hyperlink 2" xfId="27397" hidden="1" xr:uid="{00000000-0005-0000-0000-000098C00000}"/>
    <cellStyle name="Hyperlink 2" xfId="27404" hidden="1" xr:uid="{00000000-0005-0000-0000-000099C00000}"/>
    <cellStyle name="Hyperlink 2" xfId="27353" hidden="1" xr:uid="{00000000-0005-0000-0000-00009AC00000}"/>
    <cellStyle name="Hyperlink 2" xfId="27342" hidden="1" xr:uid="{00000000-0005-0000-0000-00009BC00000}"/>
    <cellStyle name="Hyperlink 2" xfId="27271" hidden="1" xr:uid="{00000000-0005-0000-0000-00009CC00000}"/>
    <cellStyle name="Hyperlink 2" xfId="27278" hidden="1" xr:uid="{00000000-0005-0000-0000-00009DC00000}"/>
    <cellStyle name="Hyperlink 2" xfId="27227" hidden="1" xr:uid="{00000000-0005-0000-0000-00009EC00000}"/>
    <cellStyle name="Hyperlink 2" xfId="27216" hidden="1" xr:uid="{00000000-0005-0000-0000-00009FC00000}"/>
    <cellStyle name="Hyperlink 2" xfId="27145" hidden="1" xr:uid="{00000000-0005-0000-0000-0000A0C00000}"/>
    <cellStyle name="Hyperlink 2" xfId="27152" hidden="1" xr:uid="{00000000-0005-0000-0000-0000A1C00000}"/>
    <cellStyle name="Hyperlink 2" xfId="27101" hidden="1" xr:uid="{00000000-0005-0000-0000-0000A2C00000}"/>
    <cellStyle name="Hyperlink 2" xfId="27090" hidden="1" xr:uid="{00000000-0005-0000-0000-0000A3C00000}"/>
    <cellStyle name="Hyperlink 2" xfId="27019" hidden="1" xr:uid="{00000000-0005-0000-0000-0000A4C00000}"/>
    <cellStyle name="Hyperlink 2" xfId="27026" hidden="1" xr:uid="{00000000-0005-0000-0000-0000A5C00000}"/>
    <cellStyle name="Hyperlink 2" xfId="26975" hidden="1" xr:uid="{00000000-0005-0000-0000-0000A6C00000}"/>
    <cellStyle name="Hyperlink 2" xfId="26964" hidden="1" xr:uid="{00000000-0005-0000-0000-0000A7C00000}"/>
    <cellStyle name="Hyperlink 2" xfId="26893" hidden="1" xr:uid="{00000000-0005-0000-0000-0000A8C00000}"/>
    <cellStyle name="Hyperlink 2" xfId="26849" hidden="1" xr:uid="{00000000-0005-0000-0000-0000A9C00000}"/>
    <cellStyle name="Hyperlink 2" xfId="26838" hidden="1" xr:uid="{00000000-0005-0000-0000-0000AAC00000}"/>
    <cellStyle name="Hyperlink 2" xfId="26767" hidden="1" xr:uid="{00000000-0005-0000-0000-0000ABC00000}"/>
    <cellStyle name="Hyperlink 2" xfId="26774" hidden="1" xr:uid="{00000000-0005-0000-0000-0000ACC00000}"/>
    <cellStyle name="Hyperlink 2" xfId="26723" hidden="1" xr:uid="{00000000-0005-0000-0000-0000ADC00000}"/>
    <cellStyle name="Hyperlink 2" xfId="26712" hidden="1" xr:uid="{00000000-0005-0000-0000-0000AEC00000}"/>
    <cellStyle name="Hyperlink 2" xfId="26641" hidden="1" xr:uid="{00000000-0005-0000-0000-0000AFC00000}"/>
    <cellStyle name="Hyperlink 2" xfId="26648" hidden="1" xr:uid="{00000000-0005-0000-0000-0000B0C00000}"/>
    <cellStyle name="Hyperlink 2" xfId="26597" hidden="1" xr:uid="{00000000-0005-0000-0000-0000B1C00000}"/>
    <cellStyle name="Hyperlink 2" xfId="26586" hidden="1" xr:uid="{00000000-0005-0000-0000-0000B2C00000}"/>
    <cellStyle name="Hyperlink 2" xfId="26515" hidden="1" xr:uid="{00000000-0005-0000-0000-0000B3C00000}"/>
    <cellStyle name="Hyperlink 2" xfId="26522" hidden="1" xr:uid="{00000000-0005-0000-0000-0000B4C00000}"/>
    <cellStyle name="Hyperlink 2" xfId="26471" hidden="1" xr:uid="{00000000-0005-0000-0000-0000B5C00000}"/>
    <cellStyle name="Hyperlink 2" xfId="26460" hidden="1" xr:uid="{00000000-0005-0000-0000-0000B6C00000}"/>
    <cellStyle name="Hyperlink 2" xfId="26389" hidden="1" xr:uid="{00000000-0005-0000-0000-0000B7C00000}"/>
    <cellStyle name="Hyperlink 2" xfId="26396" hidden="1" xr:uid="{00000000-0005-0000-0000-0000B8C00000}"/>
    <cellStyle name="Hyperlink 2" xfId="26345" hidden="1" xr:uid="{00000000-0005-0000-0000-0000B9C00000}"/>
    <cellStyle name="Hyperlink 2" xfId="26334" hidden="1" xr:uid="{00000000-0005-0000-0000-0000BAC00000}"/>
    <cellStyle name="Hyperlink 2" xfId="26263" hidden="1" xr:uid="{00000000-0005-0000-0000-0000BBC00000}"/>
    <cellStyle name="Hyperlink 2" xfId="26270" hidden="1" xr:uid="{00000000-0005-0000-0000-0000BCC00000}"/>
    <cellStyle name="Hyperlink 2" xfId="26219" hidden="1" xr:uid="{00000000-0005-0000-0000-0000BDC00000}"/>
    <cellStyle name="Hyperlink 2" xfId="26137" hidden="1" xr:uid="{00000000-0005-0000-0000-0000BEC00000}"/>
    <cellStyle name="Hyperlink 2" xfId="26144" hidden="1" xr:uid="{00000000-0005-0000-0000-0000BFC00000}"/>
    <cellStyle name="Hyperlink 2" xfId="26093" hidden="1" xr:uid="{00000000-0005-0000-0000-0000C0C00000}"/>
    <cellStyle name="Hyperlink 2" xfId="26082" hidden="1" xr:uid="{00000000-0005-0000-0000-0000C1C00000}"/>
    <cellStyle name="Hyperlink 2" xfId="26011" hidden="1" xr:uid="{00000000-0005-0000-0000-0000C2C00000}"/>
    <cellStyle name="Hyperlink 2" xfId="26018" hidden="1" xr:uid="{00000000-0005-0000-0000-0000C3C00000}"/>
    <cellStyle name="Hyperlink 2" xfId="25967" hidden="1" xr:uid="{00000000-0005-0000-0000-0000C4C00000}"/>
    <cellStyle name="Hyperlink 2" xfId="25956" hidden="1" xr:uid="{00000000-0005-0000-0000-0000C5C00000}"/>
    <cellStyle name="Hyperlink 2" xfId="25885" hidden="1" xr:uid="{00000000-0005-0000-0000-0000C6C00000}"/>
    <cellStyle name="Hyperlink 2" xfId="25892" hidden="1" xr:uid="{00000000-0005-0000-0000-0000C7C00000}"/>
    <cellStyle name="Hyperlink 2" xfId="25841" hidden="1" xr:uid="{00000000-0005-0000-0000-0000C8C00000}"/>
    <cellStyle name="Hyperlink 2" xfId="25830" hidden="1" xr:uid="{00000000-0005-0000-0000-0000C9C00000}"/>
    <cellStyle name="Hyperlink 2" xfId="25759" hidden="1" xr:uid="{00000000-0005-0000-0000-0000CAC00000}"/>
    <cellStyle name="Hyperlink 2" xfId="25766" hidden="1" xr:uid="{00000000-0005-0000-0000-0000CBC00000}"/>
    <cellStyle name="Hyperlink 2" xfId="25715" hidden="1" xr:uid="{00000000-0005-0000-0000-0000CCC00000}"/>
    <cellStyle name="Hyperlink 2" xfId="25704" hidden="1" xr:uid="{00000000-0005-0000-0000-0000CDC00000}"/>
    <cellStyle name="Hyperlink 2" xfId="25633" hidden="1" xr:uid="{00000000-0005-0000-0000-0000CEC00000}"/>
    <cellStyle name="Hyperlink 2" xfId="25640" hidden="1" xr:uid="{00000000-0005-0000-0000-0000CFC00000}"/>
    <cellStyle name="Hyperlink 2" xfId="25589" hidden="1" xr:uid="{00000000-0005-0000-0000-0000D0C00000}"/>
    <cellStyle name="Hyperlink 2" xfId="25578" hidden="1" xr:uid="{00000000-0005-0000-0000-0000D1C00000}"/>
    <cellStyle name="Hyperlink 2" xfId="25507" hidden="1" xr:uid="{00000000-0005-0000-0000-0000D2C00000}"/>
    <cellStyle name="Hyperlink 2" xfId="25514" hidden="1" xr:uid="{00000000-0005-0000-0000-0000D3C00000}"/>
    <cellStyle name="Hyperlink 2" xfId="25463" hidden="1" xr:uid="{00000000-0005-0000-0000-0000D4C00000}"/>
    <cellStyle name="Hyperlink 2" xfId="25452" hidden="1" xr:uid="{00000000-0005-0000-0000-0000D5C00000}"/>
    <cellStyle name="Hyperlink 2" xfId="25381" hidden="1" xr:uid="{00000000-0005-0000-0000-0000D6C00000}"/>
    <cellStyle name="Hyperlink 2" xfId="25388" hidden="1" xr:uid="{00000000-0005-0000-0000-0000D7C00000}"/>
    <cellStyle name="Hyperlink 2" xfId="25337" hidden="1" xr:uid="{00000000-0005-0000-0000-0000D8C00000}"/>
    <cellStyle name="Hyperlink 2" xfId="25326" hidden="1" xr:uid="{00000000-0005-0000-0000-0000D9C00000}"/>
    <cellStyle name="Hyperlink 2" xfId="25255" hidden="1" xr:uid="{00000000-0005-0000-0000-0000DAC00000}"/>
    <cellStyle name="Hyperlink 2" xfId="25262" hidden="1" xr:uid="{00000000-0005-0000-0000-0000DBC00000}"/>
    <cellStyle name="Hyperlink 2" xfId="25211" hidden="1" xr:uid="{00000000-0005-0000-0000-0000DCC00000}"/>
    <cellStyle name="Hyperlink 2" xfId="25200" hidden="1" xr:uid="{00000000-0005-0000-0000-0000DDC00000}"/>
    <cellStyle name="Hyperlink 2" xfId="25129" hidden="1" xr:uid="{00000000-0005-0000-0000-0000DEC00000}"/>
    <cellStyle name="Hyperlink 2" xfId="25136" hidden="1" xr:uid="{00000000-0005-0000-0000-0000DFC00000}"/>
    <cellStyle name="Hyperlink 2" xfId="25085" hidden="1" xr:uid="{00000000-0005-0000-0000-0000E0C00000}"/>
    <cellStyle name="Hyperlink 2" xfId="25074" hidden="1" xr:uid="{00000000-0005-0000-0000-0000E1C00000}"/>
    <cellStyle name="Hyperlink 2" xfId="25003" hidden="1" xr:uid="{00000000-0005-0000-0000-0000E2C00000}"/>
    <cellStyle name="Hyperlink 2" xfId="25010" hidden="1" xr:uid="{00000000-0005-0000-0000-0000E3C00000}"/>
    <cellStyle name="Hyperlink 2" xfId="24959" hidden="1" xr:uid="{00000000-0005-0000-0000-0000E4C00000}"/>
    <cellStyle name="Hyperlink 2" xfId="24948" hidden="1" xr:uid="{00000000-0005-0000-0000-0000E5C00000}"/>
    <cellStyle name="Hyperlink 2" xfId="24877" hidden="1" xr:uid="{00000000-0005-0000-0000-0000E6C00000}"/>
    <cellStyle name="Hyperlink 2" xfId="24833" hidden="1" xr:uid="{00000000-0005-0000-0000-0000E7C00000}"/>
    <cellStyle name="Hyperlink 2" xfId="24822" hidden="1" xr:uid="{00000000-0005-0000-0000-0000E8C00000}"/>
    <cellStyle name="Hyperlink 2" xfId="24751" hidden="1" xr:uid="{00000000-0005-0000-0000-0000E9C00000}"/>
    <cellStyle name="Hyperlink 2" xfId="24758" hidden="1" xr:uid="{00000000-0005-0000-0000-0000EAC00000}"/>
    <cellStyle name="Hyperlink 2" xfId="24707" hidden="1" xr:uid="{00000000-0005-0000-0000-0000EBC00000}"/>
    <cellStyle name="Hyperlink 2" xfId="24696" hidden="1" xr:uid="{00000000-0005-0000-0000-0000ECC00000}"/>
    <cellStyle name="Hyperlink 2" xfId="24625" hidden="1" xr:uid="{00000000-0005-0000-0000-0000EDC00000}"/>
    <cellStyle name="Hyperlink 2" xfId="24632" hidden="1" xr:uid="{00000000-0005-0000-0000-0000EEC00000}"/>
    <cellStyle name="Hyperlink 2" xfId="24581" hidden="1" xr:uid="{00000000-0005-0000-0000-0000EFC00000}"/>
    <cellStyle name="Hyperlink 2" xfId="24570" hidden="1" xr:uid="{00000000-0005-0000-0000-0000F0C00000}"/>
    <cellStyle name="Hyperlink 2" xfId="24499" hidden="1" xr:uid="{00000000-0005-0000-0000-0000F1C00000}"/>
    <cellStyle name="Hyperlink 2" xfId="24506" hidden="1" xr:uid="{00000000-0005-0000-0000-0000F2C00000}"/>
    <cellStyle name="Hyperlink 2" xfId="24455" hidden="1" xr:uid="{00000000-0005-0000-0000-0000F3C00000}"/>
    <cellStyle name="Hyperlink 2" xfId="24444" hidden="1" xr:uid="{00000000-0005-0000-0000-0000F4C00000}"/>
    <cellStyle name="Hyperlink 2" xfId="24373" hidden="1" xr:uid="{00000000-0005-0000-0000-0000F5C00000}"/>
    <cellStyle name="Hyperlink 2" xfId="24380" hidden="1" xr:uid="{00000000-0005-0000-0000-0000F6C00000}"/>
    <cellStyle name="Hyperlink 2" xfId="24329" hidden="1" xr:uid="{00000000-0005-0000-0000-0000F7C00000}"/>
    <cellStyle name="Hyperlink 2" xfId="24318" hidden="1" xr:uid="{00000000-0005-0000-0000-0000F8C00000}"/>
    <cellStyle name="Hyperlink 2" xfId="24247" hidden="1" xr:uid="{00000000-0005-0000-0000-0000F9C00000}"/>
    <cellStyle name="Hyperlink 2" xfId="24254" hidden="1" xr:uid="{00000000-0005-0000-0000-0000FAC00000}"/>
    <cellStyle name="Hyperlink 2" xfId="24203" hidden="1" xr:uid="{00000000-0005-0000-0000-0000FBC00000}"/>
    <cellStyle name="Hyperlink 2" xfId="24192" hidden="1" xr:uid="{00000000-0005-0000-0000-0000FCC00000}"/>
    <cellStyle name="Hyperlink 2" xfId="24121" hidden="1" xr:uid="{00000000-0005-0000-0000-0000FDC00000}"/>
    <cellStyle name="Hyperlink 2" xfId="24128" hidden="1" xr:uid="{00000000-0005-0000-0000-0000FEC00000}"/>
    <cellStyle name="Hyperlink 2" xfId="24077" hidden="1" xr:uid="{00000000-0005-0000-0000-0000FFC00000}"/>
    <cellStyle name="Hyperlink 2" xfId="24066" hidden="1" xr:uid="{00000000-0005-0000-0000-000000C10000}"/>
    <cellStyle name="Hyperlink 2" xfId="23995" hidden="1" xr:uid="{00000000-0005-0000-0000-000001C10000}"/>
    <cellStyle name="Hyperlink 2" xfId="24002" hidden="1" xr:uid="{00000000-0005-0000-0000-000002C10000}"/>
    <cellStyle name="Hyperlink 2" xfId="23951" hidden="1" xr:uid="{00000000-0005-0000-0000-000003C10000}"/>
    <cellStyle name="Hyperlink 2" xfId="23940" hidden="1" xr:uid="{00000000-0005-0000-0000-000004C10000}"/>
    <cellStyle name="Hyperlink 2" xfId="23869" hidden="1" xr:uid="{00000000-0005-0000-0000-000005C10000}"/>
    <cellStyle name="Hyperlink 2" xfId="23876" hidden="1" xr:uid="{00000000-0005-0000-0000-000006C10000}"/>
    <cellStyle name="Hyperlink 2" xfId="23825" hidden="1" xr:uid="{00000000-0005-0000-0000-000007C10000}"/>
    <cellStyle name="Hyperlink 2" xfId="23814" hidden="1" xr:uid="{00000000-0005-0000-0000-000008C10000}"/>
    <cellStyle name="Hyperlink 2" xfId="23743" hidden="1" xr:uid="{00000000-0005-0000-0000-000009C10000}"/>
    <cellStyle name="Hyperlink 2" xfId="23750" hidden="1" xr:uid="{00000000-0005-0000-0000-00000AC10000}"/>
    <cellStyle name="Hyperlink 2" xfId="23699" hidden="1" xr:uid="{00000000-0005-0000-0000-00000BC10000}"/>
    <cellStyle name="Hyperlink 2" xfId="23688" hidden="1" xr:uid="{00000000-0005-0000-0000-00000CC10000}"/>
    <cellStyle name="Hyperlink 2" xfId="23617" hidden="1" xr:uid="{00000000-0005-0000-0000-00000DC10000}"/>
    <cellStyle name="Hyperlink 2" xfId="23624" hidden="1" xr:uid="{00000000-0005-0000-0000-00000EC10000}"/>
    <cellStyle name="Hyperlink 2" xfId="23573" hidden="1" xr:uid="{00000000-0005-0000-0000-00000FC10000}"/>
    <cellStyle name="Hyperlink 2" xfId="23562" hidden="1" xr:uid="{00000000-0005-0000-0000-000010C10000}"/>
    <cellStyle name="Hyperlink 2" xfId="23491" hidden="1" xr:uid="{00000000-0005-0000-0000-000011C10000}"/>
    <cellStyle name="Hyperlink 2" xfId="23498" hidden="1" xr:uid="{00000000-0005-0000-0000-000012C10000}"/>
    <cellStyle name="Hyperlink 2" xfId="23447" hidden="1" xr:uid="{00000000-0005-0000-0000-000013C10000}"/>
    <cellStyle name="Hyperlink 2" xfId="23436" hidden="1" xr:uid="{00000000-0005-0000-0000-000014C10000}"/>
    <cellStyle name="Hyperlink 2" xfId="23365" hidden="1" xr:uid="{00000000-0005-0000-0000-000015C10000}"/>
    <cellStyle name="Hyperlink 2" xfId="23372" hidden="1" xr:uid="{00000000-0005-0000-0000-000016C10000}"/>
    <cellStyle name="Hyperlink 2" xfId="23321" hidden="1" xr:uid="{00000000-0005-0000-0000-000017C10000}"/>
    <cellStyle name="Hyperlink 2" xfId="23310" hidden="1" xr:uid="{00000000-0005-0000-0000-000018C10000}"/>
    <cellStyle name="Hyperlink 2" xfId="23239" hidden="1" xr:uid="{00000000-0005-0000-0000-000019C10000}"/>
    <cellStyle name="Hyperlink 2" xfId="23246" hidden="1" xr:uid="{00000000-0005-0000-0000-00001AC10000}"/>
    <cellStyle name="Hyperlink 2" xfId="23195" hidden="1" xr:uid="{00000000-0005-0000-0000-00001BC10000}"/>
    <cellStyle name="Hyperlink 2" xfId="23184" hidden="1" xr:uid="{00000000-0005-0000-0000-00001CC10000}"/>
    <cellStyle name="Hyperlink 2" xfId="23113" hidden="1" xr:uid="{00000000-0005-0000-0000-00001DC10000}"/>
    <cellStyle name="Hyperlink 2" xfId="23120" hidden="1" xr:uid="{00000000-0005-0000-0000-00001EC10000}"/>
    <cellStyle name="Hyperlink 2" xfId="23069" hidden="1" xr:uid="{00000000-0005-0000-0000-00001FC10000}"/>
    <cellStyle name="Hyperlink 2" xfId="23058" hidden="1" xr:uid="{00000000-0005-0000-0000-000020C10000}"/>
    <cellStyle name="Hyperlink 2" xfId="22987" hidden="1" xr:uid="{00000000-0005-0000-0000-000021C10000}"/>
    <cellStyle name="Hyperlink 2" xfId="22994" hidden="1" xr:uid="{00000000-0005-0000-0000-000022C10000}"/>
    <cellStyle name="Hyperlink 2" xfId="22943" hidden="1" xr:uid="{00000000-0005-0000-0000-000023C10000}"/>
    <cellStyle name="Hyperlink 2" xfId="22932" hidden="1" xr:uid="{00000000-0005-0000-0000-000024C10000}"/>
    <cellStyle name="Hyperlink 2" xfId="22861" hidden="1" xr:uid="{00000000-0005-0000-0000-000025C10000}"/>
    <cellStyle name="Hyperlink 2" xfId="22817" hidden="1" xr:uid="{00000000-0005-0000-0000-000026C10000}"/>
    <cellStyle name="Hyperlink 2" xfId="22806" hidden="1" xr:uid="{00000000-0005-0000-0000-000027C10000}"/>
    <cellStyle name="Hyperlink 2" xfId="22735" hidden="1" xr:uid="{00000000-0005-0000-0000-000028C10000}"/>
    <cellStyle name="Hyperlink 2" xfId="22742" hidden="1" xr:uid="{00000000-0005-0000-0000-000029C10000}"/>
    <cellStyle name="Hyperlink 2" xfId="22691" hidden="1" xr:uid="{00000000-0005-0000-0000-00002AC10000}"/>
    <cellStyle name="Hyperlink 2" xfId="22680" hidden="1" xr:uid="{00000000-0005-0000-0000-00002BC10000}"/>
    <cellStyle name="Hyperlink 2" xfId="22609" hidden="1" xr:uid="{00000000-0005-0000-0000-00002CC10000}"/>
    <cellStyle name="Hyperlink 2" xfId="22616" hidden="1" xr:uid="{00000000-0005-0000-0000-00002DC10000}"/>
    <cellStyle name="Hyperlink 2" xfId="22565" hidden="1" xr:uid="{00000000-0005-0000-0000-00002EC10000}"/>
    <cellStyle name="Hyperlink 2" xfId="22554" hidden="1" xr:uid="{00000000-0005-0000-0000-00002FC10000}"/>
    <cellStyle name="Hyperlink 2" xfId="22483" hidden="1" xr:uid="{00000000-0005-0000-0000-000030C10000}"/>
    <cellStyle name="Hyperlink 2" xfId="22490" hidden="1" xr:uid="{00000000-0005-0000-0000-000031C10000}"/>
    <cellStyle name="Hyperlink 2" xfId="22439" hidden="1" xr:uid="{00000000-0005-0000-0000-000032C10000}"/>
    <cellStyle name="Hyperlink 2" xfId="22428" hidden="1" xr:uid="{00000000-0005-0000-0000-000033C10000}"/>
    <cellStyle name="Hyperlink 2" xfId="22357" hidden="1" xr:uid="{00000000-0005-0000-0000-000034C10000}"/>
    <cellStyle name="Hyperlink 2" xfId="22364" hidden="1" xr:uid="{00000000-0005-0000-0000-000035C10000}"/>
    <cellStyle name="Hyperlink 2" xfId="22313" hidden="1" xr:uid="{00000000-0005-0000-0000-000036C10000}"/>
    <cellStyle name="Hyperlink 2" xfId="22302" hidden="1" xr:uid="{00000000-0005-0000-0000-000037C10000}"/>
    <cellStyle name="Hyperlink 2" xfId="22231" hidden="1" xr:uid="{00000000-0005-0000-0000-000038C10000}"/>
    <cellStyle name="Hyperlink 2" xfId="22238" hidden="1" xr:uid="{00000000-0005-0000-0000-000039C10000}"/>
    <cellStyle name="Hyperlink 2" xfId="22187" hidden="1" xr:uid="{00000000-0005-0000-0000-00003AC10000}"/>
    <cellStyle name="Hyperlink 2" xfId="22176" hidden="1" xr:uid="{00000000-0005-0000-0000-00003BC10000}"/>
    <cellStyle name="Hyperlink 2" xfId="22105" hidden="1" xr:uid="{00000000-0005-0000-0000-00003CC10000}"/>
    <cellStyle name="Hyperlink 2" xfId="22061" hidden="1" xr:uid="{00000000-0005-0000-0000-00003DC10000}"/>
    <cellStyle name="Hyperlink 2" xfId="22050" hidden="1" xr:uid="{00000000-0005-0000-0000-00003EC10000}"/>
    <cellStyle name="Hyperlink 2" xfId="21979" hidden="1" xr:uid="{00000000-0005-0000-0000-00003FC10000}"/>
    <cellStyle name="Hyperlink 2" xfId="21986" hidden="1" xr:uid="{00000000-0005-0000-0000-000040C10000}"/>
    <cellStyle name="Hyperlink 2" xfId="21935" hidden="1" xr:uid="{00000000-0005-0000-0000-000041C10000}"/>
    <cellStyle name="Hyperlink 2" xfId="21924" hidden="1" xr:uid="{00000000-0005-0000-0000-000042C10000}"/>
    <cellStyle name="Hyperlink 2" xfId="21853" hidden="1" xr:uid="{00000000-0005-0000-0000-000043C10000}"/>
    <cellStyle name="Hyperlink 2" xfId="21860" hidden="1" xr:uid="{00000000-0005-0000-0000-000044C10000}"/>
    <cellStyle name="Hyperlink 2" xfId="21809" hidden="1" xr:uid="{00000000-0005-0000-0000-000045C10000}"/>
    <cellStyle name="Hyperlink 2" xfId="21798" hidden="1" xr:uid="{00000000-0005-0000-0000-000046C10000}"/>
    <cellStyle name="Hyperlink 2" xfId="21727" hidden="1" xr:uid="{00000000-0005-0000-0000-000047C10000}"/>
    <cellStyle name="Hyperlink 2" xfId="21734" hidden="1" xr:uid="{00000000-0005-0000-0000-000048C10000}"/>
    <cellStyle name="Hyperlink 2" xfId="21683" hidden="1" xr:uid="{00000000-0005-0000-0000-000049C10000}"/>
    <cellStyle name="Hyperlink 2" xfId="21672" hidden="1" xr:uid="{00000000-0005-0000-0000-00004AC10000}"/>
    <cellStyle name="Hyperlink 2" xfId="21601" hidden="1" xr:uid="{00000000-0005-0000-0000-00004BC10000}"/>
    <cellStyle name="Hyperlink 2" xfId="21608" hidden="1" xr:uid="{00000000-0005-0000-0000-00004CC10000}"/>
    <cellStyle name="Hyperlink 2" xfId="21557" hidden="1" xr:uid="{00000000-0005-0000-0000-00004DC10000}"/>
    <cellStyle name="Hyperlink 2" xfId="21546" hidden="1" xr:uid="{00000000-0005-0000-0000-00004EC10000}"/>
    <cellStyle name="Hyperlink 2" xfId="21475" hidden="1" xr:uid="{00000000-0005-0000-0000-00004FC10000}"/>
    <cellStyle name="Hyperlink 2" xfId="21482" hidden="1" xr:uid="{00000000-0005-0000-0000-000050C10000}"/>
    <cellStyle name="Hyperlink 2" xfId="21431" hidden="1" xr:uid="{00000000-0005-0000-0000-000051C10000}"/>
    <cellStyle name="Hyperlink 2" xfId="21420" hidden="1" xr:uid="{00000000-0005-0000-0000-000052C10000}"/>
    <cellStyle name="Hyperlink 2" xfId="21349" hidden="1" xr:uid="{00000000-0005-0000-0000-000053C10000}"/>
    <cellStyle name="Hyperlink 2" xfId="21356" hidden="1" xr:uid="{00000000-0005-0000-0000-000054C10000}"/>
    <cellStyle name="Hyperlink 2" xfId="21305" hidden="1" xr:uid="{00000000-0005-0000-0000-000055C10000}"/>
    <cellStyle name="Hyperlink 2" xfId="21294" hidden="1" xr:uid="{00000000-0005-0000-0000-000056C10000}"/>
    <cellStyle name="Hyperlink 2" xfId="21223" hidden="1" xr:uid="{00000000-0005-0000-0000-000057C10000}"/>
    <cellStyle name="Hyperlink 2" xfId="21230" hidden="1" xr:uid="{00000000-0005-0000-0000-000058C10000}"/>
    <cellStyle name="Hyperlink 2" xfId="21179" hidden="1" xr:uid="{00000000-0005-0000-0000-000059C10000}"/>
    <cellStyle name="Hyperlink 2" xfId="21168" hidden="1" xr:uid="{00000000-0005-0000-0000-00005AC10000}"/>
    <cellStyle name="Hyperlink 2" xfId="21097" hidden="1" xr:uid="{00000000-0005-0000-0000-00005BC10000}"/>
    <cellStyle name="Hyperlink 2" xfId="21104" hidden="1" xr:uid="{00000000-0005-0000-0000-00005CC10000}"/>
    <cellStyle name="Hyperlink 2" xfId="21053" hidden="1" xr:uid="{00000000-0005-0000-0000-00005DC10000}"/>
    <cellStyle name="Hyperlink 2" xfId="21042" hidden="1" xr:uid="{00000000-0005-0000-0000-00005EC10000}"/>
    <cellStyle name="Hyperlink 2" xfId="20971" hidden="1" xr:uid="{00000000-0005-0000-0000-00005FC10000}"/>
    <cellStyle name="Hyperlink 2" xfId="20978" hidden="1" xr:uid="{00000000-0005-0000-0000-000060C10000}"/>
    <cellStyle name="Hyperlink 2" xfId="20927" hidden="1" xr:uid="{00000000-0005-0000-0000-000061C10000}"/>
    <cellStyle name="Hyperlink 2" xfId="20916" hidden="1" xr:uid="{00000000-0005-0000-0000-000062C10000}"/>
    <cellStyle name="Hyperlink 2" xfId="20845" hidden="1" xr:uid="{00000000-0005-0000-0000-000063C10000}"/>
    <cellStyle name="Hyperlink 2" xfId="20801" hidden="1" xr:uid="{00000000-0005-0000-0000-000064C10000}"/>
    <cellStyle name="Hyperlink 2" xfId="20790" hidden="1" xr:uid="{00000000-0005-0000-0000-000065C10000}"/>
    <cellStyle name="Hyperlink 2" xfId="20719" hidden="1" xr:uid="{00000000-0005-0000-0000-000066C10000}"/>
    <cellStyle name="Hyperlink 2" xfId="20726" hidden="1" xr:uid="{00000000-0005-0000-0000-000067C10000}"/>
    <cellStyle name="Hyperlink 2" xfId="20675" hidden="1" xr:uid="{00000000-0005-0000-0000-000068C10000}"/>
    <cellStyle name="Hyperlink 2" xfId="20664" hidden="1" xr:uid="{00000000-0005-0000-0000-000069C10000}"/>
    <cellStyle name="Hyperlink 2" xfId="20593" hidden="1" xr:uid="{00000000-0005-0000-0000-00006AC10000}"/>
    <cellStyle name="Hyperlink 2" xfId="20600" hidden="1" xr:uid="{00000000-0005-0000-0000-00006BC10000}"/>
    <cellStyle name="Hyperlink 2" xfId="20549" hidden="1" xr:uid="{00000000-0005-0000-0000-00006CC10000}"/>
    <cellStyle name="Hyperlink 2" xfId="20538" hidden="1" xr:uid="{00000000-0005-0000-0000-00006DC10000}"/>
    <cellStyle name="Hyperlink 2" xfId="20467" hidden="1" xr:uid="{00000000-0005-0000-0000-00006EC10000}"/>
    <cellStyle name="Hyperlink 2" xfId="20474" hidden="1" xr:uid="{00000000-0005-0000-0000-00006FC10000}"/>
    <cellStyle name="Hyperlink 2" xfId="20423" hidden="1" xr:uid="{00000000-0005-0000-0000-000070C10000}"/>
    <cellStyle name="Hyperlink 2" xfId="20412" hidden="1" xr:uid="{00000000-0005-0000-0000-000071C10000}"/>
    <cellStyle name="Hyperlink 2" xfId="20341" hidden="1" xr:uid="{00000000-0005-0000-0000-000072C10000}"/>
    <cellStyle name="Hyperlink 2" xfId="20348" hidden="1" xr:uid="{00000000-0005-0000-0000-000073C10000}"/>
    <cellStyle name="Hyperlink 2" xfId="20297" hidden="1" xr:uid="{00000000-0005-0000-0000-000074C10000}"/>
    <cellStyle name="Hyperlink 2" xfId="20286" hidden="1" xr:uid="{00000000-0005-0000-0000-000075C10000}"/>
    <cellStyle name="Hyperlink 2" xfId="20215" hidden="1" xr:uid="{00000000-0005-0000-0000-000076C10000}"/>
    <cellStyle name="Hyperlink 2" xfId="20222" hidden="1" xr:uid="{00000000-0005-0000-0000-000077C10000}"/>
    <cellStyle name="Hyperlink 2" xfId="20171" hidden="1" xr:uid="{00000000-0005-0000-0000-000078C10000}"/>
    <cellStyle name="Hyperlink 2" xfId="20160" hidden="1" xr:uid="{00000000-0005-0000-0000-000079C10000}"/>
    <cellStyle name="Hyperlink 2" xfId="20089" hidden="1" xr:uid="{00000000-0005-0000-0000-00007AC10000}"/>
    <cellStyle name="Hyperlink 2" xfId="20096" hidden="1" xr:uid="{00000000-0005-0000-0000-00007BC10000}"/>
    <cellStyle name="Hyperlink 2" xfId="20045" hidden="1" xr:uid="{00000000-0005-0000-0000-00007CC10000}"/>
    <cellStyle name="Hyperlink 2" xfId="20034" hidden="1" xr:uid="{00000000-0005-0000-0000-00007DC10000}"/>
    <cellStyle name="Hyperlink 2" xfId="19963" hidden="1" xr:uid="{00000000-0005-0000-0000-00007EC10000}"/>
    <cellStyle name="Hyperlink 2" xfId="19970" hidden="1" xr:uid="{00000000-0005-0000-0000-00007FC10000}"/>
    <cellStyle name="Hyperlink 2" xfId="19919" hidden="1" xr:uid="{00000000-0005-0000-0000-000080C10000}"/>
    <cellStyle name="Hyperlink 2" xfId="19908" hidden="1" xr:uid="{00000000-0005-0000-0000-000081C10000}"/>
    <cellStyle name="Hyperlink 2" xfId="19837" hidden="1" xr:uid="{00000000-0005-0000-0000-000082C10000}"/>
    <cellStyle name="Hyperlink 2" xfId="19844" hidden="1" xr:uid="{00000000-0005-0000-0000-000083C10000}"/>
    <cellStyle name="Hyperlink 2" xfId="19793" hidden="1" xr:uid="{00000000-0005-0000-0000-000084C10000}"/>
    <cellStyle name="Hyperlink 2" xfId="19782" hidden="1" xr:uid="{00000000-0005-0000-0000-000085C10000}"/>
    <cellStyle name="Hyperlink 2" xfId="19711" hidden="1" xr:uid="{00000000-0005-0000-0000-000086C10000}"/>
    <cellStyle name="Hyperlink 2" xfId="19718" hidden="1" xr:uid="{00000000-0005-0000-0000-000087C10000}"/>
    <cellStyle name="Hyperlink 2" xfId="19667" hidden="1" xr:uid="{00000000-0005-0000-0000-000088C10000}"/>
    <cellStyle name="Hyperlink 2" xfId="19656" hidden="1" xr:uid="{00000000-0005-0000-0000-000089C10000}"/>
    <cellStyle name="Hyperlink 2" xfId="19585" hidden="1" xr:uid="{00000000-0005-0000-0000-00008AC10000}"/>
    <cellStyle name="Hyperlink 2" xfId="19592" hidden="1" xr:uid="{00000000-0005-0000-0000-00008BC10000}"/>
    <cellStyle name="Hyperlink 2" xfId="19541" hidden="1" xr:uid="{00000000-0005-0000-0000-00008CC10000}"/>
    <cellStyle name="Hyperlink 2" xfId="19530" hidden="1" xr:uid="{00000000-0005-0000-0000-00008DC10000}"/>
    <cellStyle name="Hyperlink 2" xfId="19459" hidden="1" xr:uid="{00000000-0005-0000-0000-00008EC10000}"/>
    <cellStyle name="Hyperlink 2" xfId="19466" hidden="1" xr:uid="{00000000-0005-0000-0000-00008FC10000}"/>
    <cellStyle name="Hyperlink 2" xfId="19415" hidden="1" xr:uid="{00000000-0005-0000-0000-000090C10000}"/>
    <cellStyle name="Hyperlink 2" xfId="19404" hidden="1" xr:uid="{00000000-0005-0000-0000-000091C10000}"/>
    <cellStyle name="Hyperlink 2" xfId="19333" hidden="1" xr:uid="{00000000-0005-0000-0000-000092C10000}"/>
    <cellStyle name="Hyperlink 2" xfId="19340" hidden="1" xr:uid="{00000000-0005-0000-0000-000093C10000}"/>
    <cellStyle name="Hyperlink 2" xfId="19289" hidden="1" xr:uid="{00000000-0005-0000-0000-000094C10000}"/>
    <cellStyle name="Hyperlink 2" xfId="19278" hidden="1" xr:uid="{00000000-0005-0000-0000-000095C10000}"/>
    <cellStyle name="Hyperlink 2" xfId="19207" hidden="1" xr:uid="{00000000-0005-0000-0000-000096C10000}"/>
    <cellStyle name="Hyperlink 2" xfId="19214" hidden="1" xr:uid="{00000000-0005-0000-0000-000097C10000}"/>
    <cellStyle name="Hyperlink 2" xfId="22112" hidden="1" xr:uid="{00000000-0005-0000-0000-000098C10000}"/>
    <cellStyle name="Hyperlink 2" xfId="26208" hidden="1" xr:uid="{00000000-0005-0000-0000-000099C10000}"/>
    <cellStyle name="Hyperlink 2" xfId="30302" hidden="1" xr:uid="{00000000-0005-0000-0000-00009AC10000}"/>
    <cellStyle name="Hyperlink 2" xfId="3150" hidden="1" xr:uid="{00000000-0005-0000-0000-00009BC10000}"/>
    <cellStyle name="Hyperlink 2" xfId="3079" hidden="1" xr:uid="{00000000-0005-0000-0000-00009CC10000}"/>
    <cellStyle name="Hyperlink 2" xfId="3086" hidden="1" xr:uid="{00000000-0005-0000-0000-00009DC10000}"/>
    <cellStyle name="Hyperlink 2" xfId="3035" hidden="1" xr:uid="{00000000-0005-0000-0000-00009EC10000}"/>
    <cellStyle name="Hyperlink 2" xfId="3024" hidden="1" xr:uid="{00000000-0005-0000-0000-00009FC10000}"/>
    <cellStyle name="Hyperlink 2" xfId="2953" hidden="1" xr:uid="{00000000-0005-0000-0000-0000A0C10000}"/>
    <cellStyle name="Hyperlink 2" xfId="2960" hidden="1" xr:uid="{00000000-0005-0000-0000-0000A1C10000}"/>
    <cellStyle name="Hyperlink 2" xfId="2909" hidden="1" xr:uid="{00000000-0005-0000-0000-0000A2C10000}"/>
    <cellStyle name="Hyperlink 2" xfId="2898" hidden="1" xr:uid="{00000000-0005-0000-0000-0000A3C10000}"/>
    <cellStyle name="Hyperlink 2" xfId="2827" hidden="1" xr:uid="{00000000-0005-0000-0000-0000A4C10000}"/>
    <cellStyle name="Hyperlink 2" xfId="2834" hidden="1" xr:uid="{00000000-0005-0000-0000-0000A5C10000}"/>
    <cellStyle name="Hyperlink 2" xfId="2783" hidden="1" xr:uid="{00000000-0005-0000-0000-0000A6C10000}"/>
    <cellStyle name="Hyperlink 2" xfId="2772" hidden="1" xr:uid="{00000000-0005-0000-0000-0000A7C10000}"/>
    <cellStyle name="Hyperlink 2" xfId="2701" hidden="1" xr:uid="{00000000-0005-0000-0000-0000A8C10000}"/>
    <cellStyle name="Hyperlink 2" xfId="2657" hidden="1" xr:uid="{00000000-0005-0000-0000-0000A9C10000}"/>
    <cellStyle name="Hyperlink 2" xfId="2646" hidden="1" xr:uid="{00000000-0005-0000-0000-0000AAC10000}"/>
    <cellStyle name="Hyperlink 2" xfId="2575" hidden="1" xr:uid="{00000000-0005-0000-0000-0000ABC10000}"/>
    <cellStyle name="Hyperlink 2" xfId="2582" hidden="1" xr:uid="{00000000-0005-0000-0000-0000ACC10000}"/>
    <cellStyle name="Hyperlink 2" xfId="2531" hidden="1" xr:uid="{00000000-0005-0000-0000-0000ADC10000}"/>
    <cellStyle name="Hyperlink 2" xfId="2520" hidden="1" xr:uid="{00000000-0005-0000-0000-0000AEC10000}"/>
    <cellStyle name="Hyperlink 2" xfId="2449" hidden="1" xr:uid="{00000000-0005-0000-0000-0000AFC10000}"/>
    <cellStyle name="Hyperlink 2" xfId="2456" hidden="1" xr:uid="{00000000-0005-0000-0000-0000B0C10000}"/>
    <cellStyle name="Hyperlink 2" xfId="2405" hidden="1" xr:uid="{00000000-0005-0000-0000-0000B1C10000}"/>
    <cellStyle name="Hyperlink 2" xfId="2394" hidden="1" xr:uid="{00000000-0005-0000-0000-0000B2C10000}"/>
    <cellStyle name="Hyperlink 2" xfId="2323" hidden="1" xr:uid="{00000000-0005-0000-0000-0000B3C10000}"/>
    <cellStyle name="Hyperlink 2" xfId="2330" hidden="1" xr:uid="{00000000-0005-0000-0000-0000B4C10000}"/>
    <cellStyle name="Hyperlink 2" xfId="2279" hidden="1" xr:uid="{00000000-0005-0000-0000-0000B5C10000}"/>
    <cellStyle name="Hyperlink 2" xfId="2268" hidden="1" xr:uid="{00000000-0005-0000-0000-0000B6C10000}"/>
    <cellStyle name="Hyperlink 2" xfId="2197" hidden="1" xr:uid="{00000000-0005-0000-0000-0000B7C10000}"/>
    <cellStyle name="Hyperlink 2" xfId="2204" hidden="1" xr:uid="{00000000-0005-0000-0000-0000B8C10000}"/>
    <cellStyle name="Hyperlink 2" xfId="2153" hidden="1" xr:uid="{00000000-0005-0000-0000-0000B9C10000}"/>
    <cellStyle name="Hyperlink 2" xfId="2142" hidden="1" xr:uid="{00000000-0005-0000-0000-0000BAC10000}"/>
    <cellStyle name="Hyperlink 2" xfId="2071" hidden="1" xr:uid="{00000000-0005-0000-0000-0000BBC10000}"/>
    <cellStyle name="Hyperlink 2" xfId="2078" hidden="1" xr:uid="{00000000-0005-0000-0000-0000BCC10000}"/>
    <cellStyle name="Hyperlink 2" xfId="2027" hidden="1" xr:uid="{00000000-0005-0000-0000-0000BDC10000}"/>
    <cellStyle name="Hyperlink 2" xfId="2016" hidden="1" xr:uid="{00000000-0005-0000-0000-0000BEC10000}"/>
    <cellStyle name="Hyperlink 2" xfId="1945" hidden="1" xr:uid="{00000000-0005-0000-0000-0000BFC10000}"/>
    <cellStyle name="Hyperlink 2" xfId="1952" hidden="1" xr:uid="{00000000-0005-0000-0000-0000C0C10000}"/>
    <cellStyle name="Hyperlink 2" xfId="1901" hidden="1" xr:uid="{00000000-0005-0000-0000-0000C1C10000}"/>
    <cellStyle name="Hyperlink 2" xfId="1890" hidden="1" xr:uid="{00000000-0005-0000-0000-0000C2C10000}"/>
    <cellStyle name="Hyperlink 2" xfId="1819" hidden="1" xr:uid="{00000000-0005-0000-0000-0000C3C10000}"/>
    <cellStyle name="Hyperlink 2" xfId="1826" hidden="1" xr:uid="{00000000-0005-0000-0000-0000C4C10000}"/>
    <cellStyle name="Hyperlink 2" xfId="1775" hidden="1" xr:uid="{00000000-0005-0000-0000-0000C5C10000}"/>
    <cellStyle name="Hyperlink 2" xfId="1764" hidden="1" xr:uid="{00000000-0005-0000-0000-0000C6C10000}"/>
    <cellStyle name="Hyperlink 2" xfId="1693" hidden="1" xr:uid="{00000000-0005-0000-0000-0000C7C10000}"/>
    <cellStyle name="Hyperlink 2" xfId="1649" hidden="1" xr:uid="{00000000-0005-0000-0000-0000C8C10000}"/>
    <cellStyle name="Hyperlink 2" xfId="1638" hidden="1" xr:uid="{00000000-0005-0000-0000-0000C9C10000}"/>
    <cellStyle name="Hyperlink 2" xfId="1567" hidden="1" xr:uid="{00000000-0005-0000-0000-0000CAC10000}"/>
    <cellStyle name="Hyperlink 2" xfId="1574" hidden="1" xr:uid="{00000000-0005-0000-0000-0000CBC10000}"/>
    <cellStyle name="Hyperlink 2" xfId="1523" hidden="1" xr:uid="{00000000-0005-0000-0000-0000CCC10000}"/>
    <cellStyle name="Hyperlink 2" xfId="1512" hidden="1" xr:uid="{00000000-0005-0000-0000-0000CDC10000}"/>
    <cellStyle name="Hyperlink 2" xfId="1441" hidden="1" xr:uid="{00000000-0005-0000-0000-0000CEC10000}"/>
    <cellStyle name="Hyperlink 2" xfId="1448" hidden="1" xr:uid="{00000000-0005-0000-0000-0000CFC10000}"/>
    <cellStyle name="Hyperlink 2" xfId="1397" hidden="1" xr:uid="{00000000-0005-0000-0000-0000D0C10000}"/>
    <cellStyle name="Hyperlink 2" xfId="1386" hidden="1" xr:uid="{00000000-0005-0000-0000-0000D1C10000}"/>
    <cellStyle name="Hyperlink 2" xfId="1315" hidden="1" xr:uid="{00000000-0005-0000-0000-0000D2C10000}"/>
    <cellStyle name="Hyperlink 2" xfId="1322" hidden="1" xr:uid="{00000000-0005-0000-0000-0000D3C10000}"/>
    <cellStyle name="Hyperlink 2" xfId="1271" hidden="1" xr:uid="{00000000-0005-0000-0000-0000D4C10000}"/>
    <cellStyle name="Hyperlink 2" xfId="1260" hidden="1" xr:uid="{00000000-0005-0000-0000-0000D5C10000}"/>
    <cellStyle name="Hyperlink 2" xfId="1189" hidden="1" xr:uid="{00000000-0005-0000-0000-0000D6C10000}"/>
    <cellStyle name="Hyperlink 2" xfId="1196" hidden="1" xr:uid="{00000000-0005-0000-0000-0000D7C10000}"/>
    <cellStyle name="Hyperlink 2" xfId="1145" hidden="1" xr:uid="{00000000-0005-0000-0000-0000D8C10000}"/>
    <cellStyle name="Hyperlink 2" xfId="1134" hidden="1" xr:uid="{00000000-0005-0000-0000-0000D9C10000}"/>
    <cellStyle name="Hyperlink 2" xfId="1063" hidden="1" xr:uid="{00000000-0005-0000-0000-0000DAC10000}"/>
    <cellStyle name="Hyperlink 2" xfId="1070" hidden="1" xr:uid="{00000000-0005-0000-0000-0000DBC10000}"/>
    <cellStyle name="Hyperlink 2" xfId="1019" hidden="1" xr:uid="{00000000-0005-0000-0000-0000DCC10000}"/>
    <cellStyle name="Hyperlink 2" xfId="1008" hidden="1" xr:uid="{00000000-0005-0000-0000-0000DDC10000}"/>
    <cellStyle name="Hyperlink 2" xfId="937" hidden="1" xr:uid="{00000000-0005-0000-0000-0000DEC10000}"/>
    <cellStyle name="Hyperlink 2" xfId="944" hidden="1" xr:uid="{00000000-0005-0000-0000-0000DFC10000}"/>
    <cellStyle name="Hyperlink 2" xfId="893" hidden="1" xr:uid="{00000000-0005-0000-0000-0000E0C10000}"/>
    <cellStyle name="Hyperlink 2" xfId="882" hidden="1" xr:uid="{00000000-0005-0000-0000-0000E1C10000}"/>
    <cellStyle name="Hyperlink 2" xfId="811" hidden="1" xr:uid="{00000000-0005-0000-0000-0000E2C10000}"/>
    <cellStyle name="Hyperlink 2" xfId="818" hidden="1" xr:uid="{00000000-0005-0000-0000-0000E3C10000}"/>
    <cellStyle name="Hyperlink 2" xfId="767" hidden="1" xr:uid="{00000000-0005-0000-0000-0000E4C10000}"/>
    <cellStyle name="Hyperlink 2" xfId="756" hidden="1" xr:uid="{00000000-0005-0000-0000-0000E5C10000}"/>
    <cellStyle name="Hyperlink 2" xfId="685" hidden="1" xr:uid="{00000000-0005-0000-0000-0000E6C10000}"/>
    <cellStyle name="Hyperlink 2" xfId="641" hidden="1" xr:uid="{00000000-0005-0000-0000-0000E7C10000}"/>
    <cellStyle name="Hyperlink 2" xfId="630" hidden="1" xr:uid="{00000000-0005-0000-0000-0000E8C10000}"/>
    <cellStyle name="Hyperlink 2" xfId="559" hidden="1" xr:uid="{00000000-0005-0000-0000-0000E9C10000}"/>
    <cellStyle name="Hyperlink 2" xfId="566" hidden="1" xr:uid="{00000000-0005-0000-0000-0000EAC10000}"/>
    <cellStyle name="Hyperlink 2" xfId="515" hidden="1" xr:uid="{00000000-0005-0000-0000-0000EBC10000}"/>
    <cellStyle name="Hyperlink 2" xfId="504" hidden="1" xr:uid="{00000000-0005-0000-0000-0000ECC10000}"/>
    <cellStyle name="Hyperlink 2" xfId="433" hidden="1" xr:uid="{00000000-0005-0000-0000-0000EDC10000}"/>
    <cellStyle name="Hyperlink 2" xfId="440" hidden="1" xr:uid="{00000000-0005-0000-0000-0000EEC10000}"/>
    <cellStyle name="Hyperlink 2" xfId="389" hidden="1" xr:uid="{00000000-0005-0000-0000-0000EFC10000}"/>
    <cellStyle name="Hyperlink 2" xfId="378" hidden="1" xr:uid="{00000000-0005-0000-0000-0000F0C10000}"/>
    <cellStyle name="Hyperlink 2" xfId="307" hidden="1" xr:uid="{00000000-0005-0000-0000-0000F1C10000}"/>
    <cellStyle name="Hyperlink 2" xfId="314" hidden="1" xr:uid="{00000000-0005-0000-0000-0000F2C10000}"/>
    <cellStyle name="Hyperlink 2" xfId="263" hidden="1" xr:uid="{00000000-0005-0000-0000-0000F3C10000}"/>
    <cellStyle name="Hyperlink 2" xfId="252" hidden="1" xr:uid="{00000000-0005-0000-0000-0000F4C10000}"/>
    <cellStyle name="Hyperlink 2" xfId="181" hidden="1" xr:uid="{00000000-0005-0000-0000-0000F5C10000}"/>
    <cellStyle name="Hyperlink 2" xfId="188" hidden="1" xr:uid="{00000000-0005-0000-0000-0000F6C10000}"/>
    <cellStyle name="Hyperlink 2" xfId="137" hidden="1" xr:uid="{00000000-0005-0000-0000-0000F7C10000}"/>
    <cellStyle name="Hyperlink 2" xfId="126" hidden="1" xr:uid="{00000000-0005-0000-0000-0000F8C10000}"/>
    <cellStyle name="Hyperlink 2" xfId="55" hidden="1" xr:uid="{00000000-0005-0000-0000-0000F9C10000}"/>
    <cellStyle name="Hyperlink 2" xfId="62" hidden="1" xr:uid="{00000000-0005-0000-0000-0000FAC10000}"/>
    <cellStyle name="Hyperlink 2" xfId="11" hidden="1" xr:uid="{00000000-0005-0000-0000-0000FBC10000}"/>
    <cellStyle name="Hyperlink 2" xfId="58156" hidden="1" xr:uid="{00000000-0005-0000-0000-0000FCC10000}"/>
    <cellStyle name="Hyperlink 2" xfId="58227" hidden="1" xr:uid="{00000000-0005-0000-0000-0000FDC10000}"/>
    <cellStyle name="Hyperlink 2" xfId="692" hidden="1" xr:uid="{00000000-0005-0000-0000-0000FEC10000}"/>
    <cellStyle name="Hyperlink 2" xfId="1700" hidden="1" xr:uid="{00000000-0005-0000-0000-0000FFC10000}"/>
    <cellStyle name="Hyperlink 2" xfId="2708" hidden="1" xr:uid="{00000000-0005-0000-0000-000000C20000}"/>
    <cellStyle name="Hyperlink 2" xfId="3716" hidden="1" xr:uid="{00000000-0005-0000-0000-000001C20000}"/>
    <cellStyle name="Hyperlink 2" xfId="4724" hidden="1" xr:uid="{00000000-0005-0000-0000-000002C20000}"/>
    <cellStyle name="Hyperlink 2" xfId="5732" hidden="1" xr:uid="{00000000-0005-0000-0000-000003C20000}"/>
    <cellStyle name="Hyperlink 2" xfId="6740" hidden="1" xr:uid="{00000000-0005-0000-0000-000004C20000}"/>
    <cellStyle name="Hyperlink 2" xfId="7748" hidden="1" xr:uid="{00000000-0005-0000-0000-000005C20000}"/>
    <cellStyle name="Hyperlink 2" xfId="8756" hidden="1" xr:uid="{00000000-0005-0000-0000-000006C20000}"/>
    <cellStyle name="Hyperlink 2" xfId="34082" hidden="1" xr:uid="{00000000-0005-0000-0000-000007C20000}"/>
    <cellStyle name="Hyperlink 2" xfId="34031" hidden="1" xr:uid="{00000000-0005-0000-0000-000008C20000}"/>
    <cellStyle name="Hyperlink 2" xfId="34020" hidden="1" xr:uid="{00000000-0005-0000-0000-000009C20000}"/>
    <cellStyle name="Hyperlink 2" xfId="33949" hidden="1" xr:uid="{00000000-0005-0000-0000-00000AC20000}"/>
    <cellStyle name="Hyperlink 2" xfId="33956" hidden="1" xr:uid="{00000000-0005-0000-0000-00000BC20000}"/>
    <cellStyle name="Hyperlink 2" xfId="33905" hidden="1" xr:uid="{00000000-0005-0000-0000-00000CC20000}"/>
    <cellStyle name="Hyperlink 2" xfId="33894" hidden="1" xr:uid="{00000000-0005-0000-0000-00000DC20000}"/>
    <cellStyle name="Hyperlink 2" xfId="33823" hidden="1" xr:uid="{00000000-0005-0000-0000-00000EC20000}"/>
    <cellStyle name="Hyperlink 2" xfId="33830" hidden="1" xr:uid="{00000000-0005-0000-0000-00000FC20000}"/>
    <cellStyle name="Hyperlink 2" xfId="33779" hidden="1" xr:uid="{00000000-0005-0000-0000-000010C20000}"/>
    <cellStyle name="Hyperlink 2" xfId="33768" hidden="1" xr:uid="{00000000-0005-0000-0000-000011C20000}"/>
    <cellStyle name="Hyperlink 2" xfId="33697" hidden="1" xr:uid="{00000000-0005-0000-0000-000012C20000}"/>
    <cellStyle name="Hyperlink 2" xfId="33704" hidden="1" xr:uid="{00000000-0005-0000-0000-000013C20000}"/>
    <cellStyle name="Hyperlink 2" xfId="33653" hidden="1" xr:uid="{00000000-0005-0000-0000-000014C20000}"/>
    <cellStyle name="Hyperlink 2" xfId="33642" hidden="1" xr:uid="{00000000-0005-0000-0000-000015C20000}"/>
    <cellStyle name="Hyperlink 2" xfId="33571" hidden="1" xr:uid="{00000000-0005-0000-0000-000016C20000}"/>
    <cellStyle name="Hyperlink 2" xfId="33578" hidden="1" xr:uid="{00000000-0005-0000-0000-000017C20000}"/>
    <cellStyle name="Hyperlink 2" xfId="33527" hidden="1" xr:uid="{00000000-0005-0000-0000-000018C20000}"/>
    <cellStyle name="Hyperlink 2" xfId="33516" hidden="1" xr:uid="{00000000-0005-0000-0000-000019C20000}"/>
    <cellStyle name="Hyperlink 2" xfId="33445" hidden="1" xr:uid="{00000000-0005-0000-0000-00001AC20000}"/>
    <cellStyle name="Hyperlink 2" xfId="33452" hidden="1" xr:uid="{00000000-0005-0000-0000-00001BC20000}"/>
    <cellStyle name="Hyperlink 2" xfId="33401" hidden="1" xr:uid="{00000000-0005-0000-0000-00001CC20000}"/>
    <cellStyle name="Hyperlink 2" xfId="33390" hidden="1" xr:uid="{00000000-0005-0000-0000-00001DC20000}"/>
    <cellStyle name="Hyperlink 2" xfId="33319" hidden="1" xr:uid="{00000000-0005-0000-0000-00001EC20000}"/>
    <cellStyle name="Hyperlink 2" xfId="33326" hidden="1" xr:uid="{00000000-0005-0000-0000-00001FC20000}"/>
    <cellStyle name="Hyperlink 2" xfId="33275" hidden="1" xr:uid="{00000000-0005-0000-0000-000020C20000}"/>
    <cellStyle name="Hyperlink 2" xfId="33264" hidden="1" xr:uid="{00000000-0005-0000-0000-000021C20000}"/>
    <cellStyle name="Hyperlink 2" xfId="33193" hidden="1" xr:uid="{00000000-0005-0000-0000-000022C20000}"/>
    <cellStyle name="Hyperlink 2" xfId="33200" hidden="1" xr:uid="{00000000-0005-0000-0000-000023C20000}"/>
    <cellStyle name="Hyperlink 2" xfId="33149" hidden="1" xr:uid="{00000000-0005-0000-0000-000024C20000}"/>
    <cellStyle name="Hyperlink 2" xfId="33138" hidden="1" xr:uid="{00000000-0005-0000-0000-000025C20000}"/>
    <cellStyle name="Hyperlink 2" xfId="33067" hidden="1" xr:uid="{00000000-0005-0000-0000-000026C20000}"/>
    <cellStyle name="Hyperlink 2" xfId="33074" hidden="1" xr:uid="{00000000-0005-0000-0000-000027C20000}"/>
    <cellStyle name="Hyperlink 2" xfId="33023" hidden="1" xr:uid="{00000000-0005-0000-0000-000028C20000}"/>
    <cellStyle name="Hyperlink 2" xfId="33012" hidden="1" xr:uid="{00000000-0005-0000-0000-000029C20000}"/>
    <cellStyle name="Hyperlink 2" xfId="32941" hidden="1" xr:uid="{00000000-0005-0000-0000-00002AC20000}"/>
    <cellStyle name="Hyperlink 2" xfId="32897" hidden="1" xr:uid="{00000000-0005-0000-0000-00002BC20000}"/>
    <cellStyle name="Hyperlink 2" xfId="32886" hidden="1" xr:uid="{00000000-0005-0000-0000-00002CC20000}"/>
    <cellStyle name="Hyperlink 2" xfId="32815" hidden="1" xr:uid="{00000000-0005-0000-0000-00002DC20000}"/>
    <cellStyle name="Hyperlink 2" xfId="32822" hidden="1" xr:uid="{00000000-0005-0000-0000-00002EC20000}"/>
    <cellStyle name="Hyperlink 2" xfId="32771" hidden="1" xr:uid="{00000000-0005-0000-0000-00002FC20000}"/>
    <cellStyle name="Hyperlink 2" xfId="32760" hidden="1" xr:uid="{00000000-0005-0000-0000-000030C20000}"/>
    <cellStyle name="Hyperlink 2" xfId="32689" hidden="1" xr:uid="{00000000-0005-0000-0000-000031C20000}"/>
    <cellStyle name="Hyperlink 2" xfId="32696" hidden="1" xr:uid="{00000000-0005-0000-0000-000032C20000}"/>
    <cellStyle name="Hyperlink 2" xfId="32645" hidden="1" xr:uid="{00000000-0005-0000-0000-000033C20000}"/>
    <cellStyle name="Hyperlink 2" xfId="32634" hidden="1" xr:uid="{00000000-0005-0000-0000-000034C20000}"/>
    <cellStyle name="Hyperlink 2" xfId="32563" hidden="1" xr:uid="{00000000-0005-0000-0000-000035C20000}"/>
    <cellStyle name="Hyperlink 2" xfId="32570" hidden="1" xr:uid="{00000000-0005-0000-0000-000036C20000}"/>
    <cellStyle name="Hyperlink 2" xfId="32519" hidden="1" xr:uid="{00000000-0005-0000-0000-000037C20000}"/>
    <cellStyle name="Hyperlink 2" xfId="32508" hidden="1" xr:uid="{00000000-0005-0000-0000-000038C20000}"/>
    <cellStyle name="Hyperlink 2" xfId="32437" hidden="1" xr:uid="{00000000-0005-0000-0000-000039C20000}"/>
    <cellStyle name="Hyperlink 2" xfId="32444" hidden="1" xr:uid="{00000000-0005-0000-0000-00003AC20000}"/>
    <cellStyle name="Hyperlink 2" xfId="32393" hidden="1" xr:uid="{00000000-0005-0000-0000-00003BC20000}"/>
    <cellStyle name="Hyperlink 2" xfId="32382" hidden="1" xr:uid="{00000000-0005-0000-0000-00003CC20000}"/>
    <cellStyle name="Hyperlink 2" xfId="32311" hidden="1" xr:uid="{00000000-0005-0000-0000-00003DC20000}"/>
    <cellStyle name="Hyperlink 2" xfId="32318" hidden="1" xr:uid="{00000000-0005-0000-0000-00003EC20000}"/>
    <cellStyle name="Hyperlink 2" xfId="32267" hidden="1" xr:uid="{00000000-0005-0000-0000-00003FC20000}"/>
    <cellStyle name="Hyperlink 2" xfId="32256" hidden="1" xr:uid="{00000000-0005-0000-0000-000040C20000}"/>
    <cellStyle name="Hyperlink 2" xfId="32185" hidden="1" xr:uid="{00000000-0005-0000-0000-000041C20000}"/>
    <cellStyle name="Hyperlink 2" xfId="32192" hidden="1" xr:uid="{00000000-0005-0000-0000-000042C20000}"/>
    <cellStyle name="Hyperlink 2" xfId="32141" hidden="1" xr:uid="{00000000-0005-0000-0000-000043C20000}"/>
    <cellStyle name="Hyperlink 2" xfId="32130" hidden="1" xr:uid="{00000000-0005-0000-0000-000044C20000}"/>
    <cellStyle name="Hyperlink 2" xfId="32059" hidden="1" xr:uid="{00000000-0005-0000-0000-000045C20000}"/>
    <cellStyle name="Hyperlink 2" xfId="32066" hidden="1" xr:uid="{00000000-0005-0000-0000-000046C20000}"/>
    <cellStyle name="Hyperlink 2" xfId="32015" hidden="1" xr:uid="{00000000-0005-0000-0000-000047C20000}"/>
    <cellStyle name="Hyperlink 2" xfId="32004" hidden="1" xr:uid="{00000000-0005-0000-0000-000048C20000}"/>
    <cellStyle name="Hyperlink 2" xfId="31933" hidden="1" xr:uid="{00000000-0005-0000-0000-000049C20000}"/>
    <cellStyle name="Hyperlink 2" xfId="31940" hidden="1" xr:uid="{00000000-0005-0000-0000-00004AC20000}"/>
    <cellStyle name="Hyperlink 2" xfId="31889" hidden="1" xr:uid="{00000000-0005-0000-0000-00004BC20000}"/>
    <cellStyle name="Hyperlink 2" xfId="31878" hidden="1" xr:uid="{00000000-0005-0000-0000-00004CC20000}"/>
    <cellStyle name="Hyperlink 2" xfId="31807" hidden="1" xr:uid="{00000000-0005-0000-0000-00004DC20000}"/>
    <cellStyle name="Hyperlink 2" xfId="31814" hidden="1" xr:uid="{00000000-0005-0000-0000-00004EC20000}"/>
    <cellStyle name="Hyperlink 2" xfId="31763" hidden="1" xr:uid="{00000000-0005-0000-0000-00004FC20000}"/>
    <cellStyle name="Hyperlink 2" xfId="31752" hidden="1" xr:uid="{00000000-0005-0000-0000-000050C20000}"/>
    <cellStyle name="Hyperlink 2" xfId="31681" hidden="1" xr:uid="{00000000-0005-0000-0000-000051C20000}"/>
    <cellStyle name="Hyperlink 2" xfId="31688" hidden="1" xr:uid="{00000000-0005-0000-0000-000052C20000}"/>
    <cellStyle name="Hyperlink 2" xfId="31637" hidden="1" xr:uid="{00000000-0005-0000-0000-000053C20000}"/>
    <cellStyle name="Hyperlink 2" xfId="31626" hidden="1" xr:uid="{00000000-0005-0000-0000-000054C20000}"/>
    <cellStyle name="Hyperlink 2" xfId="31555" hidden="1" xr:uid="{00000000-0005-0000-0000-000055C20000}"/>
    <cellStyle name="Hyperlink 2" xfId="31562" hidden="1" xr:uid="{00000000-0005-0000-0000-000056C20000}"/>
    <cellStyle name="Hyperlink 2" xfId="31511" hidden="1" xr:uid="{00000000-0005-0000-0000-000057C20000}"/>
    <cellStyle name="Hyperlink 2" xfId="58220" hidden="1" xr:uid="{00000000-0005-0000-0000-000058C20000}"/>
    <cellStyle name="Hyperlink 2" xfId="6185" hidden="1" xr:uid="{00000000-0005-0000-0000-000059C20000}"/>
    <cellStyle name="Hyperlink 2" xfId="6174" hidden="1" xr:uid="{00000000-0005-0000-0000-00005AC20000}"/>
    <cellStyle name="Hyperlink 2" xfId="6103" hidden="1" xr:uid="{00000000-0005-0000-0000-00005BC20000}"/>
    <cellStyle name="Hyperlink 2" xfId="6110" hidden="1" xr:uid="{00000000-0005-0000-0000-00005CC20000}"/>
    <cellStyle name="Hyperlink 2" xfId="6059" hidden="1" xr:uid="{00000000-0005-0000-0000-00005DC20000}"/>
    <cellStyle name="Hyperlink 2" xfId="6048" hidden="1" xr:uid="{00000000-0005-0000-0000-00005EC20000}"/>
    <cellStyle name="Hyperlink 2" xfId="5977" hidden="1" xr:uid="{00000000-0005-0000-0000-00005FC20000}"/>
    <cellStyle name="Hyperlink 2" xfId="5984" hidden="1" xr:uid="{00000000-0005-0000-0000-000060C20000}"/>
    <cellStyle name="Hyperlink 2" xfId="5933" hidden="1" xr:uid="{00000000-0005-0000-0000-000061C20000}"/>
    <cellStyle name="Hyperlink 2" xfId="5922" hidden="1" xr:uid="{00000000-0005-0000-0000-000062C20000}"/>
    <cellStyle name="Hyperlink 2" xfId="5851" hidden="1" xr:uid="{00000000-0005-0000-0000-000063C20000}"/>
    <cellStyle name="Hyperlink 2" xfId="5858" hidden="1" xr:uid="{00000000-0005-0000-0000-000064C20000}"/>
    <cellStyle name="Hyperlink 2" xfId="5807" hidden="1" xr:uid="{00000000-0005-0000-0000-000065C20000}"/>
    <cellStyle name="Hyperlink 2" xfId="5796" hidden="1" xr:uid="{00000000-0005-0000-0000-000066C20000}"/>
    <cellStyle name="Hyperlink 2" xfId="5725" hidden="1" xr:uid="{00000000-0005-0000-0000-000067C20000}"/>
    <cellStyle name="Hyperlink 2" xfId="5681" hidden="1" xr:uid="{00000000-0005-0000-0000-000068C20000}"/>
    <cellStyle name="Hyperlink 2" xfId="5670" hidden="1" xr:uid="{00000000-0005-0000-0000-000069C20000}"/>
    <cellStyle name="Hyperlink 2" xfId="5599" hidden="1" xr:uid="{00000000-0005-0000-0000-00006AC20000}"/>
    <cellStyle name="Hyperlink 2" xfId="5606" hidden="1" xr:uid="{00000000-0005-0000-0000-00006BC20000}"/>
    <cellStyle name="Hyperlink 2" xfId="5555" hidden="1" xr:uid="{00000000-0005-0000-0000-00006CC20000}"/>
    <cellStyle name="Hyperlink 2" xfId="5544" hidden="1" xr:uid="{00000000-0005-0000-0000-00006DC20000}"/>
    <cellStyle name="Hyperlink 2" xfId="5473" hidden="1" xr:uid="{00000000-0005-0000-0000-00006EC20000}"/>
    <cellStyle name="Hyperlink 2" xfId="5480" hidden="1" xr:uid="{00000000-0005-0000-0000-00006FC20000}"/>
    <cellStyle name="Hyperlink 2" xfId="5429" hidden="1" xr:uid="{00000000-0005-0000-0000-000070C20000}"/>
    <cellStyle name="Hyperlink 2" xfId="5418" hidden="1" xr:uid="{00000000-0005-0000-0000-000071C20000}"/>
    <cellStyle name="Hyperlink 2" xfId="5347" hidden="1" xr:uid="{00000000-0005-0000-0000-000072C20000}"/>
    <cellStyle name="Hyperlink 2" xfId="5354" hidden="1" xr:uid="{00000000-0005-0000-0000-000073C20000}"/>
    <cellStyle name="Hyperlink 2" xfId="5303" hidden="1" xr:uid="{00000000-0005-0000-0000-000074C20000}"/>
    <cellStyle name="Hyperlink 2" xfId="5292" hidden="1" xr:uid="{00000000-0005-0000-0000-000075C20000}"/>
    <cellStyle name="Hyperlink 2" xfId="5221" hidden="1" xr:uid="{00000000-0005-0000-0000-000076C20000}"/>
    <cellStyle name="Hyperlink 2" xfId="5228" hidden="1" xr:uid="{00000000-0005-0000-0000-000077C20000}"/>
    <cellStyle name="Hyperlink 2" xfId="5177" hidden="1" xr:uid="{00000000-0005-0000-0000-000078C20000}"/>
    <cellStyle name="Hyperlink 2" xfId="5166" hidden="1" xr:uid="{00000000-0005-0000-0000-000079C20000}"/>
    <cellStyle name="Hyperlink 2" xfId="5095" hidden="1" xr:uid="{00000000-0005-0000-0000-00007AC20000}"/>
    <cellStyle name="Hyperlink 2" xfId="5102" hidden="1" xr:uid="{00000000-0005-0000-0000-00007BC20000}"/>
    <cellStyle name="Hyperlink 2" xfId="5051" hidden="1" xr:uid="{00000000-0005-0000-0000-00007CC20000}"/>
    <cellStyle name="Hyperlink 2" xfId="5040" hidden="1" xr:uid="{00000000-0005-0000-0000-00007DC20000}"/>
    <cellStyle name="Hyperlink 2" xfId="4969" hidden="1" xr:uid="{00000000-0005-0000-0000-00007EC20000}"/>
    <cellStyle name="Hyperlink 2" xfId="4976" hidden="1" xr:uid="{00000000-0005-0000-0000-00007FC20000}"/>
    <cellStyle name="Hyperlink 2" xfId="4925" hidden="1" xr:uid="{00000000-0005-0000-0000-000080C20000}"/>
    <cellStyle name="Hyperlink 2" xfId="4914" hidden="1" xr:uid="{00000000-0005-0000-0000-000081C20000}"/>
    <cellStyle name="Hyperlink 2" xfId="4843" hidden="1" xr:uid="{00000000-0005-0000-0000-000082C20000}"/>
    <cellStyle name="Hyperlink 2" xfId="4850" hidden="1" xr:uid="{00000000-0005-0000-0000-000083C20000}"/>
    <cellStyle name="Hyperlink 2" xfId="4799" hidden="1" xr:uid="{00000000-0005-0000-0000-000084C20000}"/>
    <cellStyle name="Hyperlink 2" xfId="4788" hidden="1" xr:uid="{00000000-0005-0000-0000-000085C20000}"/>
    <cellStyle name="Hyperlink 2" xfId="4717" hidden="1" xr:uid="{00000000-0005-0000-0000-000086C20000}"/>
    <cellStyle name="Hyperlink 2" xfId="4673" hidden="1" xr:uid="{00000000-0005-0000-0000-000087C20000}"/>
    <cellStyle name="Hyperlink 2" xfId="4662" hidden="1" xr:uid="{00000000-0005-0000-0000-000088C20000}"/>
    <cellStyle name="Hyperlink 2" xfId="4591" hidden="1" xr:uid="{00000000-0005-0000-0000-000089C20000}"/>
    <cellStyle name="Hyperlink 2" xfId="4598" hidden="1" xr:uid="{00000000-0005-0000-0000-00008AC20000}"/>
    <cellStyle name="Hyperlink 2" xfId="4547" hidden="1" xr:uid="{00000000-0005-0000-0000-00008BC20000}"/>
    <cellStyle name="Hyperlink 2" xfId="4536" hidden="1" xr:uid="{00000000-0005-0000-0000-00008CC20000}"/>
    <cellStyle name="Hyperlink 2" xfId="4465" hidden="1" xr:uid="{00000000-0005-0000-0000-00008DC20000}"/>
    <cellStyle name="Hyperlink 2" xfId="4472" hidden="1" xr:uid="{00000000-0005-0000-0000-00008EC20000}"/>
    <cellStyle name="Hyperlink 2" xfId="4421" hidden="1" xr:uid="{00000000-0005-0000-0000-00008FC20000}"/>
    <cellStyle name="Hyperlink 2" xfId="4410" hidden="1" xr:uid="{00000000-0005-0000-0000-000090C20000}"/>
    <cellStyle name="Hyperlink 2" xfId="4339" hidden="1" xr:uid="{00000000-0005-0000-0000-000091C20000}"/>
    <cellStyle name="Hyperlink 2" xfId="4346" hidden="1" xr:uid="{00000000-0005-0000-0000-000092C20000}"/>
    <cellStyle name="Hyperlink 2" xfId="4295" hidden="1" xr:uid="{00000000-0005-0000-0000-000093C20000}"/>
    <cellStyle name="Hyperlink 2" xfId="4284" hidden="1" xr:uid="{00000000-0005-0000-0000-000094C20000}"/>
    <cellStyle name="Hyperlink 2" xfId="4213" hidden="1" xr:uid="{00000000-0005-0000-0000-000095C20000}"/>
    <cellStyle name="Hyperlink 2" xfId="4220" hidden="1" xr:uid="{00000000-0005-0000-0000-000096C20000}"/>
    <cellStyle name="Hyperlink 2" xfId="4169" hidden="1" xr:uid="{00000000-0005-0000-0000-000097C20000}"/>
    <cellStyle name="Hyperlink 2" xfId="4158" hidden="1" xr:uid="{00000000-0005-0000-0000-000098C20000}"/>
    <cellStyle name="Hyperlink 2" xfId="4087" hidden="1" xr:uid="{00000000-0005-0000-0000-000099C20000}"/>
    <cellStyle name="Hyperlink 2" xfId="4094" hidden="1" xr:uid="{00000000-0005-0000-0000-00009AC20000}"/>
    <cellStyle name="Hyperlink 2" xfId="4043" hidden="1" xr:uid="{00000000-0005-0000-0000-00009BC20000}"/>
    <cellStyle name="Hyperlink 2" xfId="4032" hidden="1" xr:uid="{00000000-0005-0000-0000-00009CC20000}"/>
    <cellStyle name="Hyperlink 2" xfId="3961" hidden="1" xr:uid="{00000000-0005-0000-0000-00009DC20000}"/>
    <cellStyle name="Hyperlink 2" xfId="3968" hidden="1" xr:uid="{00000000-0005-0000-0000-00009EC20000}"/>
    <cellStyle name="Hyperlink 2" xfId="3917" hidden="1" xr:uid="{00000000-0005-0000-0000-00009FC20000}"/>
    <cellStyle name="Hyperlink 2" xfId="3906" hidden="1" xr:uid="{00000000-0005-0000-0000-0000A0C20000}"/>
    <cellStyle name="Hyperlink 2" xfId="3835" hidden="1" xr:uid="{00000000-0005-0000-0000-0000A1C20000}"/>
    <cellStyle name="Hyperlink 2" xfId="3842" hidden="1" xr:uid="{00000000-0005-0000-0000-0000A2C20000}"/>
    <cellStyle name="Hyperlink 2" xfId="3791" hidden="1" xr:uid="{00000000-0005-0000-0000-0000A3C20000}"/>
    <cellStyle name="Hyperlink 2" xfId="3780" hidden="1" xr:uid="{00000000-0005-0000-0000-0000A4C20000}"/>
    <cellStyle name="Hyperlink 2" xfId="3709" hidden="1" xr:uid="{00000000-0005-0000-0000-0000A5C20000}"/>
    <cellStyle name="Hyperlink 2" xfId="3665" hidden="1" xr:uid="{00000000-0005-0000-0000-0000A6C20000}"/>
    <cellStyle name="Hyperlink 2" xfId="3654" hidden="1" xr:uid="{00000000-0005-0000-0000-0000A7C20000}"/>
    <cellStyle name="Hyperlink 2" xfId="3583" hidden="1" xr:uid="{00000000-0005-0000-0000-0000A8C20000}"/>
    <cellStyle name="Hyperlink 2" xfId="3590" hidden="1" xr:uid="{00000000-0005-0000-0000-0000A9C20000}"/>
    <cellStyle name="Hyperlink 2" xfId="3539" hidden="1" xr:uid="{00000000-0005-0000-0000-0000AAC20000}"/>
    <cellStyle name="Hyperlink 2" xfId="3528" hidden="1" xr:uid="{00000000-0005-0000-0000-0000ABC20000}"/>
    <cellStyle name="Hyperlink 2" xfId="3457" hidden="1" xr:uid="{00000000-0005-0000-0000-0000ACC20000}"/>
    <cellStyle name="Hyperlink 2" xfId="3464" hidden="1" xr:uid="{00000000-0005-0000-0000-0000ADC20000}"/>
    <cellStyle name="Hyperlink 2" xfId="3413" hidden="1" xr:uid="{00000000-0005-0000-0000-0000AEC20000}"/>
    <cellStyle name="Hyperlink 2" xfId="3402" hidden="1" xr:uid="{00000000-0005-0000-0000-0000AFC20000}"/>
    <cellStyle name="Hyperlink 2" xfId="3331" hidden="1" xr:uid="{00000000-0005-0000-0000-0000B0C20000}"/>
    <cellStyle name="Hyperlink 2" xfId="3338" hidden="1" xr:uid="{00000000-0005-0000-0000-0000B1C20000}"/>
    <cellStyle name="Hyperlink 2" xfId="3287" hidden="1" xr:uid="{00000000-0005-0000-0000-0000B2C20000}"/>
    <cellStyle name="Hyperlink 2" xfId="3276" hidden="1" xr:uid="{00000000-0005-0000-0000-0000B3C20000}"/>
    <cellStyle name="Hyperlink 2" xfId="3205" hidden="1" xr:uid="{00000000-0005-0000-0000-0000B4C20000}"/>
    <cellStyle name="Hyperlink 2" xfId="3212" hidden="1" xr:uid="{00000000-0005-0000-0000-0000B5C20000}"/>
    <cellStyle name="Hyperlink 2" xfId="3161" hidden="1" xr:uid="{00000000-0005-0000-0000-0000B6C20000}"/>
    <cellStyle name="Hyperlink 2" xfId="7697" hidden="1" xr:uid="{00000000-0005-0000-0000-0000B7C20000}"/>
    <cellStyle name="Hyperlink 2" xfId="7686" hidden="1" xr:uid="{00000000-0005-0000-0000-0000B8C20000}"/>
    <cellStyle name="Hyperlink 2" xfId="7615" hidden="1" xr:uid="{00000000-0005-0000-0000-0000B9C20000}"/>
    <cellStyle name="Hyperlink 2" xfId="7622" hidden="1" xr:uid="{00000000-0005-0000-0000-0000BAC20000}"/>
    <cellStyle name="Hyperlink 2" xfId="7571" hidden="1" xr:uid="{00000000-0005-0000-0000-0000BBC20000}"/>
    <cellStyle name="Hyperlink 2" xfId="7560" hidden="1" xr:uid="{00000000-0005-0000-0000-0000BCC20000}"/>
    <cellStyle name="Hyperlink 2" xfId="7489" hidden="1" xr:uid="{00000000-0005-0000-0000-0000BDC20000}"/>
    <cellStyle name="Hyperlink 2" xfId="7496" hidden="1" xr:uid="{00000000-0005-0000-0000-0000BEC20000}"/>
    <cellStyle name="Hyperlink 2" xfId="7445" hidden="1" xr:uid="{00000000-0005-0000-0000-0000BFC20000}"/>
    <cellStyle name="Hyperlink 2" xfId="7434" hidden="1" xr:uid="{00000000-0005-0000-0000-0000C0C20000}"/>
    <cellStyle name="Hyperlink 2" xfId="7363" hidden="1" xr:uid="{00000000-0005-0000-0000-0000C1C20000}"/>
    <cellStyle name="Hyperlink 2" xfId="7370" hidden="1" xr:uid="{00000000-0005-0000-0000-0000C2C20000}"/>
    <cellStyle name="Hyperlink 2" xfId="7319" hidden="1" xr:uid="{00000000-0005-0000-0000-0000C3C20000}"/>
    <cellStyle name="Hyperlink 2" xfId="7308" hidden="1" xr:uid="{00000000-0005-0000-0000-0000C4C20000}"/>
    <cellStyle name="Hyperlink 2" xfId="7237" hidden="1" xr:uid="{00000000-0005-0000-0000-0000C5C20000}"/>
    <cellStyle name="Hyperlink 2" xfId="7244" hidden="1" xr:uid="{00000000-0005-0000-0000-0000C6C20000}"/>
    <cellStyle name="Hyperlink 2" xfId="7193" hidden="1" xr:uid="{00000000-0005-0000-0000-0000C7C20000}"/>
    <cellStyle name="Hyperlink 2" xfId="7182" hidden="1" xr:uid="{00000000-0005-0000-0000-0000C8C20000}"/>
    <cellStyle name="Hyperlink 2" xfId="7111" hidden="1" xr:uid="{00000000-0005-0000-0000-0000C9C20000}"/>
    <cellStyle name="Hyperlink 2" xfId="7118" hidden="1" xr:uid="{00000000-0005-0000-0000-0000CAC20000}"/>
    <cellStyle name="Hyperlink 2" xfId="7067" hidden="1" xr:uid="{00000000-0005-0000-0000-0000CBC20000}"/>
    <cellStyle name="Hyperlink 2" xfId="7056" hidden="1" xr:uid="{00000000-0005-0000-0000-0000CCC20000}"/>
    <cellStyle name="Hyperlink 2" xfId="6985" hidden="1" xr:uid="{00000000-0005-0000-0000-0000CDC20000}"/>
    <cellStyle name="Hyperlink 2" xfId="6992" hidden="1" xr:uid="{00000000-0005-0000-0000-0000CEC20000}"/>
    <cellStyle name="Hyperlink 2" xfId="6941" hidden="1" xr:uid="{00000000-0005-0000-0000-0000CFC20000}"/>
    <cellStyle name="Hyperlink 2" xfId="6930" hidden="1" xr:uid="{00000000-0005-0000-0000-0000D0C20000}"/>
    <cellStyle name="Hyperlink 2" xfId="6859" hidden="1" xr:uid="{00000000-0005-0000-0000-0000D1C20000}"/>
    <cellStyle name="Hyperlink 2" xfId="6866" hidden="1" xr:uid="{00000000-0005-0000-0000-0000D2C20000}"/>
    <cellStyle name="Hyperlink 2" xfId="6815" hidden="1" xr:uid="{00000000-0005-0000-0000-0000D3C20000}"/>
    <cellStyle name="Hyperlink 2" xfId="6804" hidden="1" xr:uid="{00000000-0005-0000-0000-0000D4C20000}"/>
    <cellStyle name="Hyperlink 2" xfId="6733" hidden="1" xr:uid="{00000000-0005-0000-0000-0000D5C20000}"/>
    <cellStyle name="Hyperlink 2" xfId="6689" hidden="1" xr:uid="{00000000-0005-0000-0000-0000D6C20000}"/>
    <cellStyle name="Hyperlink 2" xfId="6678" hidden="1" xr:uid="{00000000-0005-0000-0000-0000D7C20000}"/>
    <cellStyle name="Hyperlink 2" xfId="6607" hidden="1" xr:uid="{00000000-0005-0000-0000-0000D8C20000}"/>
    <cellStyle name="Hyperlink 2" xfId="6614" hidden="1" xr:uid="{00000000-0005-0000-0000-0000D9C20000}"/>
    <cellStyle name="Hyperlink 2" xfId="6563" hidden="1" xr:uid="{00000000-0005-0000-0000-0000DAC20000}"/>
    <cellStyle name="Hyperlink 2" xfId="6552" hidden="1" xr:uid="{00000000-0005-0000-0000-0000DBC20000}"/>
    <cellStyle name="Hyperlink 2" xfId="6481" hidden="1" xr:uid="{00000000-0005-0000-0000-0000DCC20000}"/>
    <cellStyle name="Hyperlink 2" xfId="6488" hidden="1" xr:uid="{00000000-0005-0000-0000-0000DDC20000}"/>
    <cellStyle name="Hyperlink 2" xfId="6437" hidden="1" xr:uid="{00000000-0005-0000-0000-0000DEC20000}"/>
    <cellStyle name="Hyperlink 2" xfId="6426" hidden="1" xr:uid="{00000000-0005-0000-0000-0000DFC20000}"/>
    <cellStyle name="Hyperlink 2" xfId="6355" hidden="1" xr:uid="{00000000-0005-0000-0000-0000E0C20000}"/>
    <cellStyle name="Hyperlink 2" xfId="6362" hidden="1" xr:uid="{00000000-0005-0000-0000-0000E1C20000}"/>
    <cellStyle name="Hyperlink 2" xfId="6311" hidden="1" xr:uid="{00000000-0005-0000-0000-0000E2C20000}"/>
    <cellStyle name="Hyperlink 2" xfId="6300" hidden="1" xr:uid="{00000000-0005-0000-0000-0000E3C20000}"/>
    <cellStyle name="Hyperlink 2" xfId="6229" hidden="1" xr:uid="{00000000-0005-0000-0000-0000E4C20000}"/>
    <cellStyle name="Hyperlink 2" xfId="6236" hidden="1" xr:uid="{00000000-0005-0000-0000-0000E5C20000}"/>
    <cellStyle name="Hyperlink 2" xfId="8504" hidden="1" xr:uid="{00000000-0005-0000-0000-0000E6C20000}"/>
    <cellStyle name="Hyperlink 2" xfId="8453" hidden="1" xr:uid="{00000000-0005-0000-0000-0000E7C20000}"/>
    <cellStyle name="Hyperlink 2" xfId="8442" hidden="1" xr:uid="{00000000-0005-0000-0000-0000E8C20000}"/>
    <cellStyle name="Hyperlink 2" xfId="8371" hidden="1" xr:uid="{00000000-0005-0000-0000-0000E9C20000}"/>
    <cellStyle name="Hyperlink 2" xfId="8378" hidden="1" xr:uid="{00000000-0005-0000-0000-0000EAC20000}"/>
    <cellStyle name="Hyperlink 2" xfId="8327" hidden="1" xr:uid="{00000000-0005-0000-0000-0000EBC20000}"/>
    <cellStyle name="Hyperlink 2" xfId="8316" hidden="1" xr:uid="{00000000-0005-0000-0000-0000ECC20000}"/>
    <cellStyle name="Hyperlink 2" xfId="8245" hidden="1" xr:uid="{00000000-0005-0000-0000-0000EDC20000}"/>
    <cellStyle name="Hyperlink 2" xfId="8252" hidden="1" xr:uid="{00000000-0005-0000-0000-0000EEC20000}"/>
    <cellStyle name="Hyperlink 2" xfId="8201" hidden="1" xr:uid="{00000000-0005-0000-0000-0000EFC20000}"/>
    <cellStyle name="Hyperlink 2" xfId="8190" hidden="1" xr:uid="{00000000-0005-0000-0000-0000F0C20000}"/>
    <cellStyle name="Hyperlink 2" xfId="8119" hidden="1" xr:uid="{00000000-0005-0000-0000-0000F1C20000}"/>
    <cellStyle name="Hyperlink 2" xfId="8126" hidden="1" xr:uid="{00000000-0005-0000-0000-0000F2C20000}"/>
    <cellStyle name="Hyperlink 2" xfId="8075" hidden="1" xr:uid="{00000000-0005-0000-0000-0000F3C20000}"/>
    <cellStyle name="Hyperlink 2" xfId="8064" hidden="1" xr:uid="{00000000-0005-0000-0000-0000F4C20000}"/>
    <cellStyle name="Hyperlink 2" xfId="7993" hidden="1" xr:uid="{00000000-0005-0000-0000-0000F5C20000}"/>
    <cellStyle name="Hyperlink 2" xfId="8000" hidden="1" xr:uid="{00000000-0005-0000-0000-0000F6C20000}"/>
    <cellStyle name="Hyperlink 2" xfId="7949" hidden="1" xr:uid="{00000000-0005-0000-0000-0000F7C20000}"/>
    <cellStyle name="Hyperlink 2" xfId="7938" hidden="1" xr:uid="{00000000-0005-0000-0000-0000F8C20000}"/>
    <cellStyle name="Hyperlink 2" xfId="7867" hidden="1" xr:uid="{00000000-0005-0000-0000-0000F9C20000}"/>
    <cellStyle name="Hyperlink 2" xfId="7874" hidden="1" xr:uid="{00000000-0005-0000-0000-0000FAC20000}"/>
    <cellStyle name="Hyperlink 2" xfId="7823" hidden="1" xr:uid="{00000000-0005-0000-0000-0000FBC20000}"/>
    <cellStyle name="Hyperlink 2" xfId="7812" hidden="1" xr:uid="{00000000-0005-0000-0000-0000FCC20000}"/>
    <cellStyle name="Hyperlink 2" xfId="7741" hidden="1" xr:uid="{00000000-0005-0000-0000-0000FDC20000}"/>
    <cellStyle name="Hyperlink 2" xfId="8875" hidden="1" xr:uid="{00000000-0005-0000-0000-0000FEC20000}"/>
    <cellStyle name="Hyperlink 2" xfId="8882" hidden="1" xr:uid="{00000000-0005-0000-0000-0000FFC20000}"/>
    <cellStyle name="Hyperlink 2" xfId="8831" hidden="1" xr:uid="{00000000-0005-0000-0000-000000C30000}"/>
    <cellStyle name="Hyperlink 2" xfId="8820" hidden="1" xr:uid="{00000000-0005-0000-0000-000001C30000}"/>
    <cellStyle name="Hyperlink 2" xfId="8749" hidden="1" xr:uid="{00000000-0005-0000-0000-000002C30000}"/>
    <cellStyle name="Hyperlink 2" xfId="8705" hidden="1" xr:uid="{00000000-0005-0000-0000-000003C30000}"/>
    <cellStyle name="Hyperlink 2" xfId="8694" hidden="1" xr:uid="{00000000-0005-0000-0000-000004C30000}"/>
    <cellStyle name="Hyperlink 2" xfId="8623" hidden="1" xr:uid="{00000000-0005-0000-0000-000005C30000}"/>
    <cellStyle name="Hyperlink 2" xfId="8630" hidden="1" xr:uid="{00000000-0005-0000-0000-000006C30000}"/>
    <cellStyle name="Hyperlink 2" xfId="8579" hidden="1" xr:uid="{00000000-0005-0000-0000-000007C30000}"/>
    <cellStyle name="Hyperlink 2" xfId="8568" hidden="1" xr:uid="{00000000-0005-0000-0000-000008C30000}"/>
    <cellStyle name="Hyperlink 2" xfId="8497" hidden="1" xr:uid="{00000000-0005-0000-0000-000009C30000}"/>
    <cellStyle name="Hyperlink 2" xfId="9083" hidden="1" xr:uid="{00000000-0005-0000-0000-00000AC30000}"/>
    <cellStyle name="Hyperlink 2" xfId="9072" hidden="1" xr:uid="{00000000-0005-0000-0000-00000BC30000}"/>
    <cellStyle name="Hyperlink 2" xfId="9001" hidden="1" xr:uid="{00000000-0005-0000-0000-00000CC30000}"/>
    <cellStyle name="Hyperlink 2" xfId="9008" hidden="1" xr:uid="{00000000-0005-0000-0000-00000DC30000}"/>
    <cellStyle name="Hyperlink 2" xfId="8957" hidden="1" xr:uid="{00000000-0005-0000-0000-00000EC30000}"/>
    <cellStyle name="Hyperlink 2" xfId="8946" hidden="1" xr:uid="{00000000-0005-0000-0000-00000FC30000}"/>
    <cellStyle name="Hyperlink 2" xfId="9198" hidden="1" xr:uid="{00000000-0005-0000-0000-000010C30000}"/>
    <cellStyle name="Hyperlink 2" xfId="9127" hidden="1" xr:uid="{00000000-0005-0000-0000-000011C30000}"/>
    <cellStyle name="Hyperlink 2" xfId="9134" hidden="1" xr:uid="{00000000-0005-0000-0000-000012C30000}"/>
    <cellStyle name="Hyperlink 2" xfId="9209" hidden="1" xr:uid="{00000000-0005-0000-0000-000013C30000}"/>
    <cellStyle name="Hyperlink 2" xfId="9260" hidden="1" xr:uid="{00000000-0005-0000-0000-000014C30000}"/>
    <cellStyle name="Hyperlink 2" xfId="58271" xr:uid="{00000000-0005-0000-0000-000015C30000}"/>
    <cellStyle name="Hyperlink 20" xfId="47982" hidden="1" xr:uid="{00000000-0005-0000-0000-000016C30000}"/>
    <cellStyle name="Hyperlink 20" xfId="47919" hidden="1" xr:uid="{00000000-0005-0000-0000-000017C30000}"/>
    <cellStyle name="Hyperlink 20" xfId="47856" hidden="1" xr:uid="{00000000-0005-0000-0000-000018C30000}"/>
    <cellStyle name="Hyperlink 20" xfId="47793" hidden="1" xr:uid="{00000000-0005-0000-0000-000019C30000}"/>
    <cellStyle name="Hyperlink 20" xfId="47730" hidden="1" xr:uid="{00000000-0005-0000-0000-00001AC30000}"/>
    <cellStyle name="Hyperlink 20" xfId="47667" hidden="1" xr:uid="{00000000-0005-0000-0000-00001BC30000}"/>
    <cellStyle name="Hyperlink 20" xfId="47604" hidden="1" xr:uid="{00000000-0005-0000-0000-00001CC30000}"/>
    <cellStyle name="Hyperlink 20" xfId="47541" hidden="1" xr:uid="{00000000-0005-0000-0000-00001DC30000}"/>
    <cellStyle name="Hyperlink 20" xfId="47478" hidden="1" xr:uid="{00000000-0005-0000-0000-00001EC30000}"/>
    <cellStyle name="Hyperlink 20" xfId="47415" hidden="1" xr:uid="{00000000-0005-0000-0000-00001FC30000}"/>
    <cellStyle name="Hyperlink 20" xfId="47352" hidden="1" xr:uid="{00000000-0005-0000-0000-000020C30000}"/>
    <cellStyle name="Hyperlink 20" xfId="47289" hidden="1" xr:uid="{00000000-0005-0000-0000-000021C30000}"/>
    <cellStyle name="Hyperlink 20" xfId="47226" hidden="1" xr:uid="{00000000-0005-0000-0000-000022C30000}"/>
    <cellStyle name="Hyperlink 20" xfId="47163" hidden="1" xr:uid="{00000000-0005-0000-0000-000023C30000}"/>
    <cellStyle name="Hyperlink 20" xfId="47037" hidden="1" xr:uid="{00000000-0005-0000-0000-000024C30000}"/>
    <cellStyle name="Hyperlink 20" xfId="46974" hidden="1" xr:uid="{00000000-0005-0000-0000-000025C30000}"/>
    <cellStyle name="Hyperlink 20" xfId="46911" hidden="1" xr:uid="{00000000-0005-0000-0000-000026C30000}"/>
    <cellStyle name="Hyperlink 20" xfId="46848" hidden="1" xr:uid="{00000000-0005-0000-0000-000027C30000}"/>
    <cellStyle name="Hyperlink 20" xfId="46785" hidden="1" xr:uid="{00000000-0005-0000-0000-000028C30000}"/>
    <cellStyle name="Hyperlink 20" xfId="46722" hidden="1" xr:uid="{00000000-0005-0000-0000-000029C30000}"/>
    <cellStyle name="Hyperlink 20" xfId="46659" hidden="1" xr:uid="{00000000-0005-0000-0000-00002AC30000}"/>
    <cellStyle name="Hyperlink 20" xfId="46596" hidden="1" xr:uid="{00000000-0005-0000-0000-00002BC30000}"/>
    <cellStyle name="Hyperlink 20" xfId="46533" hidden="1" xr:uid="{00000000-0005-0000-0000-00002CC30000}"/>
    <cellStyle name="Hyperlink 20" xfId="46470" hidden="1" xr:uid="{00000000-0005-0000-0000-00002DC30000}"/>
    <cellStyle name="Hyperlink 20" xfId="46407" hidden="1" xr:uid="{00000000-0005-0000-0000-00002EC30000}"/>
    <cellStyle name="Hyperlink 20" xfId="46344" hidden="1" xr:uid="{00000000-0005-0000-0000-00002FC30000}"/>
    <cellStyle name="Hyperlink 20" xfId="46281" hidden="1" xr:uid="{00000000-0005-0000-0000-000030C30000}"/>
    <cellStyle name="Hyperlink 20" xfId="46218" hidden="1" xr:uid="{00000000-0005-0000-0000-000031C30000}"/>
    <cellStyle name="Hyperlink 20" xfId="46155" hidden="1" xr:uid="{00000000-0005-0000-0000-000032C30000}"/>
    <cellStyle name="Hyperlink 20" xfId="46092" hidden="1" xr:uid="{00000000-0005-0000-0000-000033C30000}"/>
    <cellStyle name="Hyperlink 20" xfId="46029" hidden="1" xr:uid="{00000000-0005-0000-0000-000034C30000}"/>
    <cellStyle name="Hyperlink 20" xfId="45966" hidden="1" xr:uid="{00000000-0005-0000-0000-000035C30000}"/>
    <cellStyle name="Hyperlink 20" xfId="45903" hidden="1" xr:uid="{00000000-0005-0000-0000-000036C30000}"/>
    <cellStyle name="Hyperlink 20" xfId="45840" hidden="1" xr:uid="{00000000-0005-0000-0000-000037C30000}"/>
    <cellStyle name="Hyperlink 20" xfId="55038" hidden="1" xr:uid="{00000000-0005-0000-0000-000038C30000}"/>
    <cellStyle name="Hyperlink 20" xfId="54975" hidden="1" xr:uid="{00000000-0005-0000-0000-000039C30000}"/>
    <cellStyle name="Hyperlink 20" xfId="54912" hidden="1" xr:uid="{00000000-0005-0000-0000-00003AC30000}"/>
    <cellStyle name="Hyperlink 20" xfId="54849" hidden="1" xr:uid="{00000000-0005-0000-0000-00003BC30000}"/>
    <cellStyle name="Hyperlink 20" xfId="54786" hidden="1" xr:uid="{00000000-0005-0000-0000-00003CC30000}"/>
    <cellStyle name="Hyperlink 20" xfId="54723" hidden="1" xr:uid="{00000000-0005-0000-0000-00003DC30000}"/>
    <cellStyle name="Hyperlink 20" xfId="54660" hidden="1" xr:uid="{00000000-0005-0000-0000-00003EC30000}"/>
    <cellStyle name="Hyperlink 20" xfId="54597" hidden="1" xr:uid="{00000000-0005-0000-0000-00003FC30000}"/>
    <cellStyle name="Hyperlink 20" xfId="54534" hidden="1" xr:uid="{00000000-0005-0000-0000-000040C30000}"/>
    <cellStyle name="Hyperlink 20" xfId="54471" hidden="1" xr:uid="{00000000-0005-0000-0000-000041C30000}"/>
    <cellStyle name="Hyperlink 20" xfId="54408" hidden="1" xr:uid="{00000000-0005-0000-0000-000042C30000}"/>
    <cellStyle name="Hyperlink 20" xfId="54345" hidden="1" xr:uid="{00000000-0005-0000-0000-000043C30000}"/>
    <cellStyle name="Hyperlink 20" xfId="54282" hidden="1" xr:uid="{00000000-0005-0000-0000-000044C30000}"/>
    <cellStyle name="Hyperlink 20" xfId="54219" hidden="1" xr:uid="{00000000-0005-0000-0000-000045C30000}"/>
    <cellStyle name="Hyperlink 20" xfId="54156" hidden="1" xr:uid="{00000000-0005-0000-0000-000046C30000}"/>
    <cellStyle name="Hyperlink 20" xfId="54093" hidden="1" xr:uid="{00000000-0005-0000-0000-000047C30000}"/>
    <cellStyle name="Hyperlink 20" xfId="54030" hidden="1" xr:uid="{00000000-0005-0000-0000-000048C30000}"/>
    <cellStyle name="Hyperlink 20" xfId="53967" hidden="1" xr:uid="{00000000-0005-0000-0000-000049C30000}"/>
    <cellStyle name="Hyperlink 20" xfId="53904" hidden="1" xr:uid="{00000000-0005-0000-0000-00004AC30000}"/>
    <cellStyle name="Hyperlink 20" xfId="53841" hidden="1" xr:uid="{00000000-0005-0000-0000-00004BC30000}"/>
    <cellStyle name="Hyperlink 20" xfId="53778" hidden="1" xr:uid="{00000000-0005-0000-0000-00004CC30000}"/>
    <cellStyle name="Hyperlink 20" xfId="53715" hidden="1" xr:uid="{00000000-0005-0000-0000-00004DC30000}"/>
    <cellStyle name="Hyperlink 20" xfId="53652" hidden="1" xr:uid="{00000000-0005-0000-0000-00004EC30000}"/>
    <cellStyle name="Hyperlink 20" xfId="53589" hidden="1" xr:uid="{00000000-0005-0000-0000-00004FC30000}"/>
    <cellStyle name="Hyperlink 20" xfId="53526" hidden="1" xr:uid="{00000000-0005-0000-0000-000050C30000}"/>
    <cellStyle name="Hyperlink 20" xfId="53463" hidden="1" xr:uid="{00000000-0005-0000-0000-000051C30000}"/>
    <cellStyle name="Hyperlink 20" xfId="53400" hidden="1" xr:uid="{00000000-0005-0000-0000-000052C30000}"/>
    <cellStyle name="Hyperlink 20" xfId="53337" hidden="1" xr:uid="{00000000-0005-0000-0000-000053C30000}"/>
    <cellStyle name="Hyperlink 20" xfId="53274" hidden="1" xr:uid="{00000000-0005-0000-0000-000054C30000}"/>
    <cellStyle name="Hyperlink 20" xfId="53211" hidden="1" xr:uid="{00000000-0005-0000-0000-000055C30000}"/>
    <cellStyle name="Hyperlink 20" xfId="53148" hidden="1" xr:uid="{00000000-0005-0000-0000-000056C30000}"/>
    <cellStyle name="Hyperlink 20" xfId="53085" hidden="1" xr:uid="{00000000-0005-0000-0000-000057C30000}"/>
    <cellStyle name="Hyperlink 20" xfId="53022" hidden="1" xr:uid="{00000000-0005-0000-0000-000058C30000}"/>
    <cellStyle name="Hyperlink 20" xfId="52959" hidden="1" xr:uid="{00000000-0005-0000-0000-000059C30000}"/>
    <cellStyle name="Hyperlink 20" xfId="52896" hidden="1" xr:uid="{00000000-0005-0000-0000-00005AC30000}"/>
    <cellStyle name="Hyperlink 20" xfId="52833" hidden="1" xr:uid="{00000000-0005-0000-0000-00005BC30000}"/>
    <cellStyle name="Hyperlink 20" xfId="52770" hidden="1" xr:uid="{00000000-0005-0000-0000-00005CC30000}"/>
    <cellStyle name="Hyperlink 20" xfId="52707" hidden="1" xr:uid="{00000000-0005-0000-0000-00005DC30000}"/>
    <cellStyle name="Hyperlink 20" xfId="52644" hidden="1" xr:uid="{00000000-0005-0000-0000-00005EC30000}"/>
    <cellStyle name="Hyperlink 20" xfId="52581" hidden="1" xr:uid="{00000000-0005-0000-0000-00005FC30000}"/>
    <cellStyle name="Hyperlink 20" xfId="52518" hidden="1" xr:uid="{00000000-0005-0000-0000-000060C30000}"/>
    <cellStyle name="Hyperlink 20" xfId="52455" hidden="1" xr:uid="{00000000-0005-0000-0000-000061C30000}"/>
    <cellStyle name="Hyperlink 20" xfId="52392" hidden="1" xr:uid="{00000000-0005-0000-0000-000062C30000}"/>
    <cellStyle name="Hyperlink 20" xfId="52266" hidden="1" xr:uid="{00000000-0005-0000-0000-000063C30000}"/>
    <cellStyle name="Hyperlink 20" xfId="52203" hidden="1" xr:uid="{00000000-0005-0000-0000-000064C30000}"/>
    <cellStyle name="Hyperlink 20" xfId="52140" hidden="1" xr:uid="{00000000-0005-0000-0000-000065C30000}"/>
    <cellStyle name="Hyperlink 20" xfId="52077" hidden="1" xr:uid="{00000000-0005-0000-0000-000066C30000}"/>
    <cellStyle name="Hyperlink 20" xfId="52014" hidden="1" xr:uid="{00000000-0005-0000-0000-000067C30000}"/>
    <cellStyle name="Hyperlink 20" xfId="56550" hidden="1" xr:uid="{00000000-0005-0000-0000-000068C30000}"/>
    <cellStyle name="Hyperlink 20" xfId="56487" hidden="1" xr:uid="{00000000-0005-0000-0000-000069C30000}"/>
    <cellStyle name="Hyperlink 20" xfId="56424" hidden="1" xr:uid="{00000000-0005-0000-0000-00006AC30000}"/>
    <cellStyle name="Hyperlink 20" xfId="56361" hidden="1" xr:uid="{00000000-0005-0000-0000-00006BC30000}"/>
    <cellStyle name="Hyperlink 20" xfId="56298" hidden="1" xr:uid="{00000000-0005-0000-0000-00006CC30000}"/>
    <cellStyle name="Hyperlink 20" xfId="56235" hidden="1" xr:uid="{00000000-0005-0000-0000-00006DC30000}"/>
    <cellStyle name="Hyperlink 20" xfId="56172" hidden="1" xr:uid="{00000000-0005-0000-0000-00006EC30000}"/>
    <cellStyle name="Hyperlink 20" xfId="56109" hidden="1" xr:uid="{00000000-0005-0000-0000-00006FC30000}"/>
    <cellStyle name="Hyperlink 20" xfId="56046" hidden="1" xr:uid="{00000000-0005-0000-0000-000070C30000}"/>
    <cellStyle name="Hyperlink 20" xfId="55983" hidden="1" xr:uid="{00000000-0005-0000-0000-000071C30000}"/>
    <cellStyle name="Hyperlink 20" xfId="55920" hidden="1" xr:uid="{00000000-0005-0000-0000-000072C30000}"/>
    <cellStyle name="Hyperlink 20" xfId="55857" hidden="1" xr:uid="{00000000-0005-0000-0000-000073C30000}"/>
    <cellStyle name="Hyperlink 20" xfId="55794" hidden="1" xr:uid="{00000000-0005-0000-0000-000074C30000}"/>
    <cellStyle name="Hyperlink 20" xfId="55731" hidden="1" xr:uid="{00000000-0005-0000-0000-000075C30000}"/>
    <cellStyle name="Hyperlink 20" xfId="55668" hidden="1" xr:uid="{00000000-0005-0000-0000-000076C30000}"/>
    <cellStyle name="Hyperlink 20" xfId="55605" hidden="1" xr:uid="{00000000-0005-0000-0000-000077C30000}"/>
    <cellStyle name="Hyperlink 20" xfId="55542" hidden="1" xr:uid="{00000000-0005-0000-0000-000078C30000}"/>
    <cellStyle name="Hyperlink 20" xfId="55479" hidden="1" xr:uid="{00000000-0005-0000-0000-000079C30000}"/>
    <cellStyle name="Hyperlink 20" xfId="55416" hidden="1" xr:uid="{00000000-0005-0000-0000-00007AC30000}"/>
    <cellStyle name="Hyperlink 20" xfId="55353" hidden="1" xr:uid="{00000000-0005-0000-0000-00007BC30000}"/>
    <cellStyle name="Hyperlink 20" xfId="55290" hidden="1" xr:uid="{00000000-0005-0000-0000-00007CC30000}"/>
    <cellStyle name="Hyperlink 20" xfId="55227" hidden="1" xr:uid="{00000000-0005-0000-0000-00007DC30000}"/>
    <cellStyle name="Hyperlink 20" xfId="55164" hidden="1" xr:uid="{00000000-0005-0000-0000-00007EC30000}"/>
    <cellStyle name="Hyperlink 20" xfId="55101" hidden="1" xr:uid="{00000000-0005-0000-0000-00007FC30000}"/>
    <cellStyle name="Hyperlink 20" xfId="57306" hidden="1" xr:uid="{00000000-0005-0000-0000-000080C30000}"/>
    <cellStyle name="Hyperlink 20" xfId="57243" hidden="1" xr:uid="{00000000-0005-0000-0000-000081C30000}"/>
    <cellStyle name="Hyperlink 20" xfId="57180" hidden="1" xr:uid="{00000000-0005-0000-0000-000082C30000}"/>
    <cellStyle name="Hyperlink 20" xfId="57117" hidden="1" xr:uid="{00000000-0005-0000-0000-000083C30000}"/>
    <cellStyle name="Hyperlink 20" xfId="57054" hidden="1" xr:uid="{00000000-0005-0000-0000-000084C30000}"/>
    <cellStyle name="Hyperlink 20" xfId="56991" hidden="1" xr:uid="{00000000-0005-0000-0000-000085C30000}"/>
    <cellStyle name="Hyperlink 20" xfId="56928" hidden="1" xr:uid="{00000000-0005-0000-0000-000086C30000}"/>
    <cellStyle name="Hyperlink 20" xfId="56865" hidden="1" xr:uid="{00000000-0005-0000-0000-000087C30000}"/>
    <cellStyle name="Hyperlink 20" xfId="56802" hidden="1" xr:uid="{00000000-0005-0000-0000-000088C30000}"/>
    <cellStyle name="Hyperlink 20" xfId="56739" hidden="1" xr:uid="{00000000-0005-0000-0000-000089C30000}"/>
    <cellStyle name="Hyperlink 20" xfId="56676" hidden="1" xr:uid="{00000000-0005-0000-0000-00008AC30000}"/>
    <cellStyle name="Hyperlink 20" xfId="56613" hidden="1" xr:uid="{00000000-0005-0000-0000-00008BC30000}"/>
    <cellStyle name="Hyperlink 20" xfId="57684" hidden="1" xr:uid="{00000000-0005-0000-0000-00008CC30000}"/>
    <cellStyle name="Hyperlink 20" xfId="57621" hidden="1" xr:uid="{00000000-0005-0000-0000-00008DC30000}"/>
    <cellStyle name="Hyperlink 20" xfId="57558" hidden="1" xr:uid="{00000000-0005-0000-0000-00008EC30000}"/>
    <cellStyle name="Hyperlink 20" xfId="57495" hidden="1" xr:uid="{00000000-0005-0000-0000-00008FC30000}"/>
    <cellStyle name="Hyperlink 20" xfId="57432" hidden="1" xr:uid="{00000000-0005-0000-0000-000090C30000}"/>
    <cellStyle name="Hyperlink 20" xfId="57369" hidden="1" xr:uid="{00000000-0005-0000-0000-000091C30000}"/>
    <cellStyle name="Hyperlink 20" xfId="57873" hidden="1" xr:uid="{00000000-0005-0000-0000-000092C30000}"/>
    <cellStyle name="Hyperlink 20" xfId="57810" hidden="1" xr:uid="{00000000-0005-0000-0000-000093C30000}"/>
    <cellStyle name="Hyperlink 20" xfId="57747" hidden="1" xr:uid="{00000000-0005-0000-0000-000094C30000}"/>
    <cellStyle name="Hyperlink 20" xfId="57999" hidden="1" xr:uid="{00000000-0005-0000-0000-000095C30000}"/>
    <cellStyle name="Hyperlink 20" xfId="57936" hidden="1" xr:uid="{00000000-0005-0000-0000-000096C30000}"/>
    <cellStyle name="Hyperlink 20" xfId="58062" hidden="1" xr:uid="{00000000-0005-0000-0000-000097C30000}"/>
    <cellStyle name="Hyperlink 20" xfId="52329" hidden="1" xr:uid="{00000000-0005-0000-0000-000098C30000}"/>
    <cellStyle name="Hyperlink 20" xfId="47100" hidden="1" xr:uid="{00000000-0005-0000-0000-000099C30000}"/>
    <cellStyle name="Hyperlink 20" xfId="16734" hidden="1" xr:uid="{00000000-0005-0000-0000-00009AC30000}"/>
    <cellStyle name="Hyperlink 20" xfId="16671" hidden="1" xr:uid="{00000000-0005-0000-0000-00009BC30000}"/>
    <cellStyle name="Hyperlink 20" xfId="16608" hidden="1" xr:uid="{00000000-0005-0000-0000-00009CC30000}"/>
    <cellStyle name="Hyperlink 20" xfId="16545" hidden="1" xr:uid="{00000000-0005-0000-0000-00009DC30000}"/>
    <cellStyle name="Hyperlink 20" xfId="16482" hidden="1" xr:uid="{00000000-0005-0000-0000-00009EC30000}"/>
    <cellStyle name="Hyperlink 20" xfId="16419" hidden="1" xr:uid="{00000000-0005-0000-0000-00009FC30000}"/>
    <cellStyle name="Hyperlink 20" xfId="16356" hidden="1" xr:uid="{00000000-0005-0000-0000-0000A0C30000}"/>
    <cellStyle name="Hyperlink 20" xfId="16293" hidden="1" xr:uid="{00000000-0005-0000-0000-0000A1C30000}"/>
    <cellStyle name="Hyperlink 20" xfId="16230" hidden="1" xr:uid="{00000000-0005-0000-0000-0000A2C30000}"/>
    <cellStyle name="Hyperlink 20" xfId="16167" hidden="1" xr:uid="{00000000-0005-0000-0000-0000A3C30000}"/>
    <cellStyle name="Hyperlink 20" xfId="16104" hidden="1" xr:uid="{00000000-0005-0000-0000-0000A4C30000}"/>
    <cellStyle name="Hyperlink 20" xfId="16041" hidden="1" xr:uid="{00000000-0005-0000-0000-0000A5C30000}"/>
    <cellStyle name="Hyperlink 20" xfId="15978" hidden="1" xr:uid="{00000000-0005-0000-0000-0000A6C30000}"/>
    <cellStyle name="Hyperlink 20" xfId="15915" hidden="1" xr:uid="{00000000-0005-0000-0000-0000A7C30000}"/>
    <cellStyle name="Hyperlink 20" xfId="15852" hidden="1" xr:uid="{00000000-0005-0000-0000-0000A8C30000}"/>
    <cellStyle name="Hyperlink 20" xfId="15789" hidden="1" xr:uid="{00000000-0005-0000-0000-0000A9C30000}"/>
    <cellStyle name="Hyperlink 20" xfId="15726" hidden="1" xr:uid="{00000000-0005-0000-0000-0000AAC30000}"/>
    <cellStyle name="Hyperlink 20" xfId="15663" hidden="1" xr:uid="{00000000-0005-0000-0000-0000ABC30000}"/>
    <cellStyle name="Hyperlink 20" xfId="15600" hidden="1" xr:uid="{00000000-0005-0000-0000-0000ACC30000}"/>
    <cellStyle name="Hyperlink 20" xfId="15537" hidden="1" xr:uid="{00000000-0005-0000-0000-0000ADC30000}"/>
    <cellStyle name="Hyperlink 20" xfId="15474" hidden="1" xr:uid="{00000000-0005-0000-0000-0000AEC30000}"/>
    <cellStyle name="Hyperlink 20" xfId="15411" hidden="1" xr:uid="{00000000-0005-0000-0000-0000AFC30000}"/>
    <cellStyle name="Hyperlink 20" xfId="15348" hidden="1" xr:uid="{00000000-0005-0000-0000-0000B0C30000}"/>
    <cellStyle name="Hyperlink 20" xfId="15285" hidden="1" xr:uid="{00000000-0005-0000-0000-0000B1C30000}"/>
    <cellStyle name="Hyperlink 20" xfId="15222" hidden="1" xr:uid="{00000000-0005-0000-0000-0000B2C30000}"/>
    <cellStyle name="Hyperlink 20" xfId="15159" hidden="1" xr:uid="{00000000-0005-0000-0000-0000B3C30000}"/>
    <cellStyle name="Hyperlink 20" xfId="15096" hidden="1" xr:uid="{00000000-0005-0000-0000-0000B4C30000}"/>
    <cellStyle name="Hyperlink 20" xfId="15033" hidden="1" xr:uid="{00000000-0005-0000-0000-0000B5C30000}"/>
    <cellStyle name="Hyperlink 20" xfId="14970" hidden="1" xr:uid="{00000000-0005-0000-0000-0000B6C30000}"/>
    <cellStyle name="Hyperlink 20" xfId="14907" hidden="1" xr:uid="{00000000-0005-0000-0000-0000B7C30000}"/>
    <cellStyle name="Hyperlink 20" xfId="14844" hidden="1" xr:uid="{00000000-0005-0000-0000-0000B8C30000}"/>
    <cellStyle name="Hyperlink 20" xfId="14781" hidden="1" xr:uid="{00000000-0005-0000-0000-0000B9C30000}"/>
    <cellStyle name="Hyperlink 20" xfId="14718" hidden="1" xr:uid="{00000000-0005-0000-0000-0000BAC30000}"/>
    <cellStyle name="Hyperlink 20" xfId="14655" hidden="1" xr:uid="{00000000-0005-0000-0000-0000BBC30000}"/>
    <cellStyle name="Hyperlink 20" xfId="14592" hidden="1" xr:uid="{00000000-0005-0000-0000-0000BCC30000}"/>
    <cellStyle name="Hyperlink 20" xfId="14529" hidden="1" xr:uid="{00000000-0005-0000-0000-0000BDC30000}"/>
    <cellStyle name="Hyperlink 20" xfId="14466" hidden="1" xr:uid="{00000000-0005-0000-0000-0000BEC30000}"/>
    <cellStyle name="Hyperlink 20" xfId="14403" hidden="1" xr:uid="{00000000-0005-0000-0000-0000BFC30000}"/>
    <cellStyle name="Hyperlink 20" xfId="14340" hidden="1" xr:uid="{00000000-0005-0000-0000-0000C0C30000}"/>
    <cellStyle name="Hyperlink 20" xfId="14277" hidden="1" xr:uid="{00000000-0005-0000-0000-0000C1C30000}"/>
    <cellStyle name="Hyperlink 20" xfId="14214" hidden="1" xr:uid="{00000000-0005-0000-0000-0000C2C30000}"/>
    <cellStyle name="Hyperlink 20" xfId="14151" hidden="1" xr:uid="{00000000-0005-0000-0000-0000C3C30000}"/>
    <cellStyle name="Hyperlink 20" xfId="14088" hidden="1" xr:uid="{00000000-0005-0000-0000-0000C4C30000}"/>
    <cellStyle name="Hyperlink 20" xfId="14025" hidden="1" xr:uid="{00000000-0005-0000-0000-0000C5C30000}"/>
    <cellStyle name="Hyperlink 20" xfId="13962" hidden="1" xr:uid="{00000000-0005-0000-0000-0000C6C30000}"/>
    <cellStyle name="Hyperlink 20" xfId="13899" hidden="1" xr:uid="{00000000-0005-0000-0000-0000C7C30000}"/>
    <cellStyle name="Hyperlink 20" xfId="13836" hidden="1" xr:uid="{00000000-0005-0000-0000-0000C8C30000}"/>
    <cellStyle name="Hyperlink 20" xfId="13773" hidden="1" xr:uid="{00000000-0005-0000-0000-0000C9C30000}"/>
    <cellStyle name="Hyperlink 20" xfId="13710" hidden="1" xr:uid="{00000000-0005-0000-0000-0000CAC30000}"/>
    <cellStyle name="Hyperlink 20" xfId="13647" hidden="1" xr:uid="{00000000-0005-0000-0000-0000CBC30000}"/>
    <cellStyle name="Hyperlink 20" xfId="13584" hidden="1" xr:uid="{00000000-0005-0000-0000-0000CCC30000}"/>
    <cellStyle name="Hyperlink 20" xfId="13521" hidden="1" xr:uid="{00000000-0005-0000-0000-0000CDC30000}"/>
    <cellStyle name="Hyperlink 20" xfId="13458" hidden="1" xr:uid="{00000000-0005-0000-0000-0000CEC30000}"/>
    <cellStyle name="Hyperlink 20" xfId="13395" hidden="1" xr:uid="{00000000-0005-0000-0000-0000CFC30000}"/>
    <cellStyle name="Hyperlink 20" xfId="13332" hidden="1" xr:uid="{00000000-0005-0000-0000-0000D0C30000}"/>
    <cellStyle name="Hyperlink 20" xfId="13269" hidden="1" xr:uid="{00000000-0005-0000-0000-0000D1C30000}"/>
    <cellStyle name="Hyperlink 20" xfId="13206" hidden="1" xr:uid="{00000000-0005-0000-0000-0000D2C30000}"/>
    <cellStyle name="Hyperlink 20" xfId="13143" hidden="1" xr:uid="{00000000-0005-0000-0000-0000D3C30000}"/>
    <cellStyle name="Hyperlink 20" xfId="13080" hidden="1" xr:uid="{00000000-0005-0000-0000-0000D4C30000}"/>
    <cellStyle name="Hyperlink 20" xfId="13017" hidden="1" xr:uid="{00000000-0005-0000-0000-0000D5C30000}"/>
    <cellStyle name="Hyperlink 20" xfId="12954" hidden="1" xr:uid="{00000000-0005-0000-0000-0000D6C30000}"/>
    <cellStyle name="Hyperlink 20" xfId="12891" hidden="1" xr:uid="{00000000-0005-0000-0000-0000D7C30000}"/>
    <cellStyle name="Hyperlink 20" xfId="12828" hidden="1" xr:uid="{00000000-0005-0000-0000-0000D8C30000}"/>
    <cellStyle name="Hyperlink 20" xfId="12765" hidden="1" xr:uid="{00000000-0005-0000-0000-0000D9C30000}"/>
    <cellStyle name="Hyperlink 20" xfId="12702" hidden="1" xr:uid="{00000000-0005-0000-0000-0000DAC30000}"/>
    <cellStyle name="Hyperlink 20" xfId="12639" hidden="1" xr:uid="{00000000-0005-0000-0000-0000DBC30000}"/>
    <cellStyle name="Hyperlink 20" xfId="12576" hidden="1" xr:uid="{00000000-0005-0000-0000-0000DCC30000}"/>
    <cellStyle name="Hyperlink 20" xfId="12513" hidden="1" xr:uid="{00000000-0005-0000-0000-0000DDC30000}"/>
    <cellStyle name="Hyperlink 20" xfId="12450" hidden="1" xr:uid="{00000000-0005-0000-0000-0000DEC30000}"/>
    <cellStyle name="Hyperlink 20" xfId="12387" hidden="1" xr:uid="{00000000-0005-0000-0000-0000DFC30000}"/>
    <cellStyle name="Hyperlink 20" xfId="12324" hidden="1" xr:uid="{00000000-0005-0000-0000-0000E0C30000}"/>
    <cellStyle name="Hyperlink 20" xfId="12261" hidden="1" xr:uid="{00000000-0005-0000-0000-0000E1C30000}"/>
    <cellStyle name="Hyperlink 20" xfId="12198" hidden="1" xr:uid="{00000000-0005-0000-0000-0000E2C30000}"/>
    <cellStyle name="Hyperlink 20" xfId="12135" hidden="1" xr:uid="{00000000-0005-0000-0000-0000E3C30000}"/>
    <cellStyle name="Hyperlink 20" xfId="12072" hidden="1" xr:uid="{00000000-0005-0000-0000-0000E4C30000}"/>
    <cellStyle name="Hyperlink 20" xfId="12009" hidden="1" xr:uid="{00000000-0005-0000-0000-0000E5C30000}"/>
    <cellStyle name="Hyperlink 20" xfId="11946" hidden="1" xr:uid="{00000000-0005-0000-0000-0000E6C30000}"/>
    <cellStyle name="Hyperlink 20" xfId="11883" hidden="1" xr:uid="{00000000-0005-0000-0000-0000E7C30000}"/>
    <cellStyle name="Hyperlink 20" xfId="11820" hidden="1" xr:uid="{00000000-0005-0000-0000-0000E8C30000}"/>
    <cellStyle name="Hyperlink 20" xfId="11757" hidden="1" xr:uid="{00000000-0005-0000-0000-0000E9C30000}"/>
    <cellStyle name="Hyperlink 20" xfId="11694" hidden="1" xr:uid="{00000000-0005-0000-0000-0000EAC30000}"/>
    <cellStyle name="Hyperlink 20" xfId="11631" hidden="1" xr:uid="{00000000-0005-0000-0000-0000EBC30000}"/>
    <cellStyle name="Hyperlink 20" xfId="11568" hidden="1" xr:uid="{00000000-0005-0000-0000-0000ECC30000}"/>
    <cellStyle name="Hyperlink 20" xfId="11505" hidden="1" xr:uid="{00000000-0005-0000-0000-0000EDC30000}"/>
    <cellStyle name="Hyperlink 20" xfId="11442" hidden="1" xr:uid="{00000000-0005-0000-0000-0000EEC30000}"/>
    <cellStyle name="Hyperlink 20" xfId="11379" hidden="1" xr:uid="{00000000-0005-0000-0000-0000EFC30000}"/>
    <cellStyle name="Hyperlink 20" xfId="11253" hidden="1" xr:uid="{00000000-0005-0000-0000-0000F0C30000}"/>
    <cellStyle name="Hyperlink 20" xfId="11190" hidden="1" xr:uid="{00000000-0005-0000-0000-0000F1C30000}"/>
    <cellStyle name="Hyperlink 20" xfId="11127" hidden="1" xr:uid="{00000000-0005-0000-0000-0000F2C30000}"/>
    <cellStyle name="Hyperlink 20" xfId="11064" hidden="1" xr:uid="{00000000-0005-0000-0000-0000F3C30000}"/>
    <cellStyle name="Hyperlink 20" xfId="11001" hidden="1" xr:uid="{00000000-0005-0000-0000-0000F4C30000}"/>
    <cellStyle name="Hyperlink 20" xfId="10938" hidden="1" xr:uid="{00000000-0005-0000-0000-0000F5C30000}"/>
    <cellStyle name="Hyperlink 20" xfId="10875" hidden="1" xr:uid="{00000000-0005-0000-0000-0000F6C30000}"/>
    <cellStyle name="Hyperlink 20" xfId="10749" hidden="1" xr:uid="{00000000-0005-0000-0000-0000F7C30000}"/>
    <cellStyle name="Hyperlink 20" xfId="10686" hidden="1" xr:uid="{00000000-0005-0000-0000-0000F8C30000}"/>
    <cellStyle name="Hyperlink 20" xfId="10623" hidden="1" xr:uid="{00000000-0005-0000-0000-0000F9C30000}"/>
    <cellStyle name="Hyperlink 20" xfId="10560" hidden="1" xr:uid="{00000000-0005-0000-0000-0000FAC30000}"/>
    <cellStyle name="Hyperlink 20" xfId="10497" hidden="1" xr:uid="{00000000-0005-0000-0000-0000FBC30000}"/>
    <cellStyle name="Hyperlink 20" xfId="10434" hidden="1" xr:uid="{00000000-0005-0000-0000-0000FCC30000}"/>
    <cellStyle name="Hyperlink 20" xfId="10371" hidden="1" xr:uid="{00000000-0005-0000-0000-0000FDC30000}"/>
    <cellStyle name="Hyperlink 20" xfId="10308" hidden="1" xr:uid="{00000000-0005-0000-0000-0000FEC30000}"/>
    <cellStyle name="Hyperlink 20" xfId="10245" hidden="1" xr:uid="{00000000-0005-0000-0000-0000FFC30000}"/>
    <cellStyle name="Hyperlink 20" xfId="10182" hidden="1" xr:uid="{00000000-0005-0000-0000-000000C40000}"/>
    <cellStyle name="Hyperlink 20" xfId="10119" hidden="1" xr:uid="{00000000-0005-0000-0000-000001C40000}"/>
    <cellStyle name="Hyperlink 20" xfId="10056" hidden="1" xr:uid="{00000000-0005-0000-0000-000002C40000}"/>
    <cellStyle name="Hyperlink 20" xfId="9993" hidden="1" xr:uid="{00000000-0005-0000-0000-000003C40000}"/>
    <cellStyle name="Hyperlink 20" xfId="9930" hidden="1" xr:uid="{00000000-0005-0000-0000-000004C40000}"/>
    <cellStyle name="Hyperlink 20" xfId="9867" hidden="1" xr:uid="{00000000-0005-0000-0000-000005C40000}"/>
    <cellStyle name="Hyperlink 20" xfId="9804" hidden="1" xr:uid="{00000000-0005-0000-0000-000006C40000}"/>
    <cellStyle name="Hyperlink 20" xfId="9741" hidden="1" xr:uid="{00000000-0005-0000-0000-000007C40000}"/>
    <cellStyle name="Hyperlink 20" xfId="9678" hidden="1" xr:uid="{00000000-0005-0000-0000-000008C40000}"/>
    <cellStyle name="Hyperlink 20" xfId="9615" hidden="1" xr:uid="{00000000-0005-0000-0000-000009C40000}"/>
    <cellStyle name="Hyperlink 20" xfId="9552" hidden="1" xr:uid="{00000000-0005-0000-0000-00000AC40000}"/>
    <cellStyle name="Hyperlink 20" xfId="9489" hidden="1" xr:uid="{00000000-0005-0000-0000-00000BC40000}"/>
    <cellStyle name="Hyperlink 20" xfId="9426" hidden="1" xr:uid="{00000000-0005-0000-0000-00000CC40000}"/>
    <cellStyle name="Hyperlink 20" xfId="9363" hidden="1" xr:uid="{00000000-0005-0000-0000-00000DC40000}"/>
    <cellStyle name="Hyperlink 20" xfId="9300" hidden="1" xr:uid="{00000000-0005-0000-0000-00000EC40000}"/>
    <cellStyle name="Hyperlink 20" xfId="9237" hidden="1" xr:uid="{00000000-0005-0000-0000-00000FC40000}"/>
    <cellStyle name="Hyperlink 20" xfId="9174" hidden="1" xr:uid="{00000000-0005-0000-0000-000010C40000}"/>
    <cellStyle name="Hyperlink 20" xfId="9111" hidden="1" xr:uid="{00000000-0005-0000-0000-000011C40000}"/>
    <cellStyle name="Hyperlink 20" xfId="9048" hidden="1" xr:uid="{00000000-0005-0000-0000-000012C40000}"/>
    <cellStyle name="Hyperlink 20" xfId="8985" hidden="1" xr:uid="{00000000-0005-0000-0000-000013C40000}"/>
    <cellStyle name="Hyperlink 20" xfId="8922" hidden="1" xr:uid="{00000000-0005-0000-0000-000014C40000}"/>
    <cellStyle name="Hyperlink 20" xfId="8859" hidden="1" xr:uid="{00000000-0005-0000-0000-000015C40000}"/>
    <cellStyle name="Hyperlink 20" xfId="8796" hidden="1" xr:uid="{00000000-0005-0000-0000-000016C40000}"/>
    <cellStyle name="Hyperlink 20" xfId="8733" hidden="1" xr:uid="{00000000-0005-0000-0000-000017C40000}"/>
    <cellStyle name="Hyperlink 20" xfId="8670" hidden="1" xr:uid="{00000000-0005-0000-0000-000018C40000}"/>
    <cellStyle name="Hyperlink 20" xfId="8607" hidden="1" xr:uid="{00000000-0005-0000-0000-000019C40000}"/>
    <cellStyle name="Hyperlink 20" xfId="8544" hidden="1" xr:uid="{00000000-0005-0000-0000-00001AC40000}"/>
    <cellStyle name="Hyperlink 20" xfId="8481" hidden="1" xr:uid="{00000000-0005-0000-0000-00001BC40000}"/>
    <cellStyle name="Hyperlink 20" xfId="8418" hidden="1" xr:uid="{00000000-0005-0000-0000-00001CC40000}"/>
    <cellStyle name="Hyperlink 20" xfId="8355" hidden="1" xr:uid="{00000000-0005-0000-0000-00001DC40000}"/>
    <cellStyle name="Hyperlink 20" xfId="8292" hidden="1" xr:uid="{00000000-0005-0000-0000-00001EC40000}"/>
    <cellStyle name="Hyperlink 20" xfId="8229" hidden="1" xr:uid="{00000000-0005-0000-0000-00001FC40000}"/>
    <cellStyle name="Hyperlink 20" xfId="11316" hidden="1" xr:uid="{00000000-0005-0000-0000-000020C40000}"/>
    <cellStyle name="Hyperlink 20" xfId="19380" hidden="1" xr:uid="{00000000-0005-0000-0000-000021C40000}"/>
    <cellStyle name="Hyperlink 20" xfId="27444" hidden="1" xr:uid="{00000000-0005-0000-0000-000022C40000}"/>
    <cellStyle name="Hyperlink 20" xfId="45777" hidden="1" xr:uid="{00000000-0005-0000-0000-000023C40000}"/>
    <cellStyle name="Hyperlink 20" xfId="45714" hidden="1" xr:uid="{00000000-0005-0000-0000-000024C40000}"/>
    <cellStyle name="Hyperlink 20" xfId="45651" hidden="1" xr:uid="{00000000-0005-0000-0000-000025C40000}"/>
    <cellStyle name="Hyperlink 20" xfId="45588" hidden="1" xr:uid="{00000000-0005-0000-0000-000026C40000}"/>
    <cellStyle name="Hyperlink 20" xfId="45525" hidden="1" xr:uid="{00000000-0005-0000-0000-000027C40000}"/>
    <cellStyle name="Hyperlink 20" xfId="45462" hidden="1" xr:uid="{00000000-0005-0000-0000-000028C40000}"/>
    <cellStyle name="Hyperlink 20" xfId="45399" hidden="1" xr:uid="{00000000-0005-0000-0000-000029C40000}"/>
    <cellStyle name="Hyperlink 20" xfId="45336" hidden="1" xr:uid="{00000000-0005-0000-0000-00002AC40000}"/>
    <cellStyle name="Hyperlink 20" xfId="45273" hidden="1" xr:uid="{00000000-0005-0000-0000-00002BC40000}"/>
    <cellStyle name="Hyperlink 20" xfId="45210" hidden="1" xr:uid="{00000000-0005-0000-0000-00002CC40000}"/>
    <cellStyle name="Hyperlink 20" xfId="45147" hidden="1" xr:uid="{00000000-0005-0000-0000-00002DC40000}"/>
    <cellStyle name="Hyperlink 20" xfId="45084" hidden="1" xr:uid="{00000000-0005-0000-0000-00002EC40000}"/>
    <cellStyle name="Hyperlink 20" xfId="45021" hidden="1" xr:uid="{00000000-0005-0000-0000-00002FC40000}"/>
    <cellStyle name="Hyperlink 20" xfId="44958" hidden="1" xr:uid="{00000000-0005-0000-0000-000030C40000}"/>
    <cellStyle name="Hyperlink 20" xfId="44895" hidden="1" xr:uid="{00000000-0005-0000-0000-000031C40000}"/>
    <cellStyle name="Hyperlink 20" xfId="44832" hidden="1" xr:uid="{00000000-0005-0000-0000-000032C40000}"/>
    <cellStyle name="Hyperlink 20" xfId="44769" hidden="1" xr:uid="{00000000-0005-0000-0000-000033C40000}"/>
    <cellStyle name="Hyperlink 20" xfId="44706" hidden="1" xr:uid="{00000000-0005-0000-0000-000034C40000}"/>
    <cellStyle name="Hyperlink 20" xfId="44643" hidden="1" xr:uid="{00000000-0005-0000-0000-000035C40000}"/>
    <cellStyle name="Hyperlink 20" xfId="44580" hidden="1" xr:uid="{00000000-0005-0000-0000-000036C40000}"/>
    <cellStyle name="Hyperlink 20" xfId="44517" hidden="1" xr:uid="{00000000-0005-0000-0000-000037C40000}"/>
    <cellStyle name="Hyperlink 20" xfId="44454" hidden="1" xr:uid="{00000000-0005-0000-0000-000038C40000}"/>
    <cellStyle name="Hyperlink 20" xfId="44391" hidden="1" xr:uid="{00000000-0005-0000-0000-000039C40000}"/>
    <cellStyle name="Hyperlink 20" xfId="44328" hidden="1" xr:uid="{00000000-0005-0000-0000-00003AC40000}"/>
    <cellStyle name="Hyperlink 20" xfId="44265" hidden="1" xr:uid="{00000000-0005-0000-0000-00003BC40000}"/>
    <cellStyle name="Hyperlink 20" xfId="44202" hidden="1" xr:uid="{00000000-0005-0000-0000-00003CC40000}"/>
    <cellStyle name="Hyperlink 20" xfId="44139" hidden="1" xr:uid="{00000000-0005-0000-0000-00003DC40000}"/>
    <cellStyle name="Hyperlink 20" xfId="44076" hidden="1" xr:uid="{00000000-0005-0000-0000-00003EC40000}"/>
    <cellStyle name="Hyperlink 20" xfId="44013" hidden="1" xr:uid="{00000000-0005-0000-0000-00003FC40000}"/>
    <cellStyle name="Hyperlink 20" xfId="43950" hidden="1" xr:uid="{00000000-0005-0000-0000-000040C40000}"/>
    <cellStyle name="Hyperlink 20" xfId="43887" hidden="1" xr:uid="{00000000-0005-0000-0000-000041C40000}"/>
    <cellStyle name="Hyperlink 20" xfId="43824" hidden="1" xr:uid="{00000000-0005-0000-0000-000042C40000}"/>
    <cellStyle name="Hyperlink 20" xfId="43761" hidden="1" xr:uid="{00000000-0005-0000-0000-000043C40000}"/>
    <cellStyle name="Hyperlink 20" xfId="43698" hidden="1" xr:uid="{00000000-0005-0000-0000-000044C40000}"/>
    <cellStyle name="Hyperlink 20" xfId="43635" hidden="1" xr:uid="{00000000-0005-0000-0000-000045C40000}"/>
    <cellStyle name="Hyperlink 20" xfId="43509" hidden="1" xr:uid="{00000000-0005-0000-0000-000046C40000}"/>
    <cellStyle name="Hyperlink 20" xfId="43446" hidden="1" xr:uid="{00000000-0005-0000-0000-000047C40000}"/>
    <cellStyle name="Hyperlink 20" xfId="43383" hidden="1" xr:uid="{00000000-0005-0000-0000-000048C40000}"/>
    <cellStyle name="Hyperlink 20" xfId="43320" hidden="1" xr:uid="{00000000-0005-0000-0000-000049C40000}"/>
    <cellStyle name="Hyperlink 20" xfId="43257" hidden="1" xr:uid="{00000000-0005-0000-0000-00004AC40000}"/>
    <cellStyle name="Hyperlink 20" xfId="43194" hidden="1" xr:uid="{00000000-0005-0000-0000-00004BC40000}"/>
    <cellStyle name="Hyperlink 20" xfId="43131" hidden="1" xr:uid="{00000000-0005-0000-0000-00004CC40000}"/>
    <cellStyle name="Hyperlink 20" xfId="43068" hidden="1" xr:uid="{00000000-0005-0000-0000-00004DC40000}"/>
    <cellStyle name="Hyperlink 20" xfId="43005" hidden="1" xr:uid="{00000000-0005-0000-0000-00004EC40000}"/>
    <cellStyle name="Hyperlink 20" xfId="42942" hidden="1" xr:uid="{00000000-0005-0000-0000-00004FC40000}"/>
    <cellStyle name="Hyperlink 20" xfId="42879" hidden="1" xr:uid="{00000000-0005-0000-0000-000050C40000}"/>
    <cellStyle name="Hyperlink 20" xfId="42816" hidden="1" xr:uid="{00000000-0005-0000-0000-000051C40000}"/>
    <cellStyle name="Hyperlink 20" xfId="42753" hidden="1" xr:uid="{00000000-0005-0000-0000-000052C40000}"/>
    <cellStyle name="Hyperlink 20" xfId="42690" hidden="1" xr:uid="{00000000-0005-0000-0000-000053C40000}"/>
    <cellStyle name="Hyperlink 20" xfId="42627" hidden="1" xr:uid="{00000000-0005-0000-0000-000054C40000}"/>
    <cellStyle name="Hyperlink 20" xfId="42564" hidden="1" xr:uid="{00000000-0005-0000-0000-000055C40000}"/>
    <cellStyle name="Hyperlink 20" xfId="42501" hidden="1" xr:uid="{00000000-0005-0000-0000-000056C40000}"/>
    <cellStyle name="Hyperlink 20" xfId="42438" hidden="1" xr:uid="{00000000-0005-0000-0000-000057C40000}"/>
    <cellStyle name="Hyperlink 20" xfId="42375" hidden="1" xr:uid="{00000000-0005-0000-0000-000058C40000}"/>
    <cellStyle name="Hyperlink 20" xfId="42312" hidden="1" xr:uid="{00000000-0005-0000-0000-000059C40000}"/>
    <cellStyle name="Hyperlink 20" xfId="42249" hidden="1" xr:uid="{00000000-0005-0000-0000-00005AC40000}"/>
    <cellStyle name="Hyperlink 20" xfId="42186" hidden="1" xr:uid="{00000000-0005-0000-0000-00005BC40000}"/>
    <cellStyle name="Hyperlink 20" xfId="42123" hidden="1" xr:uid="{00000000-0005-0000-0000-00005CC40000}"/>
    <cellStyle name="Hyperlink 20" xfId="42060" hidden="1" xr:uid="{00000000-0005-0000-0000-00005DC40000}"/>
    <cellStyle name="Hyperlink 20" xfId="41997" hidden="1" xr:uid="{00000000-0005-0000-0000-00005EC40000}"/>
    <cellStyle name="Hyperlink 20" xfId="41934" hidden="1" xr:uid="{00000000-0005-0000-0000-00005FC40000}"/>
    <cellStyle name="Hyperlink 20" xfId="41871" hidden="1" xr:uid="{00000000-0005-0000-0000-000060C40000}"/>
    <cellStyle name="Hyperlink 20" xfId="41808" hidden="1" xr:uid="{00000000-0005-0000-0000-000061C40000}"/>
    <cellStyle name="Hyperlink 20" xfId="41745" hidden="1" xr:uid="{00000000-0005-0000-0000-000062C40000}"/>
    <cellStyle name="Hyperlink 20" xfId="41682" hidden="1" xr:uid="{00000000-0005-0000-0000-000063C40000}"/>
    <cellStyle name="Hyperlink 20" xfId="41619" hidden="1" xr:uid="{00000000-0005-0000-0000-000064C40000}"/>
    <cellStyle name="Hyperlink 20" xfId="41556" hidden="1" xr:uid="{00000000-0005-0000-0000-000065C40000}"/>
    <cellStyle name="Hyperlink 20" xfId="41493" hidden="1" xr:uid="{00000000-0005-0000-0000-000066C40000}"/>
    <cellStyle name="Hyperlink 20" xfId="41430" hidden="1" xr:uid="{00000000-0005-0000-0000-000067C40000}"/>
    <cellStyle name="Hyperlink 20" xfId="41367" hidden="1" xr:uid="{00000000-0005-0000-0000-000068C40000}"/>
    <cellStyle name="Hyperlink 20" xfId="41304" hidden="1" xr:uid="{00000000-0005-0000-0000-000069C40000}"/>
    <cellStyle name="Hyperlink 20" xfId="41241" hidden="1" xr:uid="{00000000-0005-0000-0000-00006AC40000}"/>
    <cellStyle name="Hyperlink 20" xfId="41178" hidden="1" xr:uid="{00000000-0005-0000-0000-00006BC40000}"/>
    <cellStyle name="Hyperlink 20" xfId="41115" hidden="1" xr:uid="{00000000-0005-0000-0000-00006CC40000}"/>
    <cellStyle name="Hyperlink 20" xfId="41052" hidden="1" xr:uid="{00000000-0005-0000-0000-00006DC40000}"/>
    <cellStyle name="Hyperlink 20" xfId="40989" hidden="1" xr:uid="{00000000-0005-0000-0000-00006EC40000}"/>
    <cellStyle name="Hyperlink 20" xfId="40926" hidden="1" xr:uid="{00000000-0005-0000-0000-00006FC40000}"/>
    <cellStyle name="Hyperlink 20" xfId="40863" hidden="1" xr:uid="{00000000-0005-0000-0000-000070C40000}"/>
    <cellStyle name="Hyperlink 20" xfId="40800" hidden="1" xr:uid="{00000000-0005-0000-0000-000071C40000}"/>
    <cellStyle name="Hyperlink 20" xfId="40737" hidden="1" xr:uid="{00000000-0005-0000-0000-000072C40000}"/>
    <cellStyle name="Hyperlink 20" xfId="40674" hidden="1" xr:uid="{00000000-0005-0000-0000-000073C40000}"/>
    <cellStyle name="Hyperlink 20" xfId="40611" hidden="1" xr:uid="{00000000-0005-0000-0000-000074C40000}"/>
    <cellStyle name="Hyperlink 20" xfId="40548" hidden="1" xr:uid="{00000000-0005-0000-0000-000075C40000}"/>
    <cellStyle name="Hyperlink 20" xfId="40422" hidden="1" xr:uid="{00000000-0005-0000-0000-000076C40000}"/>
    <cellStyle name="Hyperlink 20" xfId="40359" hidden="1" xr:uid="{00000000-0005-0000-0000-000077C40000}"/>
    <cellStyle name="Hyperlink 20" xfId="40296" hidden="1" xr:uid="{00000000-0005-0000-0000-000078C40000}"/>
    <cellStyle name="Hyperlink 20" xfId="40233" hidden="1" xr:uid="{00000000-0005-0000-0000-000079C40000}"/>
    <cellStyle name="Hyperlink 20" xfId="40170" hidden="1" xr:uid="{00000000-0005-0000-0000-00007AC40000}"/>
    <cellStyle name="Hyperlink 20" xfId="40107" hidden="1" xr:uid="{00000000-0005-0000-0000-00007BC40000}"/>
    <cellStyle name="Hyperlink 20" xfId="40044" hidden="1" xr:uid="{00000000-0005-0000-0000-00007CC40000}"/>
    <cellStyle name="Hyperlink 20" xfId="39981" hidden="1" xr:uid="{00000000-0005-0000-0000-00007DC40000}"/>
    <cellStyle name="Hyperlink 20" xfId="39918" hidden="1" xr:uid="{00000000-0005-0000-0000-00007EC40000}"/>
    <cellStyle name="Hyperlink 20" xfId="39855" hidden="1" xr:uid="{00000000-0005-0000-0000-00007FC40000}"/>
    <cellStyle name="Hyperlink 20" xfId="39792" hidden="1" xr:uid="{00000000-0005-0000-0000-000080C40000}"/>
    <cellStyle name="Hyperlink 20" xfId="39729" hidden="1" xr:uid="{00000000-0005-0000-0000-000081C40000}"/>
    <cellStyle name="Hyperlink 20" xfId="39666" hidden="1" xr:uid="{00000000-0005-0000-0000-000082C40000}"/>
    <cellStyle name="Hyperlink 20" xfId="39603" hidden="1" xr:uid="{00000000-0005-0000-0000-000083C40000}"/>
    <cellStyle name="Hyperlink 20" xfId="39540" hidden="1" xr:uid="{00000000-0005-0000-0000-000084C40000}"/>
    <cellStyle name="Hyperlink 20" xfId="39477" hidden="1" xr:uid="{00000000-0005-0000-0000-000085C40000}"/>
    <cellStyle name="Hyperlink 20" xfId="39414" hidden="1" xr:uid="{00000000-0005-0000-0000-000086C40000}"/>
    <cellStyle name="Hyperlink 20" xfId="39351" hidden="1" xr:uid="{00000000-0005-0000-0000-000087C40000}"/>
    <cellStyle name="Hyperlink 20" xfId="39288" hidden="1" xr:uid="{00000000-0005-0000-0000-000088C40000}"/>
    <cellStyle name="Hyperlink 20" xfId="39225" hidden="1" xr:uid="{00000000-0005-0000-0000-000089C40000}"/>
    <cellStyle name="Hyperlink 20" xfId="39162" hidden="1" xr:uid="{00000000-0005-0000-0000-00008AC40000}"/>
    <cellStyle name="Hyperlink 20" xfId="39099" hidden="1" xr:uid="{00000000-0005-0000-0000-00008BC40000}"/>
    <cellStyle name="Hyperlink 20" xfId="39036" hidden="1" xr:uid="{00000000-0005-0000-0000-00008CC40000}"/>
    <cellStyle name="Hyperlink 20" xfId="38973" hidden="1" xr:uid="{00000000-0005-0000-0000-00008DC40000}"/>
    <cellStyle name="Hyperlink 20" xfId="38910" hidden="1" xr:uid="{00000000-0005-0000-0000-00008EC40000}"/>
    <cellStyle name="Hyperlink 20" xfId="38847" hidden="1" xr:uid="{00000000-0005-0000-0000-00008FC40000}"/>
    <cellStyle name="Hyperlink 20" xfId="38784" hidden="1" xr:uid="{00000000-0005-0000-0000-000090C40000}"/>
    <cellStyle name="Hyperlink 20" xfId="38721" hidden="1" xr:uid="{00000000-0005-0000-0000-000091C40000}"/>
    <cellStyle name="Hyperlink 20" xfId="38658" hidden="1" xr:uid="{00000000-0005-0000-0000-000092C40000}"/>
    <cellStyle name="Hyperlink 20" xfId="38595" hidden="1" xr:uid="{00000000-0005-0000-0000-000093C40000}"/>
    <cellStyle name="Hyperlink 20" xfId="38532" hidden="1" xr:uid="{00000000-0005-0000-0000-000094C40000}"/>
    <cellStyle name="Hyperlink 20" xfId="38469" hidden="1" xr:uid="{00000000-0005-0000-0000-000095C40000}"/>
    <cellStyle name="Hyperlink 20" xfId="38406" hidden="1" xr:uid="{00000000-0005-0000-0000-000096C40000}"/>
    <cellStyle name="Hyperlink 20" xfId="38343" hidden="1" xr:uid="{00000000-0005-0000-0000-000097C40000}"/>
    <cellStyle name="Hyperlink 20" xfId="38280" hidden="1" xr:uid="{00000000-0005-0000-0000-000098C40000}"/>
    <cellStyle name="Hyperlink 20" xfId="38217" hidden="1" xr:uid="{00000000-0005-0000-0000-000099C40000}"/>
    <cellStyle name="Hyperlink 20" xfId="38154" hidden="1" xr:uid="{00000000-0005-0000-0000-00009AC40000}"/>
    <cellStyle name="Hyperlink 20" xfId="38091" hidden="1" xr:uid="{00000000-0005-0000-0000-00009BC40000}"/>
    <cellStyle name="Hyperlink 20" xfId="38028" hidden="1" xr:uid="{00000000-0005-0000-0000-00009CC40000}"/>
    <cellStyle name="Hyperlink 20" xfId="37965" hidden="1" xr:uid="{00000000-0005-0000-0000-00009DC40000}"/>
    <cellStyle name="Hyperlink 20" xfId="37902" hidden="1" xr:uid="{00000000-0005-0000-0000-00009EC40000}"/>
    <cellStyle name="Hyperlink 20" xfId="37839" hidden="1" xr:uid="{00000000-0005-0000-0000-00009FC40000}"/>
    <cellStyle name="Hyperlink 20" xfId="37776" hidden="1" xr:uid="{00000000-0005-0000-0000-0000A0C40000}"/>
    <cellStyle name="Hyperlink 20" xfId="37713" hidden="1" xr:uid="{00000000-0005-0000-0000-0000A1C40000}"/>
    <cellStyle name="Hyperlink 20" xfId="37650" hidden="1" xr:uid="{00000000-0005-0000-0000-0000A2C40000}"/>
    <cellStyle name="Hyperlink 20" xfId="37587" hidden="1" xr:uid="{00000000-0005-0000-0000-0000A3C40000}"/>
    <cellStyle name="Hyperlink 20" xfId="37524" hidden="1" xr:uid="{00000000-0005-0000-0000-0000A4C40000}"/>
    <cellStyle name="Hyperlink 20" xfId="37461" hidden="1" xr:uid="{00000000-0005-0000-0000-0000A5C40000}"/>
    <cellStyle name="Hyperlink 20" xfId="37398" hidden="1" xr:uid="{00000000-0005-0000-0000-0000A6C40000}"/>
    <cellStyle name="Hyperlink 20" xfId="37335" hidden="1" xr:uid="{00000000-0005-0000-0000-0000A7C40000}"/>
    <cellStyle name="Hyperlink 20" xfId="37272" hidden="1" xr:uid="{00000000-0005-0000-0000-0000A8C40000}"/>
    <cellStyle name="Hyperlink 20" xfId="37209" hidden="1" xr:uid="{00000000-0005-0000-0000-0000A9C40000}"/>
    <cellStyle name="Hyperlink 20" xfId="37146" hidden="1" xr:uid="{00000000-0005-0000-0000-0000AAC40000}"/>
    <cellStyle name="Hyperlink 20" xfId="37083" hidden="1" xr:uid="{00000000-0005-0000-0000-0000ABC40000}"/>
    <cellStyle name="Hyperlink 20" xfId="37020" hidden="1" xr:uid="{00000000-0005-0000-0000-0000ACC40000}"/>
    <cellStyle name="Hyperlink 20" xfId="36957" hidden="1" xr:uid="{00000000-0005-0000-0000-0000ADC40000}"/>
    <cellStyle name="Hyperlink 20" xfId="36894" hidden="1" xr:uid="{00000000-0005-0000-0000-0000AEC40000}"/>
    <cellStyle name="Hyperlink 20" xfId="36831" hidden="1" xr:uid="{00000000-0005-0000-0000-0000AFC40000}"/>
    <cellStyle name="Hyperlink 20" xfId="36768" hidden="1" xr:uid="{00000000-0005-0000-0000-0000B0C40000}"/>
    <cellStyle name="Hyperlink 20" xfId="36705" hidden="1" xr:uid="{00000000-0005-0000-0000-0000B1C40000}"/>
    <cellStyle name="Hyperlink 20" xfId="36642" hidden="1" xr:uid="{00000000-0005-0000-0000-0000B2C40000}"/>
    <cellStyle name="Hyperlink 20" xfId="36579" hidden="1" xr:uid="{00000000-0005-0000-0000-0000B3C40000}"/>
    <cellStyle name="Hyperlink 20" xfId="36516" hidden="1" xr:uid="{00000000-0005-0000-0000-0000B4C40000}"/>
    <cellStyle name="Hyperlink 20" xfId="36453" hidden="1" xr:uid="{00000000-0005-0000-0000-0000B5C40000}"/>
    <cellStyle name="Hyperlink 20" xfId="36390" hidden="1" xr:uid="{00000000-0005-0000-0000-0000B6C40000}"/>
    <cellStyle name="Hyperlink 20" xfId="36327" hidden="1" xr:uid="{00000000-0005-0000-0000-0000B7C40000}"/>
    <cellStyle name="Hyperlink 20" xfId="36264" hidden="1" xr:uid="{00000000-0005-0000-0000-0000B8C40000}"/>
    <cellStyle name="Hyperlink 20" xfId="36201" hidden="1" xr:uid="{00000000-0005-0000-0000-0000B9C40000}"/>
    <cellStyle name="Hyperlink 20" xfId="36138" hidden="1" xr:uid="{00000000-0005-0000-0000-0000BAC40000}"/>
    <cellStyle name="Hyperlink 20" xfId="36075" hidden="1" xr:uid="{00000000-0005-0000-0000-0000BBC40000}"/>
    <cellStyle name="Hyperlink 20" xfId="36012" hidden="1" xr:uid="{00000000-0005-0000-0000-0000BCC40000}"/>
    <cellStyle name="Hyperlink 20" xfId="35949" hidden="1" xr:uid="{00000000-0005-0000-0000-0000BDC40000}"/>
    <cellStyle name="Hyperlink 20" xfId="35886" hidden="1" xr:uid="{00000000-0005-0000-0000-0000BEC40000}"/>
    <cellStyle name="Hyperlink 20" xfId="35823" hidden="1" xr:uid="{00000000-0005-0000-0000-0000BFC40000}"/>
    <cellStyle name="Hyperlink 20" xfId="35760" hidden="1" xr:uid="{00000000-0005-0000-0000-0000C0C40000}"/>
    <cellStyle name="Hyperlink 20" xfId="35697" hidden="1" xr:uid="{00000000-0005-0000-0000-0000C1C40000}"/>
    <cellStyle name="Hyperlink 20" xfId="35634" hidden="1" xr:uid="{00000000-0005-0000-0000-0000C2C40000}"/>
    <cellStyle name="Hyperlink 20" xfId="35571" hidden="1" xr:uid="{00000000-0005-0000-0000-0000C3C40000}"/>
    <cellStyle name="Hyperlink 20" xfId="35508" hidden="1" xr:uid="{00000000-0005-0000-0000-0000C4C40000}"/>
    <cellStyle name="Hyperlink 20" xfId="35445" hidden="1" xr:uid="{00000000-0005-0000-0000-0000C5C40000}"/>
    <cellStyle name="Hyperlink 20" xfId="35382" hidden="1" xr:uid="{00000000-0005-0000-0000-0000C6C40000}"/>
    <cellStyle name="Hyperlink 20" xfId="35319" hidden="1" xr:uid="{00000000-0005-0000-0000-0000C7C40000}"/>
    <cellStyle name="Hyperlink 20" xfId="35256" hidden="1" xr:uid="{00000000-0005-0000-0000-0000C8C40000}"/>
    <cellStyle name="Hyperlink 20" xfId="35193" hidden="1" xr:uid="{00000000-0005-0000-0000-0000C9C40000}"/>
    <cellStyle name="Hyperlink 20" xfId="35130" hidden="1" xr:uid="{00000000-0005-0000-0000-0000CAC40000}"/>
    <cellStyle name="Hyperlink 20" xfId="35067" hidden="1" xr:uid="{00000000-0005-0000-0000-0000CBC40000}"/>
    <cellStyle name="Hyperlink 20" xfId="35004" hidden="1" xr:uid="{00000000-0005-0000-0000-0000CCC40000}"/>
    <cellStyle name="Hyperlink 20" xfId="34941" hidden="1" xr:uid="{00000000-0005-0000-0000-0000CDC40000}"/>
    <cellStyle name="Hyperlink 20" xfId="34878" hidden="1" xr:uid="{00000000-0005-0000-0000-0000CEC40000}"/>
    <cellStyle name="Hyperlink 20" xfId="34815" hidden="1" xr:uid="{00000000-0005-0000-0000-0000CFC40000}"/>
    <cellStyle name="Hyperlink 20" xfId="34752" hidden="1" xr:uid="{00000000-0005-0000-0000-0000D0C40000}"/>
    <cellStyle name="Hyperlink 20" xfId="34689" hidden="1" xr:uid="{00000000-0005-0000-0000-0000D1C40000}"/>
    <cellStyle name="Hyperlink 20" xfId="34626" hidden="1" xr:uid="{00000000-0005-0000-0000-0000D2C40000}"/>
    <cellStyle name="Hyperlink 20" xfId="34563" hidden="1" xr:uid="{00000000-0005-0000-0000-0000D3C40000}"/>
    <cellStyle name="Hyperlink 20" xfId="34500" hidden="1" xr:uid="{00000000-0005-0000-0000-0000D4C40000}"/>
    <cellStyle name="Hyperlink 20" xfId="34437" hidden="1" xr:uid="{00000000-0005-0000-0000-0000D5C40000}"/>
    <cellStyle name="Hyperlink 20" xfId="34374" hidden="1" xr:uid="{00000000-0005-0000-0000-0000D6C40000}"/>
    <cellStyle name="Hyperlink 20" xfId="34311" hidden="1" xr:uid="{00000000-0005-0000-0000-0000D7C40000}"/>
    <cellStyle name="Hyperlink 20" xfId="34248" hidden="1" xr:uid="{00000000-0005-0000-0000-0000D8C40000}"/>
    <cellStyle name="Hyperlink 20" xfId="34185" hidden="1" xr:uid="{00000000-0005-0000-0000-0000D9C40000}"/>
    <cellStyle name="Hyperlink 20" xfId="34122" hidden="1" xr:uid="{00000000-0005-0000-0000-0000DAC40000}"/>
    <cellStyle name="Hyperlink 20" xfId="34059" hidden="1" xr:uid="{00000000-0005-0000-0000-0000DBC40000}"/>
    <cellStyle name="Hyperlink 20" xfId="33996" hidden="1" xr:uid="{00000000-0005-0000-0000-0000DCC40000}"/>
    <cellStyle name="Hyperlink 20" xfId="33933" hidden="1" xr:uid="{00000000-0005-0000-0000-0000DDC40000}"/>
    <cellStyle name="Hyperlink 20" xfId="33870" hidden="1" xr:uid="{00000000-0005-0000-0000-0000DEC40000}"/>
    <cellStyle name="Hyperlink 20" xfId="33807" hidden="1" xr:uid="{00000000-0005-0000-0000-0000DFC40000}"/>
    <cellStyle name="Hyperlink 20" xfId="33744" hidden="1" xr:uid="{00000000-0005-0000-0000-0000E0C40000}"/>
    <cellStyle name="Hyperlink 20" xfId="33681" hidden="1" xr:uid="{00000000-0005-0000-0000-0000E1C40000}"/>
    <cellStyle name="Hyperlink 20" xfId="33618" hidden="1" xr:uid="{00000000-0005-0000-0000-0000E2C40000}"/>
    <cellStyle name="Hyperlink 20" xfId="33555" hidden="1" xr:uid="{00000000-0005-0000-0000-0000E3C40000}"/>
    <cellStyle name="Hyperlink 20" xfId="33492" hidden="1" xr:uid="{00000000-0005-0000-0000-0000E4C40000}"/>
    <cellStyle name="Hyperlink 20" xfId="33429" hidden="1" xr:uid="{00000000-0005-0000-0000-0000E5C40000}"/>
    <cellStyle name="Hyperlink 20" xfId="33366" hidden="1" xr:uid="{00000000-0005-0000-0000-0000E6C40000}"/>
    <cellStyle name="Hyperlink 20" xfId="43572" hidden="1" xr:uid="{00000000-0005-0000-0000-0000E7C40000}"/>
    <cellStyle name="Hyperlink 20" xfId="51951" hidden="1" xr:uid="{00000000-0005-0000-0000-0000E8C40000}"/>
    <cellStyle name="Hyperlink 20" xfId="51888" hidden="1" xr:uid="{00000000-0005-0000-0000-0000E9C40000}"/>
    <cellStyle name="Hyperlink 20" xfId="51825" hidden="1" xr:uid="{00000000-0005-0000-0000-0000EAC40000}"/>
    <cellStyle name="Hyperlink 20" xfId="51762" hidden="1" xr:uid="{00000000-0005-0000-0000-0000EBC40000}"/>
    <cellStyle name="Hyperlink 20" xfId="51699" hidden="1" xr:uid="{00000000-0005-0000-0000-0000ECC40000}"/>
    <cellStyle name="Hyperlink 20" xfId="51636" hidden="1" xr:uid="{00000000-0005-0000-0000-0000EDC40000}"/>
    <cellStyle name="Hyperlink 20" xfId="51573" hidden="1" xr:uid="{00000000-0005-0000-0000-0000EEC40000}"/>
    <cellStyle name="Hyperlink 20" xfId="51510" hidden="1" xr:uid="{00000000-0005-0000-0000-0000EFC40000}"/>
    <cellStyle name="Hyperlink 20" xfId="51447" hidden="1" xr:uid="{00000000-0005-0000-0000-0000F0C40000}"/>
    <cellStyle name="Hyperlink 20" xfId="51384" hidden="1" xr:uid="{00000000-0005-0000-0000-0000F1C40000}"/>
    <cellStyle name="Hyperlink 20" xfId="51321" hidden="1" xr:uid="{00000000-0005-0000-0000-0000F2C40000}"/>
    <cellStyle name="Hyperlink 20" xfId="51258" hidden="1" xr:uid="{00000000-0005-0000-0000-0000F3C40000}"/>
    <cellStyle name="Hyperlink 20" xfId="51195" hidden="1" xr:uid="{00000000-0005-0000-0000-0000F4C40000}"/>
    <cellStyle name="Hyperlink 20" xfId="51069" hidden="1" xr:uid="{00000000-0005-0000-0000-0000F5C40000}"/>
    <cellStyle name="Hyperlink 20" xfId="51006" hidden="1" xr:uid="{00000000-0005-0000-0000-0000F6C40000}"/>
    <cellStyle name="Hyperlink 20" xfId="50943" hidden="1" xr:uid="{00000000-0005-0000-0000-0000F7C40000}"/>
    <cellStyle name="Hyperlink 20" xfId="50880" hidden="1" xr:uid="{00000000-0005-0000-0000-0000F8C40000}"/>
    <cellStyle name="Hyperlink 20" xfId="50817" hidden="1" xr:uid="{00000000-0005-0000-0000-0000F9C40000}"/>
    <cellStyle name="Hyperlink 20" xfId="50754" hidden="1" xr:uid="{00000000-0005-0000-0000-0000FAC40000}"/>
    <cellStyle name="Hyperlink 20" xfId="50691" hidden="1" xr:uid="{00000000-0005-0000-0000-0000FBC40000}"/>
    <cellStyle name="Hyperlink 20" xfId="50628" hidden="1" xr:uid="{00000000-0005-0000-0000-0000FCC40000}"/>
    <cellStyle name="Hyperlink 20" xfId="50565" hidden="1" xr:uid="{00000000-0005-0000-0000-0000FDC40000}"/>
    <cellStyle name="Hyperlink 20" xfId="50502" hidden="1" xr:uid="{00000000-0005-0000-0000-0000FEC40000}"/>
    <cellStyle name="Hyperlink 20" xfId="50439" hidden="1" xr:uid="{00000000-0005-0000-0000-0000FFC40000}"/>
    <cellStyle name="Hyperlink 20" xfId="50376" hidden="1" xr:uid="{00000000-0005-0000-0000-000000C50000}"/>
    <cellStyle name="Hyperlink 20" xfId="50313" hidden="1" xr:uid="{00000000-0005-0000-0000-000001C50000}"/>
    <cellStyle name="Hyperlink 20" xfId="50250" hidden="1" xr:uid="{00000000-0005-0000-0000-000002C50000}"/>
    <cellStyle name="Hyperlink 20" xfId="50187" hidden="1" xr:uid="{00000000-0005-0000-0000-000003C50000}"/>
    <cellStyle name="Hyperlink 20" xfId="50124" hidden="1" xr:uid="{00000000-0005-0000-0000-000004C50000}"/>
    <cellStyle name="Hyperlink 20" xfId="50061" hidden="1" xr:uid="{00000000-0005-0000-0000-000005C50000}"/>
    <cellStyle name="Hyperlink 20" xfId="49998" hidden="1" xr:uid="{00000000-0005-0000-0000-000006C50000}"/>
    <cellStyle name="Hyperlink 20" xfId="49935" hidden="1" xr:uid="{00000000-0005-0000-0000-000007C50000}"/>
    <cellStyle name="Hyperlink 20" xfId="49872" hidden="1" xr:uid="{00000000-0005-0000-0000-000008C50000}"/>
    <cellStyle name="Hyperlink 20" xfId="49809" hidden="1" xr:uid="{00000000-0005-0000-0000-000009C50000}"/>
    <cellStyle name="Hyperlink 20" xfId="49746" hidden="1" xr:uid="{00000000-0005-0000-0000-00000AC50000}"/>
    <cellStyle name="Hyperlink 20" xfId="49683" hidden="1" xr:uid="{00000000-0005-0000-0000-00000BC50000}"/>
    <cellStyle name="Hyperlink 20" xfId="49620" hidden="1" xr:uid="{00000000-0005-0000-0000-00000CC50000}"/>
    <cellStyle name="Hyperlink 20" xfId="49557" hidden="1" xr:uid="{00000000-0005-0000-0000-00000DC50000}"/>
    <cellStyle name="Hyperlink 20" xfId="49494" hidden="1" xr:uid="{00000000-0005-0000-0000-00000EC50000}"/>
    <cellStyle name="Hyperlink 20" xfId="49431" hidden="1" xr:uid="{00000000-0005-0000-0000-00000FC50000}"/>
    <cellStyle name="Hyperlink 20" xfId="49368" hidden="1" xr:uid="{00000000-0005-0000-0000-000010C50000}"/>
    <cellStyle name="Hyperlink 20" xfId="49305" hidden="1" xr:uid="{00000000-0005-0000-0000-000011C50000}"/>
    <cellStyle name="Hyperlink 20" xfId="49242" hidden="1" xr:uid="{00000000-0005-0000-0000-000012C50000}"/>
    <cellStyle name="Hyperlink 20" xfId="49179" hidden="1" xr:uid="{00000000-0005-0000-0000-000013C50000}"/>
    <cellStyle name="Hyperlink 20" xfId="49116" hidden="1" xr:uid="{00000000-0005-0000-0000-000014C50000}"/>
    <cellStyle name="Hyperlink 20" xfId="49053" hidden="1" xr:uid="{00000000-0005-0000-0000-000015C50000}"/>
    <cellStyle name="Hyperlink 20" xfId="48990" hidden="1" xr:uid="{00000000-0005-0000-0000-000016C50000}"/>
    <cellStyle name="Hyperlink 20" xfId="48927" hidden="1" xr:uid="{00000000-0005-0000-0000-000017C50000}"/>
    <cellStyle name="Hyperlink 20" xfId="48864" hidden="1" xr:uid="{00000000-0005-0000-0000-000018C50000}"/>
    <cellStyle name="Hyperlink 20" xfId="48801" hidden="1" xr:uid="{00000000-0005-0000-0000-000019C50000}"/>
    <cellStyle name="Hyperlink 20" xfId="48738" hidden="1" xr:uid="{00000000-0005-0000-0000-00001AC50000}"/>
    <cellStyle name="Hyperlink 20" xfId="48675" hidden="1" xr:uid="{00000000-0005-0000-0000-00001BC50000}"/>
    <cellStyle name="Hyperlink 20" xfId="48612" hidden="1" xr:uid="{00000000-0005-0000-0000-00001CC50000}"/>
    <cellStyle name="Hyperlink 20" xfId="48549" hidden="1" xr:uid="{00000000-0005-0000-0000-00001DC50000}"/>
    <cellStyle name="Hyperlink 20" xfId="48486" hidden="1" xr:uid="{00000000-0005-0000-0000-00001EC50000}"/>
    <cellStyle name="Hyperlink 20" xfId="48423" hidden="1" xr:uid="{00000000-0005-0000-0000-00001FC50000}"/>
    <cellStyle name="Hyperlink 20" xfId="48360" hidden="1" xr:uid="{00000000-0005-0000-0000-000020C50000}"/>
    <cellStyle name="Hyperlink 20" xfId="48297" hidden="1" xr:uid="{00000000-0005-0000-0000-000021C50000}"/>
    <cellStyle name="Hyperlink 20" xfId="48234" hidden="1" xr:uid="{00000000-0005-0000-0000-000022C50000}"/>
    <cellStyle name="Hyperlink 20" xfId="48171" hidden="1" xr:uid="{00000000-0005-0000-0000-000023C50000}"/>
    <cellStyle name="Hyperlink 20" xfId="48108" hidden="1" xr:uid="{00000000-0005-0000-0000-000024C50000}"/>
    <cellStyle name="Hyperlink 20" xfId="48045" hidden="1" xr:uid="{00000000-0005-0000-0000-000025C50000}"/>
    <cellStyle name="Hyperlink 20" xfId="51132" hidden="1" xr:uid="{00000000-0005-0000-0000-000026C50000}"/>
    <cellStyle name="Hyperlink 20" xfId="40485" hidden="1" xr:uid="{00000000-0005-0000-0000-000027C50000}"/>
    <cellStyle name="Hyperlink 20" xfId="10812" hidden="1" xr:uid="{00000000-0005-0000-0000-000028C50000}"/>
    <cellStyle name="Hyperlink 20" xfId="29334" hidden="1" xr:uid="{00000000-0005-0000-0000-000029C50000}"/>
    <cellStyle name="Hyperlink 20" xfId="29271" hidden="1" xr:uid="{00000000-0005-0000-0000-00002AC50000}"/>
    <cellStyle name="Hyperlink 20" xfId="29208" hidden="1" xr:uid="{00000000-0005-0000-0000-00002BC50000}"/>
    <cellStyle name="Hyperlink 20" xfId="29145" hidden="1" xr:uid="{00000000-0005-0000-0000-00002CC50000}"/>
    <cellStyle name="Hyperlink 20" xfId="29082" hidden="1" xr:uid="{00000000-0005-0000-0000-00002DC50000}"/>
    <cellStyle name="Hyperlink 20" xfId="29019" hidden="1" xr:uid="{00000000-0005-0000-0000-00002EC50000}"/>
    <cellStyle name="Hyperlink 20" xfId="28956" hidden="1" xr:uid="{00000000-0005-0000-0000-00002FC50000}"/>
    <cellStyle name="Hyperlink 20" xfId="28893" hidden="1" xr:uid="{00000000-0005-0000-0000-000030C50000}"/>
    <cellStyle name="Hyperlink 20" xfId="28830" hidden="1" xr:uid="{00000000-0005-0000-0000-000031C50000}"/>
    <cellStyle name="Hyperlink 20" xfId="28767" hidden="1" xr:uid="{00000000-0005-0000-0000-000032C50000}"/>
    <cellStyle name="Hyperlink 20" xfId="28704" hidden="1" xr:uid="{00000000-0005-0000-0000-000033C50000}"/>
    <cellStyle name="Hyperlink 20" xfId="28641" hidden="1" xr:uid="{00000000-0005-0000-0000-000034C50000}"/>
    <cellStyle name="Hyperlink 20" xfId="28578" hidden="1" xr:uid="{00000000-0005-0000-0000-000035C50000}"/>
    <cellStyle name="Hyperlink 20" xfId="28515" hidden="1" xr:uid="{00000000-0005-0000-0000-000036C50000}"/>
    <cellStyle name="Hyperlink 20" xfId="28452" hidden="1" xr:uid="{00000000-0005-0000-0000-000037C50000}"/>
    <cellStyle name="Hyperlink 20" xfId="28389" hidden="1" xr:uid="{00000000-0005-0000-0000-000038C50000}"/>
    <cellStyle name="Hyperlink 20" xfId="28326" hidden="1" xr:uid="{00000000-0005-0000-0000-000039C50000}"/>
    <cellStyle name="Hyperlink 20" xfId="28263" hidden="1" xr:uid="{00000000-0005-0000-0000-00003AC50000}"/>
    <cellStyle name="Hyperlink 20" xfId="28200" hidden="1" xr:uid="{00000000-0005-0000-0000-00003BC50000}"/>
    <cellStyle name="Hyperlink 20" xfId="28137" hidden="1" xr:uid="{00000000-0005-0000-0000-00003CC50000}"/>
    <cellStyle name="Hyperlink 20" xfId="28074" hidden="1" xr:uid="{00000000-0005-0000-0000-00003DC50000}"/>
    <cellStyle name="Hyperlink 20" xfId="28011" hidden="1" xr:uid="{00000000-0005-0000-0000-00003EC50000}"/>
    <cellStyle name="Hyperlink 20" xfId="27948" hidden="1" xr:uid="{00000000-0005-0000-0000-00003FC50000}"/>
    <cellStyle name="Hyperlink 20" xfId="27885" hidden="1" xr:uid="{00000000-0005-0000-0000-000040C50000}"/>
    <cellStyle name="Hyperlink 20" xfId="27822" hidden="1" xr:uid="{00000000-0005-0000-0000-000041C50000}"/>
    <cellStyle name="Hyperlink 20" xfId="27759" hidden="1" xr:uid="{00000000-0005-0000-0000-000042C50000}"/>
    <cellStyle name="Hyperlink 20" xfId="27696" hidden="1" xr:uid="{00000000-0005-0000-0000-000043C50000}"/>
    <cellStyle name="Hyperlink 20" xfId="27633" hidden="1" xr:uid="{00000000-0005-0000-0000-000044C50000}"/>
    <cellStyle name="Hyperlink 20" xfId="27570" hidden="1" xr:uid="{00000000-0005-0000-0000-000045C50000}"/>
    <cellStyle name="Hyperlink 20" xfId="27507" hidden="1" xr:uid="{00000000-0005-0000-0000-000046C50000}"/>
    <cellStyle name="Hyperlink 20" xfId="27381" hidden="1" xr:uid="{00000000-0005-0000-0000-000047C50000}"/>
    <cellStyle name="Hyperlink 20" xfId="27318" hidden="1" xr:uid="{00000000-0005-0000-0000-000048C50000}"/>
    <cellStyle name="Hyperlink 20" xfId="27255" hidden="1" xr:uid="{00000000-0005-0000-0000-000049C50000}"/>
    <cellStyle name="Hyperlink 20" xfId="27192" hidden="1" xr:uid="{00000000-0005-0000-0000-00004AC50000}"/>
    <cellStyle name="Hyperlink 20" xfId="27129" hidden="1" xr:uid="{00000000-0005-0000-0000-00004BC50000}"/>
    <cellStyle name="Hyperlink 20" xfId="27003" hidden="1" xr:uid="{00000000-0005-0000-0000-00004CC50000}"/>
    <cellStyle name="Hyperlink 20" xfId="26940" hidden="1" xr:uid="{00000000-0005-0000-0000-00004DC50000}"/>
    <cellStyle name="Hyperlink 20" xfId="26877" hidden="1" xr:uid="{00000000-0005-0000-0000-00004EC50000}"/>
    <cellStyle name="Hyperlink 20" xfId="26814" hidden="1" xr:uid="{00000000-0005-0000-0000-00004FC50000}"/>
    <cellStyle name="Hyperlink 20" xfId="26751" hidden="1" xr:uid="{00000000-0005-0000-0000-000050C50000}"/>
    <cellStyle name="Hyperlink 20" xfId="26688" hidden="1" xr:uid="{00000000-0005-0000-0000-000051C50000}"/>
    <cellStyle name="Hyperlink 20" xfId="26625" hidden="1" xr:uid="{00000000-0005-0000-0000-000052C50000}"/>
    <cellStyle name="Hyperlink 20" xfId="26562" hidden="1" xr:uid="{00000000-0005-0000-0000-000053C50000}"/>
    <cellStyle name="Hyperlink 20" xfId="26499" hidden="1" xr:uid="{00000000-0005-0000-0000-000054C50000}"/>
    <cellStyle name="Hyperlink 20" xfId="26436" hidden="1" xr:uid="{00000000-0005-0000-0000-000055C50000}"/>
    <cellStyle name="Hyperlink 20" xfId="26373" hidden="1" xr:uid="{00000000-0005-0000-0000-000056C50000}"/>
    <cellStyle name="Hyperlink 20" xfId="26310" hidden="1" xr:uid="{00000000-0005-0000-0000-000057C50000}"/>
    <cellStyle name="Hyperlink 20" xfId="26247" hidden="1" xr:uid="{00000000-0005-0000-0000-000058C50000}"/>
    <cellStyle name="Hyperlink 20" xfId="26184" hidden="1" xr:uid="{00000000-0005-0000-0000-000059C50000}"/>
    <cellStyle name="Hyperlink 20" xfId="26121" hidden="1" xr:uid="{00000000-0005-0000-0000-00005AC50000}"/>
    <cellStyle name="Hyperlink 20" xfId="26058" hidden="1" xr:uid="{00000000-0005-0000-0000-00005BC50000}"/>
    <cellStyle name="Hyperlink 20" xfId="25995" hidden="1" xr:uid="{00000000-0005-0000-0000-00005CC50000}"/>
    <cellStyle name="Hyperlink 20" xfId="25932" hidden="1" xr:uid="{00000000-0005-0000-0000-00005DC50000}"/>
    <cellStyle name="Hyperlink 20" xfId="25869" hidden="1" xr:uid="{00000000-0005-0000-0000-00005EC50000}"/>
    <cellStyle name="Hyperlink 20" xfId="25806" hidden="1" xr:uid="{00000000-0005-0000-0000-00005FC50000}"/>
    <cellStyle name="Hyperlink 20" xfId="25743" hidden="1" xr:uid="{00000000-0005-0000-0000-000060C50000}"/>
    <cellStyle name="Hyperlink 20" xfId="25680" hidden="1" xr:uid="{00000000-0005-0000-0000-000061C50000}"/>
    <cellStyle name="Hyperlink 20" xfId="25617" hidden="1" xr:uid="{00000000-0005-0000-0000-000062C50000}"/>
    <cellStyle name="Hyperlink 20" xfId="25554" hidden="1" xr:uid="{00000000-0005-0000-0000-000063C50000}"/>
    <cellStyle name="Hyperlink 20" xfId="25491" hidden="1" xr:uid="{00000000-0005-0000-0000-000064C50000}"/>
    <cellStyle name="Hyperlink 20" xfId="25428" hidden="1" xr:uid="{00000000-0005-0000-0000-000065C50000}"/>
    <cellStyle name="Hyperlink 20" xfId="25365" hidden="1" xr:uid="{00000000-0005-0000-0000-000066C50000}"/>
    <cellStyle name="Hyperlink 20" xfId="25302" hidden="1" xr:uid="{00000000-0005-0000-0000-000067C50000}"/>
    <cellStyle name="Hyperlink 20" xfId="25239" hidden="1" xr:uid="{00000000-0005-0000-0000-000068C50000}"/>
    <cellStyle name="Hyperlink 20" xfId="25176" hidden="1" xr:uid="{00000000-0005-0000-0000-000069C50000}"/>
    <cellStyle name="Hyperlink 20" xfId="25113" hidden="1" xr:uid="{00000000-0005-0000-0000-00006AC50000}"/>
    <cellStyle name="Hyperlink 20" xfId="25050" hidden="1" xr:uid="{00000000-0005-0000-0000-00006BC50000}"/>
    <cellStyle name="Hyperlink 20" xfId="24987" hidden="1" xr:uid="{00000000-0005-0000-0000-00006CC50000}"/>
    <cellStyle name="Hyperlink 20" xfId="24924" hidden="1" xr:uid="{00000000-0005-0000-0000-00006DC50000}"/>
    <cellStyle name="Hyperlink 20" xfId="24861" hidden="1" xr:uid="{00000000-0005-0000-0000-00006EC50000}"/>
    <cellStyle name="Hyperlink 20" xfId="24798" hidden="1" xr:uid="{00000000-0005-0000-0000-00006FC50000}"/>
    <cellStyle name="Hyperlink 20" xfId="24735" hidden="1" xr:uid="{00000000-0005-0000-0000-000070C50000}"/>
    <cellStyle name="Hyperlink 20" xfId="24672" hidden="1" xr:uid="{00000000-0005-0000-0000-000071C50000}"/>
    <cellStyle name="Hyperlink 20" xfId="24609" hidden="1" xr:uid="{00000000-0005-0000-0000-000072C50000}"/>
    <cellStyle name="Hyperlink 20" xfId="24546" hidden="1" xr:uid="{00000000-0005-0000-0000-000073C50000}"/>
    <cellStyle name="Hyperlink 20" xfId="24483" hidden="1" xr:uid="{00000000-0005-0000-0000-000074C50000}"/>
    <cellStyle name="Hyperlink 20" xfId="24420" hidden="1" xr:uid="{00000000-0005-0000-0000-000075C50000}"/>
    <cellStyle name="Hyperlink 20" xfId="24357" hidden="1" xr:uid="{00000000-0005-0000-0000-000076C50000}"/>
    <cellStyle name="Hyperlink 20" xfId="24294" hidden="1" xr:uid="{00000000-0005-0000-0000-000077C50000}"/>
    <cellStyle name="Hyperlink 20" xfId="24231" hidden="1" xr:uid="{00000000-0005-0000-0000-000078C50000}"/>
    <cellStyle name="Hyperlink 20" xfId="24168" hidden="1" xr:uid="{00000000-0005-0000-0000-000079C50000}"/>
    <cellStyle name="Hyperlink 20" xfId="24105" hidden="1" xr:uid="{00000000-0005-0000-0000-00007AC50000}"/>
    <cellStyle name="Hyperlink 20" xfId="24042" hidden="1" xr:uid="{00000000-0005-0000-0000-00007BC50000}"/>
    <cellStyle name="Hyperlink 20" xfId="23979" hidden="1" xr:uid="{00000000-0005-0000-0000-00007CC50000}"/>
    <cellStyle name="Hyperlink 20" xfId="23916" hidden="1" xr:uid="{00000000-0005-0000-0000-00007DC50000}"/>
    <cellStyle name="Hyperlink 20" xfId="23853" hidden="1" xr:uid="{00000000-0005-0000-0000-00007EC50000}"/>
    <cellStyle name="Hyperlink 20" xfId="23790" hidden="1" xr:uid="{00000000-0005-0000-0000-00007FC50000}"/>
    <cellStyle name="Hyperlink 20" xfId="23727" hidden="1" xr:uid="{00000000-0005-0000-0000-000080C50000}"/>
    <cellStyle name="Hyperlink 20" xfId="23664" hidden="1" xr:uid="{00000000-0005-0000-0000-000081C50000}"/>
    <cellStyle name="Hyperlink 20" xfId="23601" hidden="1" xr:uid="{00000000-0005-0000-0000-000082C50000}"/>
    <cellStyle name="Hyperlink 20" xfId="23538" hidden="1" xr:uid="{00000000-0005-0000-0000-000083C50000}"/>
    <cellStyle name="Hyperlink 20" xfId="23475" hidden="1" xr:uid="{00000000-0005-0000-0000-000084C50000}"/>
    <cellStyle name="Hyperlink 20" xfId="23412" hidden="1" xr:uid="{00000000-0005-0000-0000-000085C50000}"/>
    <cellStyle name="Hyperlink 20" xfId="23349" hidden="1" xr:uid="{00000000-0005-0000-0000-000086C50000}"/>
    <cellStyle name="Hyperlink 20" xfId="23286" hidden="1" xr:uid="{00000000-0005-0000-0000-000087C50000}"/>
    <cellStyle name="Hyperlink 20" xfId="23223" hidden="1" xr:uid="{00000000-0005-0000-0000-000088C50000}"/>
    <cellStyle name="Hyperlink 20" xfId="23160" hidden="1" xr:uid="{00000000-0005-0000-0000-000089C50000}"/>
    <cellStyle name="Hyperlink 20" xfId="23097" hidden="1" xr:uid="{00000000-0005-0000-0000-00008AC50000}"/>
    <cellStyle name="Hyperlink 20" xfId="23034" hidden="1" xr:uid="{00000000-0005-0000-0000-00008BC50000}"/>
    <cellStyle name="Hyperlink 20" xfId="22971" hidden="1" xr:uid="{00000000-0005-0000-0000-00008CC50000}"/>
    <cellStyle name="Hyperlink 20" xfId="22908" hidden="1" xr:uid="{00000000-0005-0000-0000-00008DC50000}"/>
    <cellStyle name="Hyperlink 20" xfId="22845" hidden="1" xr:uid="{00000000-0005-0000-0000-00008EC50000}"/>
    <cellStyle name="Hyperlink 20" xfId="22782" hidden="1" xr:uid="{00000000-0005-0000-0000-00008FC50000}"/>
    <cellStyle name="Hyperlink 20" xfId="22719" hidden="1" xr:uid="{00000000-0005-0000-0000-000090C50000}"/>
    <cellStyle name="Hyperlink 20" xfId="22656" hidden="1" xr:uid="{00000000-0005-0000-0000-000091C50000}"/>
    <cellStyle name="Hyperlink 20" xfId="22593" hidden="1" xr:uid="{00000000-0005-0000-0000-000092C50000}"/>
    <cellStyle name="Hyperlink 20" xfId="22530" hidden="1" xr:uid="{00000000-0005-0000-0000-000093C50000}"/>
    <cellStyle name="Hyperlink 20" xfId="22467" hidden="1" xr:uid="{00000000-0005-0000-0000-000094C50000}"/>
    <cellStyle name="Hyperlink 20" xfId="22404" hidden="1" xr:uid="{00000000-0005-0000-0000-000095C50000}"/>
    <cellStyle name="Hyperlink 20" xfId="22341" hidden="1" xr:uid="{00000000-0005-0000-0000-000096C50000}"/>
    <cellStyle name="Hyperlink 20" xfId="22278" hidden="1" xr:uid="{00000000-0005-0000-0000-000097C50000}"/>
    <cellStyle name="Hyperlink 20" xfId="22215" hidden="1" xr:uid="{00000000-0005-0000-0000-000098C50000}"/>
    <cellStyle name="Hyperlink 20" xfId="22152" hidden="1" xr:uid="{00000000-0005-0000-0000-000099C50000}"/>
    <cellStyle name="Hyperlink 20" xfId="22089" hidden="1" xr:uid="{00000000-0005-0000-0000-00009AC50000}"/>
    <cellStyle name="Hyperlink 20" xfId="22026" hidden="1" xr:uid="{00000000-0005-0000-0000-00009BC50000}"/>
    <cellStyle name="Hyperlink 20" xfId="21963" hidden="1" xr:uid="{00000000-0005-0000-0000-00009CC50000}"/>
    <cellStyle name="Hyperlink 20" xfId="21900" hidden="1" xr:uid="{00000000-0005-0000-0000-00009DC50000}"/>
    <cellStyle name="Hyperlink 20" xfId="21837" hidden="1" xr:uid="{00000000-0005-0000-0000-00009EC50000}"/>
    <cellStyle name="Hyperlink 20" xfId="21774" hidden="1" xr:uid="{00000000-0005-0000-0000-00009FC50000}"/>
    <cellStyle name="Hyperlink 20" xfId="21711" hidden="1" xr:uid="{00000000-0005-0000-0000-0000A0C50000}"/>
    <cellStyle name="Hyperlink 20" xfId="21648" hidden="1" xr:uid="{00000000-0005-0000-0000-0000A1C50000}"/>
    <cellStyle name="Hyperlink 20" xfId="21585" hidden="1" xr:uid="{00000000-0005-0000-0000-0000A2C50000}"/>
    <cellStyle name="Hyperlink 20" xfId="21522" hidden="1" xr:uid="{00000000-0005-0000-0000-0000A3C50000}"/>
    <cellStyle name="Hyperlink 20" xfId="21459" hidden="1" xr:uid="{00000000-0005-0000-0000-0000A4C50000}"/>
    <cellStyle name="Hyperlink 20" xfId="21396" hidden="1" xr:uid="{00000000-0005-0000-0000-0000A5C50000}"/>
    <cellStyle name="Hyperlink 20" xfId="21333" hidden="1" xr:uid="{00000000-0005-0000-0000-0000A6C50000}"/>
    <cellStyle name="Hyperlink 20" xfId="21270" hidden="1" xr:uid="{00000000-0005-0000-0000-0000A7C50000}"/>
    <cellStyle name="Hyperlink 20" xfId="21207" hidden="1" xr:uid="{00000000-0005-0000-0000-0000A8C50000}"/>
    <cellStyle name="Hyperlink 20" xfId="21144" hidden="1" xr:uid="{00000000-0005-0000-0000-0000A9C50000}"/>
    <cellStyle name="Hyperlink 20" xfId="21081" hidden="1" xr:uid="{00000000-0005-0000-0000-0000AAC50000}"/>
    <cellStyle name="Hyperlink 20" xfId="21018" hidden="1" xr:uid="{00000000-0005-0000-0000-0000ABC50000}"/>
    <cellStyle name="Hyperlink 20" xfId="20955" hidden="1" xr:uid="{00000000-0005-0000-0000-0000ACC50000}"/>
    <cellStyle name="Hyperlink 20" xfId="20892" hidden="1" xr:uid="{00000000-0005-0000-0000-0000ADC50000}"/>
    <cellStyle name="Hyperlink 20" xfId="20829" hidden="1" xr:uid="{00000000-0005-0000-0000-0000AEC50000}"/>
    <cellStyle name="Hyperlink 20" xfId="20766" hidden="1" xr:uid="{00000000-0005-0000-0000-0000AFC50000}"/>
    <cellStyle name="Hyperlink 20" xfId="20703" hidden="1" xr:uid="{00000000-0005-0000-0000-0000B0C50000}"/>
    <cellStyle name="Hyperlink 20" xfId="20640" hidden="1" xr:uid="{00000000-0005-0000-0000-0000B1C50000}"/>
    <cellStyle name="Hyperlink 20" xfId="20577" hidden="1" xr:uid="{00000000-0005-0000-0000-0000B2C50000}"/>
    <cellStyle name="Hyperlink 20" xfId="20514" hidden="1" xr:uid="{00000000-0005-0000-0000-0000B3C50000}"/>
    <cellStyle name="Hyperlink 20" xfId="20451" hidden="1" xr:uid="{00000000-0005-0000-0000-0000B4C50000}"/>
    <cellStyle name="Hyperlink 20" xfId="20388" hidden="1" xr:uid="{00000000-0005-0000-0000-0000B5C50000}"/>
    <cellStyle name="Hyperlink 20" xfId="20325" hidden="1" xr:uid="{00000000-0005-0000-0000-0000B6C50000}"/>
    <cellStyle name="Hyperlink 20" xfId="20262" hidden="1" xr:uid="{00000000-0005-0000-0000-0000B7C50000}"/>
    <cellStyle name="Hyperlink 20" xfId="20199" hidden="1" xr:uid="{00000000-0005-0000-0000-0000B8C50000}"/>
    <cellStyle name="Hyperlink 20" xfId="20136" hidden="1" xr:uid="{00000000-0005-0000-0000-0000B9C50000}"/>
    <cellStyle name="Hyperlink 20" xfId="20073" hidden="1" xr:uid="{00000000-0005-0000-0000-0000BAC50000}"/>
    <cellStyle name="Hyperlink 20" xfId="20010" hidden="1" xr:uid="{00000000-0005-0000-0000-0000BBC50000}"/>
    <cellStyle name="Hyperlink 20" xfId="19947" hidden="1" xr:uid="{00000000-0005-0000-0000-0000BCC50000}"/>
    <cellStyle name="Hyperlink 20" xfId="19884" hidden="1" xr:uid="{00000000-0005-0000-0000-0000BDC50000}"/>
    <cellStyle name="Hyperlink 20" xfId="19821" hidden="1" xr:uid="{00000000-0005-0000-0000-0000BEC50000}"/>
    <cellStyle name="Hyperlink 20" xfId="19758" hidden="1" xr:uid="{00000000-0005-0000-0000-0000BFC50000}"/>
    <cellStyle name="Hyperlink 20" xfId="19695" hidden="1" xr:uid="{00000000-0005-0000-0000-0000C0C50000}"/>
    <cellStyle name="Hyperlink 20" xfId="19632" hidden="1" xr:uid="{00000000-0005-0000-0000-0000C1C50000}"/>
    <cellStyle name="Hyperlink 20" xfId="19569" hidden="1" xr:uid="{00000000-0005-0000-0000-0000C2C50000}"/>
    <cellStyle name="Hyperlink 20" xfId="19506" hidden="1" xr:uid="{00000000-0005-0000-0000-0000C3C50000}"/>
    <cellStyle name="Hyperlink 20" xfId="19443" hidden="1" xr:uid="{00000000-0005-0000-0000-0000C4C50000}"/>
    <cellStyle name="Hyperlink 20" xfId="19317" hidden="1" xr:uid="{00000000-0005-0000-0000-0000C5C50000}"/>
    <cellStyle name="Hyperlink 20" xfId="19254" hidden="1" xr:uid="{00000000-0005-0000-0000-0000C6C50000}"/>
    <cellStyle name="Hyperlink 20" xfId="19191" hidden="1" xr:uid="{00000000-0005-0000-0000-0000C7C50000}"/>
    <cellStyle name="Hyperlink 20" xfId="19128" hidden="1" xr:uid="{00000000-0005-0000-0000-0000C8C50000}"/>
    <cellStyle name="Hyperlink 20" xfId="19065" hidden="1" xr:uid="{00000000-0005-0000-0000-0000C9C50000}"/>
    <cellStyle name="Hyperlink 20" xfId="19002" hidden="1" xr:uid="{00000000-0005-0000-0000-0000CAC50000}"/>
    <cellStyle name="Hyperlink 20" xfId="18939" hidden="1" xr:uid="{00000000-0005-0000-0000-0000CBC50000}"/>
    <cellStyle name="Hyperlink 20" xfId="18876" hidden="1" xr:uid="{00000000-0005-0000-0000-0000CCC50000}"/>
    <cellStyle name="Hyperlink 20" xfId="18813" hidden="1" xr:uid="{00000000-0005-0000-0000-0000CDC50000}"/>
    <cellStyle name="Hyperlink 20" xfId="18750" hidden="1" xr:uid="{00000000-0005-0000-0000-0000CEC50000}"/>
    <cellStyle name="Hyperlink 20" xfId="18687" hidden="1" xr:uid="{00000000-0005-0000-0000-0000CFC50000}"/>
    <cellStyle name="Hyperlink 20" xfId="18624" hidden="1" xr:uid="{00000000-0005-0000-0000-0000D0C50000}"/>
    <cellStyle name="Hyperlink 20" xfId="18561" hidden="1" xr:uid="{00000000-0005-0000-0000-0000D1C50000}"/>
    <cellStyle name="Hyperlink 20" xfId="18498" hidden="1" xr:uid="{00000000-0005-0000-0000-0000D2C50000}"/>
    <cellStyle name="Hyperlink 20" xfId="18435" hidden="1" xr:uid="{00000000-0005-0000-0000-0000D3C50000}"/>
    <cellStyle name="Hyperlink 20" xfId="18372" hidden="1" xr:uid="{00000000-0005-0000-0000-0000D4C50000}"/>
    <cellStyle name="Hyperlink 20" xfId="18309" hidden="1" xr:uid="{00000000-0005-0000-0000-0000D5C50000}"/>
    <cellStyle name="Hyperlink 20" xfId="18246" hidden="1" xr:uid="{00000000-0005-0000-0000-0000D6C50000}"/>
    <cellStyle name="Hyperlink 20" xfId="18183" hidden="1" xr:uid="{00000000-0005-0000-0000-0000D7C50000}"/>
    <cellStyle name="Hyperlink 20" xfId="18120" hidden="1" xr:uid="{00000000-0005-0000-0000-0000D8C50000}"/>
    <cellStyle name="Hyperlink 20" xfId="18057" hidden="1" xr:uid="{00000000-0005-0000-0000-0000D9C50000}"/>
    <cellStyle name="Hyperlink 20" xfId="17994" hidden="1" xr:uid="{00000000-0005-0000-0000-0000DAC50000}"/>
    <cellStyle name="Hyperlink 20" xfId="17931" hidden="1" xr:uid="{00000000-0005-0000-0000-0000DBC50000}"/>
    <cellStyle name="Hyperlink 20" xfId="17868" hidden="1" xr:uid="{00000000-0005-0000-0000-0000DCC50000}"/>
    <cellStyle name="Hyperlink 20" xfId="17805" hidden="1" xr:uid="{00000000-0005-0000-0000-0000DDC50000}"/>
    <cellStyle name="Hyperlink 20" xfId="17742" hidden="1" xr:uid="{00000000-0005-0000-0000-0000DEC50000}"/>
    <cellStyle name="Hyperlink 20" xfId="17679" hidden="1" xr:uid="{00000000-0005-0000-0000-0000DFC50000}"/>
    <cellStyle name="Hyperlink 20" xfId="17616" hidden="1" xr:uid="{00000000-0005-0000-0000-0000E0C50000}"/>
    <cellStyle name="Hyperlink 20" xfId="17553" hidden="1" xr:uid="{00000000-0005-0000-0000-0000E1C50000}"/>
    <cellStyle name="Hyperlink 20" xfId="17490" hidden="1" xr:uid="{00000000-0005-0000-0000-0000E2C50000}"/>
    <cellStyle name="Hyperlink 20" xfId="17427" hidden="1" xr:uid="{00000000-0005-0000-0000-0000E3C50000}"/>
    <cellStyle name="Hyperlink 20" xfId="17364" hidden="1" xr:uid="{00000000-0005-0000-0000-0000E4C50000}"/>
    <cellStyle name="Hyperlink 20" xfId="17301" hidden="1" xr:uid="{00000000-0005-0000-0000-0000E5C50000}"/>
    <cellStyle name="Hyperlink 20" xfId="17238" hidden="1" xr:uid="{00000000-0005-0000-0000-0000E6C50000}"/>
    <cellStyle name="Hyperlink 20" xfId="17175" hidden="1" xr:uid="{00000000-0005-0000-0000-0000E7C50000}"/>
    <cellStyle name="Hyperlink 20" xfId="17112" hidden="1" xr:uid="{00000000-0005-0000-0000-0000E8C50000}"/>
    <cellStyle name="Hyperlink 20" xfId="17049" hidden="1" xr:uid="{00000000-0005-0000-0000-0000E9C50000}"/>
    <cellStyle name="Hyperlink 20" xfId="16986" hidden="1" xr:uid="{00000000-0005-0000-0000-0000EAC50000}"/>
    <cellStyle name="Hyperlink 20" xfId="16923" hidden="1" xr:uid="{00000000-0005-0000-0000-0000EBC50000}"/>
    <cellStyle name="Hyperlink 20" xfId="16860" hidden="1" xr:uid="{00000000-0005-0000-0000-0000ECC50000}"/>
    <cellStyle name="Hyperlink 20" xfId="16797" hidden="1" xr:uid="{00000000-0005-0000-0000-0000EDC50000}"/>
    <cellStyle name="Hyperlink 20" xfId="27066" hidden="1" xr:uid="{00000000-0005-0000-0000-0000EEC50000}"/>
    <cellStyle name="Hyperlink 20" xfId="1929" hidden="1" xr:uid="{00000000-0005-0000-0000-0000EFC50000}"/>
    <cellStyle name="Hyperlink 20" xfId="1866" hidden="1" xr:uid="{00000000-0005-0000-0000-0000F0C50000}"/>
    <cellStyle name="Hyperlink 20" xfId="1803" hidden="1" xr:uid="{00000000-0005-0000-0000-0000F1C50000}"/>
    <cellStyle name="Hyperlink 20" xfId="1740" hidden="1" xr:uid="{00000000-0005-0000-0000-0000F2C50000}"/>
    <cellStyle name="Hyperlink 20" xfId="1677" hidden="1" xr:uid="{00000000-0005-0000-0000-0000F3C50000}"/>
    <cellStyle name="Hyperlink 20" xfId="1614" hidden="1" xr:uid="{00000000-0005-0000-0000-0000F4C50000}"/>
    <cellStyle name="Hyperlink 20" xfId="1551" hidden="1" xr:uid="{00000000-0005-0000-0000-0000F5C50000}"/>
    <cellStyle name="Hyperlink 20" xfId="1488" hidden="1" xr:uid="{00000000-0005-0000-0000-0000F6C50000}"/>
    <cellStyle name="Hyperlink 20" xfId="1425" hidden="1" xr:uid="{00000000-0005-0000-0000-0000F7C50000}"/>
    <cellStyle name="Hyperlink 20" xfId="1362" hidden="1" xr:uid="{00000000-0005-0000-0000-0000F8C50000}"/>
    <cellStyle name="Hyperlink 20" xfId="1299" hidden="1" xr:uid="{00000000-0005-0000-0000-0000F9C50000}"/>
    <cellStyle name="Hyperlink 20" xfId="1236" hidden="1" xr:uid="{00000000-0005-0000-0000-0000FAC50000}"/>
    <cellStyle name="Hyperlink 20" xfId="1173" hidden="1" xr:uid="{00000000-0005-0000-0000-0000FBC50000}"/>
    <cellStyle name="Hyperlink 20" xfId="1110" hidden="1" xr:uid="{00000000-0005-0000-0000-0000FCC50000}"/>
    <cellStyle name="Hyperlink 20" xfId="1047" hidden="1" xr:uid="{00000000-0005-0000-0000-0000FDC50000}"/>
    <cellStyle name="Hyperlink 20" xfId="984" hidden="1" xr:uid="{00000000-0005-0000-0000-0000FEC50000}"/>
    <cellStyle name="Hyperlink 20" xfId="921" hidden="1" xr:uid="{00000000-0005-0000-0000-0000FFC50000}"/>
    <cellStyle name="Hyperlink 20" xfId="858" hidden="1" xr:uid="{00000000-0005-0000-0000-000000C60000}"/>
    <cellStyle name="Hyperlink 20" xfId="795" hidden="1" xr:uid="{00000000-0005-0000-0000-000001C60000}"/>
    <cellStyle name="Hyperlink 20" xfId="732" hidden="1" xr:uid="{00000000-0005-0000-0000-000002C60000}"/>
    <cellStyle name="Hyperlink 20" xfId="669" hidden="1" xr:uid="{00000000-0005-0000-0000-000003C60000}"/>
    <cellStyle name="Hyperlink 20" xfId="606" hidden="1" xr:uid="{00000000-0005-0000-0000-000004C60000}"/>
    <cellStyle name="Hyperlink 20" xfId="543" hidden="1" xr:uid="{00000000-0005-0000-0000-000005C60000}"/>
    <cellStyle name="Hyperlink 20" xfId="480" hidden="1" xr:uid="{00000000-0005-0000-0000-000006C60000}"/>
    <cellStyle name="Hyperlink 20" xfId="417" hidden="1" xr:uid="{00000000-0005-0000-0000-000007C60000}"/>
    <cellStyle name="Hyperlink 20" xfId="354" hidden="1" xr:uid="{00000000-0005-0000-0000-000008C60000}"/>
    <cellStyle name="Hyperlink 20" xfId="291" hidden="1" xr:uid="{00000000-0005-0000-0000-000009C60000}"/>
    <cellStyle name="Hyperlink 20" xfId="228" hidden="1" xr:uid="{00000000-0005-0000-0000-00000AC60000}"/>
    <cellStyle name="Hyperlink 20" xfId="165" hidden="1" xr:uid="{00000000-0005-0000-0000-00000BC60000}"/>
    <cellStyle name="Hyperlink 20" xfId="102" hidden="1" xr:uid="{00000000-0005-0000-0000-00000CC60000}"/>
    <cellStyle name="Hyperlink 20" xfId="39" hidden="1" xr:uid="{00000000-0005-0000-0000-00000DC60000}"/>
    <cellStyle name="Hyperlink 20" xfId="58180" hidden="1" xr:uid="{00000000-0005-0000-0000-00000EC60000}"/>
    <cellStyle name="Hyperlink 20" xfId="58243" hidden="1" xr:uid="{00000000-0005-0000-0000-00000FC60000}"/>
    <cellStyle name="Hyperlink 20" xfId="3252" hidden="1" xr:uid="{00000000-0005-0000-0000-000010C60000}"/>
    <cellStyle name="Hyperlink 20" xfId="7284" hidden="1" xr:uid="{00000000-0005-0000-0000-000011C60000}"/>
    <cellStyle name="Hyperlink 20" xfId="33303" hidden="1" xr:uid="{00000000-0005-0000-0000-000012C60000}"/>
    <cellStyle name="Hyperlink 20" xfId="33240" hidden="1" xr:uid="{00000000-0005-0000-0000-000013C60000}"/>
    <cellStyle name="Hyperlink 20" xfId="33177" hidden="1" xr:uid="{00000000-0005-0000-0000-000014C60000}"/>
    <cellStyle name="Hyperlink 20" xfId="33114" hidden="1" xr:uid="{00000000-0005-0000-0000-000015C60000}"/>
    <cellStyle name="Hyperlink 20" xfId="33051" hidden="1" xr:uid="{00000000-0005-0000-0000-000016C60000}"/>
    <cellStyle name="Hyperlink 20" xfId="32988" hidden="1" xr:uid="{00000000-0005-0000-0000-000017C60000}"/>
    <cellStyle name="Hyperlink 20" xfId="32925" hidden="1" xr:uid="{00000000-0005-0000-0000-000018C60000}"/>
    <cellStyle name="Hyperlink 20" xfId="32862" hidden="1" xr:uid="{00000000-0005-0000-0000-000019C60000}"/>
    <cellStyle name="Hyperlink 20" xfId="32799" hidden="1" xr:uid="{00000000-0005-0000-0000-00001AC60000}"/>
    <cellStyle name="Hyperlink 20" xfId="32736" hidden="1" xr:uid="{00000000-0005-0000-0000-00001BC60000}"/>
    <cellStyle name="Hyperlink 20" xfId="32673" hidden="1" xr:uid="{00000000-0005-0000-0000-00001CC60000}"/>
    <cellStyle name="Hyperlink 20" xfId="32610" hidden="1" xr:uid="{00000000-0005-0000-0000-00001DC60000}"/>
    <cellStyle name="Hyperlink 20" xfId="32547" hidden="1" xr:uid="{00000000-0005-0000-0000-00001EC60000}"/>
    <cellStyle name="Hyperlink 20" xfId="32484" hidden="1" xr:uid="{00000000-0005-0000-0000-00001FC60000}"/>
    <cellStyle name="Hyperlink 20" xfId="32421" hidden="1" xr:uid="{00000000-0005-0000-0000-000020C60000}"/>
    <cellStyle name="Hyperlink 20" xfId="32358" hidden="1" xr:uid="{00000000-0005-0000-0000-000021C60000}"/>
    <cellStyle name="Hyperlink 20" xfId="32295" hidden="1" xr:uid="{00000000-0005-0000-0000-000022C60000}"/>
    <cellStyle name="Hyperlink 20" xfId="32232" hidden="1" xr:uid="{00000000-0005-0000-0000-000023C60000}"/>
    <cellStyle name="Hyperlink 20" xfId="32169" hidden="1" xr:uid="{00000000-0005-0000-0000-000024C60000}"/>
    <cellStyle name="Hyperlink 20" xfId="32106" hidden="1" xr:uid="{00000000-0005-0000-0000-000025C60000}"/>
    <cellStyle name="Hyperlink 20" xfId="32043" hidden="1" xr:uid="{00000000-0005-0000-0000-000026C60000}"/>
    <cellStyle name="Hyperlink 20" xfId="31980" hidden="1" xr:uid="{00000000-0005-0000-0000-000027C60000}"/>
    <cellStyle name="Hyperlink 20" xfId="31917" hidden="1" xr:uid="{00000000-0005-0000-0000-000028C60000}"/>
    <cellStyle name="Hyperlink 20" xfId="31854" hidden="1" xr:uid="{00000000-0005-0000-0000-000029C60000}"/>
    <cellStyle name="Hyperlink 20" xfId="31791" hidden="1" xr:uid="{00000000-0005-0000-0000-00002AC60000}"/>
    <cellStyle name="Hyperlink 20" xfId="31728" hidden="1" xr:uid="{00000000-0005-0000-0000-00002BC60000}"/>
    <cellStyle name="Hyperlink 20" xfId="31665" hidden="1" xr:uid="{00000000-0005-0000-0000-00002CC60000}"/>
    <cellStyle name="Hyperlink 20" xfId="31602" hidden="1" xr:uid="{00000000-0005-0000-0000-00002DC60000}"/>
    <cellStyle name="Hyperlink 20" xfId="31539" hidden="1" xr:uid="{00000000-0005-0000-0000-00002EC60000}"/>
    <cellStyle name="Hyperlink 20" xfId="31476" hidden="1" xr:uid="{00000000-0005-0000-0000-00002FC60000}"/>
    <cellStyle name="Hyperlink 20" xfId="31413" hidden="1" xr:uid="{00000000-0005-0000-0000-000030C60000}"/>
    <cellStyle name="Hyperlink 20" xfId="31350" hidden="1" xr:uid="{00000000-0005-0000-0000-000031C60000}"/>
    <cellStyle name="Hyperlink 20" xfId="31287" hidden="1" xr:uid="{00000000-0005-0000-0000-000032C60000}"/>
    <cellStyle name="Hyperlink 20" xfId="31224" hidden="1" xr:uid="{00000000-0005-0000-0000-000033C60000}"/>
    <cellStyle name="Hyperlink 20" xfId="31161" hidden="1" xr:uid="{00000000-0005-0000-0000-000034C60000}"/>
    <cellStyle name="Hyperlink 20" xfId="31098" hidden="1" xr:uid="{00000000-0005-0000-0000-000035C60000}"/>
    <cellStyle name="Hyperlink 20" xfId="31035" hidden="1" xr:uid="{00000000-0005-0000-0000-000036C60000}"/>
    <cellStyle name="Hyperlink 20" xfId="30972" hidden="1" xr:uid="{00000000-0005-0000-0000-000037C60000}"/>
    <cellStyle name="Hyperlink 20" xfId="30909" hidden="1" xr:uid="{00000000-0005-0000-0000-000038C60000}"/>
    <cellStyle name="Hyperlink 20" xfId="30846" hidden="1" xr:uid="{00000000-0005-0000-0000-000039C60000}"/>
    <cellStyle name="Hyperlink 20" xfId="30783" hidden="1" xr:uid="{00000000-0005-0000-0000-00003AC60000}"/>
    <cellStyle name="Hyperlink 20" xfId="30720" hidden="1" xr:uid="{00000000-0005-0000-0000-00003BC60000}"/>
    <cellStyle name="Hyperlink 20" xfId="30657" hidden="1" xr:uid="{00000000-0005-0000-0000-00003CC60000}"/>
    <cellStyle name="Hyperlink 20" xfId="30594" hidden="1" xr:uid="{00000000-0005-0000-0000-00003DC60000}"/>
    <cellStyle name="Hyperlink 20" xfId="30531" hidden="1" xr:uid="{00000000-0005-0000-0000-00003EC60000}"/>
    <cellStyle name="Hyperlink 20" xfId="30468" hidden="1" xr:uid="{00000000-0005-0000-0000-00003FC60000}"/>
    <cellStyle name="Hyperlink 20" xfId="30405" hidden="1" xr:uid="{00000000-0005-0000-0000-000040C60000}"/>
    <cellStyle name="Hyperlink 20" xfId="30342" hidden="1" xr:uid="{00000000-0005-0000-0000-000041C60000}"/>
    <cellStyle name="Hyperlink 20" xfId="30279" hidden="1" xr:uid="{00000000-0005-0000-0000-000042C60000}"/>
    <cellStyle name="Hyperlink 20" xfId="30216" hidden="1" xr:uid="{00000000-0005-0000-0000-000043C60000}"/>
    <cellStyle name="Hyperlink 20" xfId="30153" hidden="1" xr:uid="{00000000-0005-0000-0000-000044C60000}"/>
    <cellStyle name="Hyperlink 20" xfId="30090" hidden="1" xr:uid="{00000000-0005-0000-0000-000045C60000}"/>
    <cellStyle name="Hyperlink 20" xfId="30027" hidden="1" xr:uid="{00000000-0005-0000-0000-000046C60000}"/>
    <cellStyle name="Hyperlink 20" xfId="29964" hidden="1" xr:uid="{00000000-0005-0000-0000-000047C60000}"/>
    <cellStyle name="Hyperlink 20" xfId="29901" hidden="1" xr:uid="{00000000-0005-0000-0000-000048C60000}"/>
    <cellStyle name="Hyperlink 20" xfId="29838" hidden="1" xr:uid="{00000000-0005-0000-0000-000049C60000}"/>
    <cellStyle name="Hyperlink 20" xfId="29775" hidden="1" xr:uid="{00000000-0005-0000-0000-00004AC60000}"/>
    <cellStyle name="Hyperlink 20" xfId="29712" hidden="1" xr:uid="{00000000-0005-0000-0000-00004BC60000}"/>
    <cellStyle name="Hyperlink 20" xfId="29649" hidden="1" xr:uid="{00000000-0005-0000-0000-00004CC60000}"/>
    <cellStyle name="Hyperlink 20" xfId="29586" hidden="1" xr:uid="{00000000-0005-0000-0000-00004DC60000}"/>
    <cellStyle name="Hyperlink 20" xfId="29523" hidden="1" xr:uid="{00000000-0005-0000-0000-00004EC60000}"/>
    <cellStyle name="Hyperlink 20" xfId="29460" hidden="1" xr:uid="{00000000-0005-0000-0000-00004FC60000}"/>
    <cellStyle name="Hyperlink 20" xfId="29397" hidden="1" xr:uid="{00000000-0005-0000-0000-000050C60000}"/>
    <cellStyle name="Hyperlink 20" xfId="5079" hidden="1" xr:uid="{00000000-0005-0000-0000-000051C60000}"/>
    <cellStyle name="Hyperlink 20" xfId="5016" hidden="1" xr:uid="{00000000-0005-0000-0000-000052C60000}"/>
    <cellStyle name="Hyperlink 20" xfId="4953" hidden="1" xr:uid="{00000000-0005-0000-0000-000053C60000}"/>
    <cellStyle name="Hyperlink 20" xfId="4890" hidden="1" xr:uid="{00000000-0005-0000-0000-000054C60000}"/>
    <cellStyle name="Hyperlink 20" xfId="4827" hidden="1" xr:uid="{00000000-0005-0000-0000-000055C60000}"/>
    <cellStyle name="Hyperlink 20" xfId="4764" hidden="1" xr:uid="{00000000-0005-0000-0000-000056C60000}"/>
    <cellStyle name="Hyperlink 20" xfId="4701" hidden="1" xr:uid="{00000000-0005-0000-0000-000057C60000}"/>
    <cellStyle name="Hyperlink 20" xfId="4638" hidden="1" xr:uid="{00000000-0005-0000-0000-000058C60000}"/>
    <cellStyle name="Hyperlink 20" xfId="4575" hidden="1" xr:uid="{00000000-0005-0000-0000-000059C60000}"/>
    <cellStyle name="Hyperlink 20" xfId="4512" hidden="1" xr:uid="{00000000-0005-0000-0000-00005AC60000}"/>
    <cellStyle name="Hyperlink 20" xfId="4449" hidden="1" xr:uid="{00000000-0005-0000-0000-00005BC60000}"/>
    <cellStyle name="Hyperlink 20" xfId="4386" hidden="1" xr:uid="{00000000-0005-0000-0000-00005CC60000}"/>
    <cellStyle name="Hyperlink 20" xfId="4323" hidden="1" xr:uid="{00000000-0005-0000-0000-00005DC60000}"/>
    <cellStyle name="Hyperlink 20" xfId="4260" hidden="1" xr:uid="{00000000-0005-0000-0000-00005EC60000}"/>
    <cellStyle name="Hyperlink 20" xfId="4197" hidden="1" xr:uid="{00000000-0005-0000-0000-00005FC60000}"/>
    <cellStyle name="Hyperlink 20" xfId="4134" hidden="1" xr:uid="{00000000-0005-0000-0000-000060C60000}"/>
    <cellStyle name="Hyperlink 20" xfId="4071" hidden="1" xr:uid="{00000000-0005-0000-0000-000061C60000}"/>
    <cellStyle name="Hyperlink 20" xfId="4008" hidden="1" xr:uid="{00000000-0005-0000-0000-000062C60000}"/>
    <cellStyle name="Hyperlink 20" xfId="3945" hidden="1" xr:uid="{00000000-0005-0000-0000-000063C60000}"/>
    <cellStyle name="Hyperlink 20" xfId="3882" hidden="1" xr:uid="{00000000-0005-0000-0000-000064C60000}"/>
    <cellStyle name="Hyperlink 20" xfId="3819" hidden="1" xr:uid="{00000000-0005-0000-0000-000065C60000}"/>
    <cellStyle name="Hyperlink 20" xfId="3756" hidden="1" xr:uid="{00000000-0005-0000-0000-000066C60000}"/>
    <cellStyle name="Hyperlink 20" xfId="3693" hidden="1" xr:uid="{00000000-0005-0000-0000-000067C60000}"/>
    <cellStyle name="Hyperlink 20" xfId="3630" hidden="1" xr:uid="{00000000-0005-0000-0000-000068C60000}"/>
    <cellStyle name="Hyperlink 20" xfId="3567" hidden="1" xr:uid="{00000000-0005-0000-0000-000069C60000}"/>
    <cellStyle name="Hyperlink 20" xfId="3504" hidden="1" xr:uid="{00000000-0005-0000-0000-00006AC60000}"/>
    <cellStyle name="Hyperlink 20" xfId="3441" hidden="1" xr:uid="{00000000-0005-0000-0000-00006BC60000}"/>
    <cellStyle name="Hyperlink 20" xfId="3378" hidden="1" xr:uid="{00000000-0005-0000-0000-00006CC60000}"/>
    <cellStyle name="Hyperlink 20" xfId="3315" hidden="1" xr:uid="{00000000-0005-0000-0000-00006DC60000}"/>
    <cellStyle name="Hyperlink 20" xfId="3189" hidden="1" xr:uid="{00000000-0005-0000-0000-00006EC60000}"/>
    <cellStyle name="Hyperlink 20" xfId="3126" hidden="1" xr:uid="{00000000-0005-0000-0000-00006FC60000}"/>
    <cellStyle name="Hyperlink 20" xfId="3063" hidden="1" xr:uid="{00000000-0005-0000-0000-000070C60000}"/>
    <cellStyle name="Hyperlink 20" xfId="3000" hidden="1" xr:uid="{00000000-0005-0000-0000-000071C60000}"/>
    <cellStyle name="Hyperlink 20" xfId="2937" hidden="1" xr:uid="{00000000-0005-0000-0000-000072C60000}"/>
    <cellStyle name="Hyperlink 20" xfId="2874" hidden="1" xr:uid="{00000000-0005-0000-0000-000073C60000}"/>
    <cellStyle name="Hyperlink 20" xfId="2811" hidden="1" xr:uid="{00000000-0005-0000-0000-000074C60000}"/>
    <cellStyle name="Hyperlink 20" xfId="2748" hidden="1" xr:uid="{00000000-0005-0000-0000-000075C60000}"/>
    <cellStyle name="Hyperlink 20" xfId="2685" hidden="1" xr:uid="{00000000-0005-0000-0000-000076C60000}"/>
    <cellStyle name="Hyperlink 20" xfId="2622" hidden="1" xr:uid="{00000000-0005-0000-0000-000077C60000}"/>
    <cellStyle name="Hyperlink 20" xfId="2559" hidden="1" xr:uid="{00000000-0005-0000-0000-000078C60000}"/>
    <cellStyle name="Hyperlink 20" xfId="2496" hidden="1" xr:uid="{00000000-0005-0000-0000-000079C60000}"/>
    <cellStyle name="Hyperlink 20" xfId="2433" hidden="1" xr:uid="{00000000-0005-0000-0000-00007AC60000}"/>
    <cellStyle name="Hyperlink 20" xfId="2370" hidden="1" xr:uid="{00000000-0005-0000-0000-00007BC60000}"/>
    <cellStyle name="Hyperlink 20" xfId="2307" hidden="1" xr:uid="{00000000-0005-0000-0000-00007CC60000}"/>
    <cellStyle name="Hyperlink 20" xfId="2244" hidden="1" xr:uid="{00000000-0005-0000-0000-00007DC60000}"/>
    <cellStyle name="Hyperlink 20" xfId="2181" hidden="1" xr:uid="{00000000-0005-0000-0000-00007EC60000}"/>
    <cellStyle name="Hyperlink 20" xfId="2118" hidden="1" xr:uid="{00000000-0005-0000-0000-00007FC60000}"/>
    <cellStyle name="Hyperlink 20" xfId="2055" hidden="1" xr:uid="{00000000-0005-0000-0000-000080C60000}"/>
    <cellStyle name="Hyperlink 20" xfId="1992" hidden="1" xr:uid="{00000000-0005-0000-0000-000081C60000}"/>
    <cellStyle name="Hyperlink 20" xfId="6591" hidden="1" xr:uid="{00000000-0005-0000-0000-000082C60000}"/>
    <cellStyle name="Hyperlink 20" xfId="6528" hidden="1" xr:uid="{00000000-0005-0000-0000-000083C60000}"/>
    <cellStyle name="Hyperlink 20" xfId="6465" hidden="1" xr:uid="{00000000-0005-0000-0000-000084C60000}"/>
    <cellStyle name="Hyperlink 20" xfId="6402" hidden="1" xr:uid="{00000000-0005-0000-0000-000085C60000}"/>
    <cellStyle name="Hyperlink 20" xfId="6339" hidden="1" xr:uid="{00000000-0005-0000-0000-000086C60000}"/>
    <cellStyle name="Hyperlink 20" xfId="6276" hidden="1" xr:uid="{00000000-0005-0000-0000-000087C60000}"/>
    <cellStyle name="Hyperlink 20" xfId="6213" hidden="1" xr:uid="{00000000-0005-0000-0000-000088C60000}"/>
    <cellStyle name="Hyperlink 20" xfId="6150" hidden="1" xr:uid="{00000000-0005-0000-0000-000089C60000}"/>
    <cellStyle name="Hyperlink 20" xfId="6087" hidden="1" xr:uid="{00000000-0005-0000-0000-00008AC60000}"/>
    <cellStyle name="Hyperlink 20" xfId="6024" hidden="1" xr:uid="{00000000-0005-0000-0000-00008BC60000}"/>
    <cellStyle name="Hyperlink 20" xfId="5961" hidden="1" xr:uid="{00000000-0005-0000-0000-00008CC60000}"/>
    <cellStyle name="Hyperlink 20" xfId="5898" hidden="1" xr:uid="{00000000-0005-0000-0000-00008DC60000}"/>
    <cellStyle name="Hyperlink 20" xfId="5835" hidden="1" xr:uid="{00000000-0005-0000-0000-00008EC60000}"/>
    <cellStyle name="Hyperlink 20" xfId="5772" hidden="1" xr:uid="{00000000-0005-0000-0000-00008FC60000}"/>
    <cellStyle name="Hyperlink 20" xfId="5709" hidden="1" xr:uid="{00000000-0005-0000-0000-000090C60000}"/>
    <cellStyle name="Hyperlink 20" xfId="5646" hidden="1" xr:uid="{00000000-0005-0000-0000-000091C60000}"/>
    <cellStyle name="Hyperlink 20" xfId="5583" hidden="1" xr:uid="{00000000-0005-0000-0000-000092C60000}"/>
    <cellStyle name="Hyperlink 20" xfId="5520" hidden="1" xr:uid="{00000000-0005-0000-0000-000093C60000}"/>
    <cellStyle name="Hyperlink 20" xfId="5457" hidden="1" xr:uid="{00000000-0005-0000-0000-000094C60000}"/>
    <cellStyle name="Hyperlink 20" xfId="5394" hidden="1" xr:uid="{00000000-0005-0000-0000-000095C60000}"/>
    <cellStyle name="Hyperlink 20" xfId="5331" hidden="1" xr:uid="{00000000-0005-0000-0000-000096C60000}"/>
    <cellStyle name="Hyperlink 20" xfId="5268" hidden="1" xr:uid="{00000000-0005-0000-0000-000097C60000}"/>
    <cellStyle name="Hyperlink 20" xfId="5205" hidden="1" xr:uid="{00000000-0005-0000-0000-000098C60000}"/>
    <cellStyle name="Hyperlink 20" xfId="5142" hidden="1" xr:uid="{00000000-0005-0000-0000-000099C60000}"/>
    <cellStyle name="Hyperlink 20" xfId="7410" hidden="1" xr:uid="{00000000-0005-0000-0000-00009AC60000}"/>
    <cellStyle name="Hyperlink 20" xfId="7347" hidden="1" xr:uid="{00000000-0005-0000-0000-00009BC60000}"/>
    <cellStyle name="Hyperlink 20" xfId="7221" hidden="1" xr:uid="{00000000-0005-0000-0000-00009CC60000}"/>
    <cellStyle name="Hyperlink 20" xfId="7158" hidden="1" xr:uid="{00000000-0005-0000-0000-00009DC60000}"/>
    <cellStyle name="Hyperlink 20" xfId="7095" hidden="1" xr:uid="{00000000-0005-0000-0000-00009EC60000}"/>
    <cellStyle name="Hyperlink 20" xfId="7032" hidden="1" xr:uid="{00000000-0005-0000-0000-00009FC60000}"/>
    <cellStyle name="Hyperlink 20" xfId="6969" hidden="1" xr:uid="{00000000-0005-0000-0000-0000A0C60000}"/>
    <cellStyle name="Hyperlink 20" xfId="6906" hidden="1" xr:uid="{00000000-0005-0000-0000-0000A1C60000}"/>
    <cellStyle name="Hyperlink 20" xfId="6843" hidden="1" xr:uid="{00000000-0005-0000-0000-0000A2C60000}"/>
    <cellStyle name="Hyperlink 20" xfId="6780" hidden="1" xr:uid="{00000000-0005-0000-0000-0000A3C60000}"/>
    <cellStyle name="Hyperlink 20" xfId="6717" hidden="1" xr:uid="{00000000-0005-0000-0000-0000A4C60000}"/>
    <cellStyle name="Hyperlink 20" xfId="6654" hidden="1" xr:uid="{00000000-0005-0000-0000-0000A5C60000}"/>
    <cellStyle name="Hyperlink 20" xfId="7788" hidden="1" xr:uid="{00000000-0005-0000-0000-0000A6C60000}"/>
    <cellStyle name="Hyperlink 20" xfId="7725" hidden="1" xr:uid="{00000000-0005-0000-0000-0000A7C60000}"/>
    <cellStyle name="Hyperlink 20" xfId="7662" hidden="1" xr:uid="{00000000-0005-0000-0000-0000A8C60000}"/>
    <cellStyle name="Hyperlink 20" xfId="7599" hidden="1" xr:uid="{00000000-0005-0000-0000-0000A9C60000}"/>
    <cellStyle name="Hyperlink 20" xfId="7536" hidden="1" xr:uid="{00000000-0005-0000-0000-0000AAC60000}"/>
    <cellStyle name="Hyperlink 20" xfId="7473" hidden="1" xr:uid="{00000000-0005-0000-0000-0000ABC60000}"/>
    <cellStyle name="Hyperlink 20" xfId="7977" hidden="1" xr:uid="{00000000-0005-0000-0000-0000ACC60000}"/>
    <cellStyle name="Hyperlink 20" xfId="7914" hidden="1" xr:uid="{00000000-0005-0000-0000-0000ADC60000}"/>
    <cellStyle name="Hyperlink 20" xfId="7851" hidden="1" xr:uid="{00000000-0005-0000-0000-0000AEC60000}"/>
    <cellStyle name="Hyperlink 20" xfId="8103" hidden="1" xr:uid="{00000000-0005-0000-0000-0000AFC60000}"/>
    <cellStyle name="Hyperlink 20" xfId="8040" hidden="1" xr:uid="{00000000-0005-0000-0000-0000B0C60000}"/>
    <cellStyle name="Hyperlink 20" xfId="8166" hidden="1" xr:uid="{00000000-0005-0000-0000-0000B1C60000}"/>
    <cellStyle name="Hyperlink 21" xfId="46657" hidden="1" xr:uid="{00000000-0005-0000-0000-0000B2C60000}"/>
    <cellStyle name="Hyperlink 21" xfId="46594" hidden="1" xr:uid="{00000000-0005-0000-0000-0000B3C60000}"/>
    <cellStyle name="Hyperlink 21" xfId="46531" hidden="1" xr:uid="{00000000-0005-0000-0000-0000B4C60000}"/>
    <cellStyle name="Hyperlink 21" xfId="46468" hidden="1" xr:uid="{00000000-0005-0000-0000-0000B5C60000}"/>
    <cellStyle name="Hyperlink 21" xfId="46405" hidden="1" xr:uid="{00000000-0005-0000-0000-0000B6C60000}"/>
    <cellStyle name="Hyperlink 21" xfId="46342" hidden="1" xr:uid="{00000000-0005-0000-0000-0000B7C60000}"/>
    <cellStyle name="Hyperlink 21" xfId="46279" hidden="1" xr:uid="{00000000-0005-0000-0000-0000B8C60000}"/>
    <cellStyle name="Hyperlink 21" xfId="46216" hidden="1" xr:uid="{00000000-0005-0000-0000-0000B9C60000}"/>
    <cellStyle name="Hyperlink 21" xfId="46153" hidden="1" xr:uid="{00000000-0005-0000-0000-0000BAC60000}"/>
    <cellStyle name="Hyperlink 21" xfId="46090" hidden="1" xr:uid="{00000000-0005-0000-0000-0000BBC60000}"/>
    <cellStyle name="Hyperlink 21" xfId="46027" hidden="1" xr:uid="{00000000-0005-0000-0000-0000BCC60000}"/>
    <cellStyle name="Hyperlink 21" xfId="45964" hidden="1" xr:uid="{00000000-0005-0000-0000-0000BDC60000}"/>
    <cellStyle name="Hyperlink 21" xfId="45901" hidden="1" xr:uid="{00000000-0005-0000-0000-0000BEC60000}"/>
    <cellStyle name="Hyperlink 21" xfId="45838" hidden="1" xr:uid="{00000000-0005-0000-0000-0000BFC60000}"/>
    <cellStyle name="Hyperlink 21" xfId="45775" hidden="1" xr:uid="{00000000-0005-0000-0000-0000C0C60000}"/>
    <cellStyle name="Hyperlink 21" xfId="45712" hidden="1" xr:uid="{00000000-0005-0000-0000-0000C1C60000}"/>
    <cellStyle name="Hyperlink 21" xfId="45649" hidden="1" xr:uid="{00000000-0005-0000-0000-0000C2C60000}"/>
    <cellStyle name="Hyperlink 21" xfId="45586" hidden="1" xr:uid="{00000000-0005-0000-0000-0000C3C60000}"/>
    <cellStyle name="Hyperlink 21" xfId="54973" hidden="1" xr:uid="{00000000-0005-0000-0000-0000C4C60000}"/>
    <cellStyle name="Hyperlink 21" xfId="54910" hidden="1" xr:uid="{00000000-0005-0000-0000-0000C5C60000}"/>
    <cellStyle name="Hyperlink 21" xfId="54847" hidden="1" xr:uid="{00000000-0005-0000-0000-0000C6C60000}"/>
    <cellStyle name="Hyperlink 21" xfId="54784" hidden="1" xr:uid="{00000000-0005-0000-0000-0000C7C60000}"/>
    <cellStyle name="Hyperlink 21" xfId="54721" hidden="1" xr:uid="{00000000-0005-0000-0000-0000C8C60000}"/>
    <cellStyle name="Hyperlink 21" xfId="54658" hidden="1" xr:uid="{00000000-0005-0000-0000-0000C9C60000}"/>
    <cellStyle name="Hyperlink 21" xfId="54595" hidden="1" xr:uid="{00000000-0005-0000-0000-0000CAC60000}"/>
    <cellStyle name="Hyperlink 21" xfId="54532" hidden="1" xr:uid="{00000000-0005-0000-0000-0000CBC60000}"/>
    <cellStyle name="Hyperlink 21" xfId="54469" hidden="1" xr:uid="{00000000-0005-0000-0000-0000CCC60000}"/>
    <cellStyle name="Hyperlink 21" xfId="54406" hidden="1" xr:uid="{00000000-0005-0000-0000-0000CDC60000}"/>
    <cellStyle name="Hyperlink 21" xfId="54343" hidden="1" xr:uid="{00000000-0005-0000-0000-0000CEC60000}"/>
    <cellStyle name="Hyperlink 21" xfId="54280" hidden="1" xr:uid="{00000000-0005-0000-0000-0000CFC60000}"/>
    <cellStyle name="Hyperlink 21" xfId="54217" hidden="1" xr:uid="{00000000-0005-0000-0000-0000D0C60000}"/>
    <cellStyle name="Hyperlink 21" xfId="54154" hidden="1" xr:uid="{00000000-0005-0000-0000-0000D1C60000}"/>
    <cellStyle name="Hyperlink 21" xfId="54091" hidden="1" xr:uid="{00000000-0005-0000-0000-0000D2C60000}"/>
    <cellStyle name="Hyperlink 21" xfId="54028" hidden="1" xr:uid="{00000000-0005-0000-0000-0000D3C60000}"/>
    <cellStyle name="Hyperlink 21" xfId="53965" hidden="1" xr:uid="{00000000-0005-0000-0000-0000D4C60000}"/>
    <cellStyle name="Hyperlink 21" xfId="53839" hidden="1" xr:uid="{00000000-0005-0000-0000-0000D5C60000}"/>
    <cellStyle name="Hyperlink 21" xfId="53776" hidden="1" xr:uid="{00000000-0005-0000-0000-0000D6C60000}"/>
    <cellStyle name="Hyperlink 21" xfId="53713" hidden="1" xr:uid="{00000000-0005-0000-0000-0000D7C60000}"/>
    <cellStyle name="Hyperlink 21" xfId="53650" hidden="1" xr:uid="{00000000-0005-0000-0000-0000D8C60000}"/>
    <cellStyle name="Hyperlink 21" xfId="53587" hidden="1" xr:uid="{00000000-0005-0000-0000-0000D9C60000}"/>
    <cellStyle name="Hyperlink 21" xfId="53524" hidden="1" xr:uid="{00000000-0005-0000-0000-0000DAC60000}"/>
    <cellStyle name="Hyperlink 21" xfId="53461" hidden="1" xr:uid="{00000000-0005-0000-0000-0000DBC60000}"/>
    <cellStyle name="Hyperlink 21" xfId="53398" hidden="1" xr:uid="{00000000-0005-0000-0000-0000DCC60000}"/>
    <cellStyle name="Hyperlink 21" xfId="53335" hidden="1" xr:uid="{00000000-0005-0000-0000-0000DDC60000}"/>
    <cellStyle name="Hyperlink 21" xfId="53272" hidden="1" xr:uid="{00000000-0005-0000-0000-0000DEC60000}"/>
    <cellStyle name="Hyperlink 21" xfId="53209" hidden="1" xr:uid="{00000000-0005-0000-0000-0000DFC60000}"/>
    <cellStyle name="Hyperlink 21" xfId="53146" hidden="1" xr:uid="{00000000-0005-0000-0000-0000E0C60000}"/>
    <cellStyle name="Hyperlink 21" xfId="53083" hidden="1" xr:uid="{00000000-0005-0000-0000-0000E1C60000}"/>
    <cellStyle name="Hyperlink 21" xfId="53020" hidden="1" xr:uid="{00000000-0005-0000-0000-0000E2C60000}"/>
    <cellStyle name="Hyperlink 21" xfId="52957" hidden="1" xr:uid="{00000000-0005-0000-0000-0000E3C60000}"/>
    <cellStyle name="Hyperlink 21" xfId="52894" hidden="1" xr:uid="{00000000-0005-0000-0000-0000E4C60000}"/>
    <cellStyle name="Hyperlink 21" xfId="52831" hidden="1" xr:uid="{00000000-0005-0000-0000-0000E5C60000}"/>
    <cellStyle name="Hyperlink 21" xfId="52768" hidden="1" xr:uid="{00000000-0005-0000-0000-0000E6C60000}"/>
    <cellStyle name="Hyperlink 21" xfId="52705" hidden="1" xr:uid="{00000000-0005-0000-0000-0000E7C60000}"/>
    <cellStyle name="Hyperlink 21" xfId="52642" hidden="1" xr:uid="{00000000-0005-0000-0000-0000E8C60000}"/>
    <cellStyle name="Hyperlink 21" xfId="52579" hidden="1" xr:uid="{00000000-0005-0000-0000-0000E9C60000}"/>
    <cellStyle name="Hyperlink 21" xfId="52516" hidden="1" xr:uid="{00000000-0005-0000-0000-0000EAC60000}"/>
    <cellStyle name="Hyperlink 21" xfId="52453" hidden="1" xr:uid="{00000000-0005-0000-0000-0000EBC60000}"/>
    <cellStyle name="Hyperlink 21" xfId="52390" hidden="1" xr:uid="{00000000-0005-0000-0000-0000ECC60000}"/>
    <cellStyle name="Hyperlink 21" xfId="52327" hidden="1" xr:uid="{00000000-0005-0000-0000-0000EDC60000}"/>
    <cellStyle name="Hyperlink 21" xfId="52264" hidden="1" xr:uid="{00000000-0005-0000-0000-0000EEC60000}"/>
    <cellStyle name="Hyperlink 21" xfId="52201" hidden="1" xr:uid="{00000000-0005-0000-0000-0000EFC60000}"/>
    <cellStyle name="Hyperlink 21" xfId="52138" hidden="1" xr:uid="{00000000-0005-0000-0000-0000F0C60000}"/>
    <cellStyle name="Hyperlink 21" xfId="52075" hidden="1" xr:uid="{00000000-0005-0000-0000-0000F1C60000}"/>
    <cellStyle name="Hyperlink 21" xfId="52012" hidden="1" xr:uid="{00000000-0005-0000-0000-0000F2C60000}"/>
    <cellStyle name="Hyperlink 21" xfId="51949" hidden="1" xr:uid="{00000000-0005-0000-0000-0000F3C60000}"/>
    <cellStyle name="Hyperlink 21" xfId="51886" hidden="1" xr:uid="{00000000-0005-0000-0000-0000F4C60000}"/>
    <cellStyle name="Hyperlink 21" xfId="56548" hidden="1" xr:uid="{00000000-0005-0000-0000-0000F5C60000}"/>
    <cellStyle name="Hyperlink 21" xfId="56485" hidden="1" xr:uid="{00000000-0005-0000-0000-0000F6C60000}"/>
    <cellStyle name="Hyperlink 21" xfId="56422" hidden="1" xr:uid="{00000000-0005-0000-0000-0000F7C60000}"/>
    <cellStyle name="Hyperlink 21" xfId="56359" hidden="1" xr:uid="{00000000-0005-0000-0000-0000F8C60000}"/>
    <cellStyle name="Hyperlink 21" xfId="56296" hidden="1" xr:uid="{00000000-0005-0000-0000-0000F9C60000}"/>
    <cellStyle name="Hyperlink 21" xfId="56233" hidden="1" xr:uid="{00000000-0005-0000-0000-0000FAC60000}"/>
    <cellStyle name="Hyperlink 21" xfId="56170" hidden="1" xr:uid="{00000000-0005-0000-0000-0000FBC60000}"/>
    <cellStyle name="Hyperlink 21" xfId="56107" hidden="1" xr:uid="{00000000-0005-0000-0000-0000FCC60000}"/>
    <cellStyle name="Hyperlink 21" xfId="56044" hidden="1" xr:uid="{00000000-0005-0000-0000-0000FDC60000}"/>
    <cellStyle name="Hyperlink 21" xfId="55981" hidden="1" xr:uid="{00000000-0005-0000-0000-0000FEC60000}"/>
    <cellStyle name="Hyperlink 21" xfId="55918" hidden="1" xr:uid="{00000000-0005-0000-0000-0000FFC60000}"/>
    <cellStyle name="Hyperlink 21" xfId="55855" hidden="1" xr:uid="{00000000-0005-0000-0000-000000C70000}"/>
    <cellStyle name="Hyperlink 21" xfId="55792" hidden="1" xr:uid="{00000000-0005-0000-0000-000001C70000}"/>
    <cellStyle name="Hyperlink 21" xfId="55729" hidden="1" xr:uid="{00000000-0005-0000-0000-000002C70000}"/>
    <cellStyle name="Hyperlink 21" xfId="55666" hidden="1" xr:uid="{00000000-0005-0000-0000-000003C70000}"/>
    <cellStyle name="Hyperlink 21" xfId="55603" hidden="1" xr:uid="{00000000-0005-0000-0000-000004C70000}"/>
    <cellStyle name="Hyperlink 21" xfId="55540" hidden="1" xr:uid="{00000000-0005-0000-0000-000005C70000}"/>
    <cellStyle name="Hyperlink 21" xfId="55477" hidden="1" xr:uid="{00000000-0005-0000-0000-000006C70000}"/>
    <cellStyle name="Hyperlink 21" xfId="55414" hidden="1" xr:uid="{00000000-0005-0000-0000-000007C70000}"/>
    <cellStyle name="Hyperlink 21" xfId="55351" hidden="1" xr:uid="{00000000-0005-0000-0000-000008C70000}"/>
    <cellStyle name="Hyperlink 21" xfId="55288" hidden="1" xr:uid="{00000000-0005-0000-0000-000009C70000}"/>
    <cellStyle name="Hyperlink 21" xfId="55225" hidden="1" xr:uid="{00000000-0005-0000-0000-00000AC70000}"/>
    <cellStyle name="Hyperlink 21" xfId="55162" hidden="1" xr:uid="{00000000-0005-0000-0000-00000BC70000}"/>
    <cellStyle name="Hyperlink 21" xfId="55099" hidden="1" xr:uid="{00000000-0005-0000-0000-00000CC70000}"/>
    <cellStyle name="Hyperlink 21" xfId="55036" hidden="1" xr:uid="{00000000-0005-0000-0000-00000DC70000}"/>
    <cellStyle name="Hyperlink 21" xfId="57304" hidden="1" xr:uid="{00000000-0005-0000-0000-00000EC70000}"/>
    <cellStyle name="Hyperlink 21" xfId="57241" hidden="1" xr:uid="{00000000-0005-0000-0000-00000FC70000}"/>
    <cellStyle name="Hyperlink 21" xfId="57178" hidden="1" xr:uid="{00000000-0005-0000-0000-000010C70000}"/>
    <cellStyle name="Hyperlink 21" xfId="57115" hidden="1" xr:uid="{00000000-0005-0000-0000-000011C70000}"/>
    <cellStyle name="Hyperlink 21" xfId="57052" hidden="1" xr:uid="{00000000-0005-0000-0000-000012C70000}"/>
    <cellStyle name="Hyperlink 21" xfId="56989" hidden="1" xr:uid="{00000000-0005-0000-0000-000013C70000}"/>
    <cellStyle name="Hyperlink 21" xfId="56863" hidden="1" xr:uid="{00000000-0005-0000-0000-000014C70000}"/>
    <cellStyle name="Hyperlink 21" xfId="56800" hidden="1" xr:uid="{00000000-0005-0000-0000-000015C70000}"/>
    <cellStyle name="Hyperlink 21" xfId="56737" hidden="1" xr:uid="{00000000-0005-0000-0000-000016C70000}"/>
    <cellStyle name="Hyperlink 21" xfId="56674" hidden="1" xr:uid="{00000000-0005-0000-0000-000017C70000}"/>
    <cellStyle name="Hyperlink 21" xfId="56611" hidden="1" xr:uid="{00000000-0005-0000-0000-000018C70000}"/>
    <cellStyle name="Hyperlink 21" xfId="57682" hidden="1" xr:uid="{00000000-0005-0000-0000-000019C70000}"/>
    <cellStyle name="Hyperlink 21" xfId="57619" hidden="1" xr:uid="{00000000-0005-0000-0000-00001AC70000}"/>
    <cellStyle name="Hyperlink 21" xfId="57556" hidden="1" xr:uid="{00000000-0005-0000-0000-00001BC70000}"/>
    <cellStyle name="Hyperlink 21" xfId="57493" hidden="1" xr:uid="{00000000-0005-0000-0000-00001CC70000}"/>
    <cellStyle name="Hyperlink 21" xfId="57430" hidden="1" xr:uid="{00000000-0005-0000-0000-00001DC70000}"/>
    <cellStyle name="Hyperlink 21" xfId="57367" hidden="1" xr:uid="{00000000-0005-0000-0000-00001EC70000}"/>
    <cellStyle name="Hyperlink 21" xfId="57871" hidden="1" xr:uid="{00000000-0005-0000-0000-00001FC70000}"/>
    <cellStyle name="Hyperlink 21" xfId="57808" hidden="1" xr:uid="{00000000-0005-0000-0000-000020C70000}"/>
    <cellStyle name="Hyperlink 21" xfId="57745" hidden="1" xr:uid="{00000000-0005-0000-0000-000021C70000}"/>
    <cellStyle name="Hyperlink 21" xfId="57997" hidden="1" xr:uid="{00000000-0005-0000-0000-000022C70000}"/>
    <cellStyle name="Hyperlink 21" xfId="57934" hidden="1" xr:uid="{00000000-0005-0000-0000-000023C70000}"/>
    <cellStyle name="Hyperlink 21" xfId="58060" hidden="1" xr:uid="{00000000-0005-0000-0000-000024C70000}"/>
    <cellStyle name="Hyperlink 21" xfId="56926" hidden="1" xr:uid="{00000000-0005-0000-0000-000025C70000}"/>
    <cellStyle name="Hyperlink 21" xfId="53902" hidden="1" xr:uid="{00000000-0005-0000-0000-000026C70000}"/>
    <cellStyle name="Hyperlink 21" xfId="14905" hidden="1" xr:uid="{00000000-0005-0000-0000-000027C70000}"/>
    <cellStyle name="Hyperlink 21" xfId="14842" hidden="1" xr:uid="{00000000-0005-0000-0000-000028C70000}"/>
    <cellStyle name="Hyperlink 21" xfId="14779" hidden="1" xr:uid="{00000000-0005-0000-0000-000029C70000}"/>
    <cellStyle name="Hyperlink 21" xfId="14716" hidden="1" xr:uid="{00000000-0005-0000-0000-00002AC70000}"/>
    <cellStyle name="Hyperlink 21" xfId="14653" hidden="1" xr:uid="{00000000-0005-0000-0000-00002BC70000}"/>
    <cellStyle name="Hyperlink 21" xfId="14590" hidden="1" xr:uid="{00000000-0005-0000-0000-00002CC70000}"/>
    <cellStyle name="Hyperlink 21" xfId="14527" hidden="1" xr:uid="{00000000-0005-0000-0000-00002DC70000}"/>
    <cellStyle name="Hyperlink 21" xfId="14464" hidden="1" xr:uid="{00000000-0005-0000-0000-00002EC70000}"/>
    <cellStyle name="Hyperlink 21" xfId="14401" hidden="1" xr:uid="{00000000-0005-0000-0000-00002FC70000}"/>
    <cellStyle name="Hyperlink 21" xfId="14338" hidden="1" xr:uid="{00000000-0005-0000-0000-000030C70000}"/>
    <cellStyle name="Hyperlink 21" xfId="14275" hidden="1" xr:uid="{00000000-0005-0000-0000-000031C70000}"/>
    <cellStyle name="Hyperlink 21" xfId="14212" hidden="1" xr:uid="{00000000-0005-0000-0000-000032C70000}"/>
    <cellStyle name="Hyperlink 21" xfId="14149" hidden="1" xr:uid="{00000000-0005-0000-0000-000033C70000}"/>
    <cellStyle name="Hyperlink 21" xfId="14086" hidden="1" xr:uid="{00000000-0005-0000-0000-000034C70000}"/>
    <cellStyle name="Hyperlink 21" xfId="14023" hidden="1" xr:uid="{00000000-0005-0000-0000-000035C70000}"/>
    <cellStyle name="Hyperlink 21" xfId="13960" hidden="1" xr:uid="{00000000-0005-0000-0000-000036C70000}"/>
    <cellStyle name="Hyperlink 21" xfId="13897" hidden="1" xr:uid="{00000000-0005-0000-0000-000037C70000}"/>
    <cellStyle name="Hyperlink 21" xfId="13834" hidden="1" xr:uid="{00000000-0005-0000-0000-000038C70000}"/>
    <cellStyle name="Hyperlink 21" xfId="13771" hidden="1" xr:uid="{00000000-0005-0000-0000-000039C70000}"/>
    <cellStyle name="Hyperlink 21" xfId="13708" hidden="1" xr:uid="{00000000-0005-0000-0000-00003AC70000}"/>
    <cellStyle name="Hyperlink 21" xfId="13645" hidden="1" xr:uid="{00000000-0005-0000-0000-00003BC70000}"/>
    <cellStyle name="Hyperlink 21" xfId="13582" hidden="1" xr:uid="{00000000-0005-0000-0000-00003CC70000}"/>
    <cellStyle name="Hyperlink 21" xfId="13519" hidden="1" xr:uid="{00000000-0005-0000-0000-00003DC70000}"/>
    <cellStyle name="Hyperlink 21" xfId="13456" hidden="1" xr:uid="{00000000-0005-0000-0000-00003EC70000}"/>
    <cellStyle name="Hyperlink 21" xfId="13393" hidden="1" xr:uid="{00000000-0005-0000-0000-00003FC70000}"/>
    <cellStyle name="Hyperlink 21" xfId="13330" hidden="1" xr:uid="{00000000-0005-0000-0000-000040C70000}"/>
    <cellStyle name="Hyperlink 21" xfId="13267" hidden="1" xr:uid="{00000000-0005-0000-0000-000041C70000}"/>
    <cellStyle name="Hyperlink 21" xfId="13204" hidden="1" xr:uid="{00000000-0005-0000-0000-000042C70000}"/>
    <cellStyle name="Hyperlink 21" xfId="13141" hidden="1" xr:uid="{00000000-0005-0000-0000-000043C70000}"/>
    <cellStyle name="Hyperlink 21" xfId="13015" hidden="1" xr:uid="{00000000-0005-0000-0000-000044C70000}"/>
    <cellStyle name="Hyperlink 21" xfId="12952" hidden="1" xr:uid="{00000000-0005-0000-0000-000045C70000}"/>
    <cellStyle name="Hyperlink 21" xfId="12889" hidden="1" xr:uid="{00000000-0005-0000-0000-000046C70000}"/>
    <cellStyle name="Hyperlink 21" xfId="12826" hidden="1" xr:uid="{00000000-0005-0000-0000-000047C70000}"/>
    <cellStyle name="Hyperlink 21" xfId="12763" hidden="1" xr:uid="{00000000-0005-0000-0000-000048C70000}"/>
    <cellStyle name="Hyperlink 21" xfId="12700" hidden="1" xr:uid="{00000000-0005-0000-0000-000049C70000}"/>
    <cellStyle name="Hyperlink 21" xfId="12637" hidden="1" xr:uid="{00000000-0005-0000-0000-00004AC70000}"/>
    <cellStyle name="Hyperlink 21" xfId="12574" hidden="1" xr:uid="{00000000-0005-0000-0000-00004BC70000}"/>
    <cellStyle name="Hyperlink 21" xfId="12511" hidden="1" xr:uid="{00000000-0005-0000-0000-00004CC70000}"/>
    <cellStyle name="Hyperlink 21" xfId="12448" hidden="1" xr:uid="{00000000-0005-0000-0000-00004DC70000}"/>
    <cellStyle name="Hyperlink 21" xfId="12385" hidden="1" xr:uid="{00000000-0005-0000-0000-00004EC70000}"/>
    <cellStyle name="Hyperlink 21" xfId="12322" hidden="1" xr:uid="{00000000-0005-0000-0000-00004FC70000}"/>
    <cellStyle name="Hyperlink 21" xfId="12259" hidden="1" xr:uid="{00000000-0005-0000-0000-000050C70000}"/>
    <cellStyle name="Hyperlink 21" xfId="12196" hidden="1" xr:uid="{00000000-0005-0000-0000-000051C70000}"/>
    <cellStyle name="Hyperlink 21" xfId="12133" hidden="1" xr:uid="{00000000-0005-0000-0000-000052C70000}"/>
    <cellStyle name="Hyperlink 21" xfId="12070" hidden="1" xr:uid="{00000000-0005-0000-0000-000053C70000}"/>
    <cellStyle name="Hyperlink 21" xfId="12007" hidden="1" xr:uid="{00000000-0005-0000-0000-000054C70000}"/>
    <cellStyle name="Hyperlink 21" xfId="11944" hidden="1" xr:uid="{00000000-0005-0000-0000-000055C70000}"/>
    <cellStyle name="Hyperlink 21" xfId="11881" hidden="1" xr:uid="{00000000-0005-0000-0000-000056C70000}"/>
    <cellStyle name="Hyperlink 21" xfId="11818" hidden="1" xr:uid="{00000000-0005-0000-0000-000057C70000}"/>
    <cellStyle name="Hyperlink 21" xfId="11755" hidden="1" xr:uid="{00000000-0005-0000-0000-000058C70000}"/>
    <cellStyle name="Hyperlink 21" xfId="11692" hidden="1" xr:uid="{00000000-0005-0000-0000-000059C70000}"/>
    <cellStyle name="Hyperlink 21" xfId="11629" hidden="1" xr:uid="{00000000-0005-0000-0000-00005AC70000}"/>
    <cellStyle name="Hyperlink 21" xfId="11566" hidden="1" xr:uid="{00000000-0005-0000-0000-00005BC70000}"/>
    <cellStyle name="Hyperlink 21" xfId="11503" hidden="1" xr:uid="{00000000-0005-0000-0000-00005CC70000}"/>
    <cellStyle name="Hyperlink 21" xfId="11440" hidden="1" xr:uid="{00000000-0005-0000-0000-00005DC70000}"/>
    <cellStyle name="Hyperlink 21" xfId="11377" hidden="1" xr:uid="{00000000-0005-0000-0000-00005EC70000}"/>
    <cellStyle name="Hyperlink 21" xfId="11314" hidden="1" xr:uid="{00000000-0005-0000-0000-00005FC70000}"/>
    <cellStyle name="Hyperlink 21" xfId="11251" hidden="1" xr:uid="{00000000-0005-0000-0000-000060C70000}"/>
    <cellStyle name="Hyperlink 21" xfId="11125" hidden="1" xr:uid="{00000000-0005-0000-0000-000061C70000}"/>
    <cellStyle name="Hyperlink 21" xfId="11062" hidden="1" xr:uid="{00000000-0005-0000-0000-000062C70000}"/>
    <cellStyle name="Hyperlink 21" xfId="10999" hidden="1" xr:uid="{00000000-0005-0000-0000-000063C70000}"/>
    <cellStyle name="Hyperlink 21" xfId="10936" hidden="1" xr:uid="{00000000-0005-0000-0000-000064C70000}"/>
    <cellStyle name="Hyperlink 21" xfId="10873" hidden="1" xr:uid="{00000000-0005-0000-0000-000065C70000}"/>
    <cellStyle name="Hyperlink 21" xfId="10810" hidden="1" xr:uid="{00000000-0005-0000-0000-000066C70000}"/>
    <cellStyle name="Hyperlink 21" xfId="10747" hidden="1" xr:uid="{00000000-0005-0000-0000-000067C70000}"/>
    <cellStyle name="Hyperlink 21" xfId="10684" hidden="1" xr:uid="{00000000-0005-0000-0000-000068C70000}"/>
    <cellStyle name="Hyperlink 21" xfId="10621" hidden="1" xr:uid="{00000000-0005-0000-0000-000069C70000}"/>
    <cellStyle name="Hyperlink 21" xfId="10558" hidden="1" xr:uid="{00000000-0005-0000-0000-00006AC70000}"/>
    <cellStyle name="Hyperlink 21" xfId="10495" hidden="1" xr:uid="{00000000-0005-0000-0000-00006BC70000}"/>
    <cellStyle name="Hyperlink 21" xfId="10432" hidden="1" xr:uid="{00000000-0005-0000-0000-00006CC70000}"/>
    <cellStyle name="Hyperlink 21" xfId="10369" hidden="1" xr:uid="{00000000-0005-0000-0000-00006DC70000}"/>
    <cellStyle name="Hyperlink 21" xfId="10306" hidden="1" xr:uid="{00000000-0005-0000-0000-00006EC70000}"/>
    <cellStyle name="Hyperlink 21" xfId="10243" hidden="1" xr:uid="{00000000-0005-0000-0000-00006FC70000}"/>
    <cellStyle name="Hyperlink 21" xfId="10180" hidden="1" xr:uid="{00000000-0005-0000-0000-000070C70000}"/>
    <cellStyle name="Hyperlink 21" xfId="10117" hidden="1" xr:uid="{00000000-0005-0000-0000-000071C70000}"/>
    <cellStyle name="Hyperlink 21" xfId="10054" hidden="1" xr:uid="{00000000-0005-0000-0000-000072C70000}"/>
    <cellStyle name="Hyperlink 21" xfId="9991" hidden="1" xr:uid="{00000000-0005-0000-0000-000073C70000}"/>
    <cellStyle name="Hyperlink 21" xfId="9928" hidden="1" xr:uid="{00000000-0005-0000-0000-000074C70000}"/>
    <cellStyle name="Hyperlink 21" xfId="9865" hidden="1" xr:uid="{00000000-0005-0000-0000-000075C70000}"/>
    <cellStyle name="Hyperlink 21" xfId="9802" hidden="1" xr:uid="{00000000-0005-0000-0000-000076C70000}"/>
    <cellStyle name="Hyperlink 21" xfId="9739" hidden="1" xr:uid="{00000000-0005-0000-0000-000077C70000}"/>
    <cellStyle name="Hyperlink 21" xfId="9676" hidden="1" xr:uid="{00000000-0005-0000-0000-000078C70000}"/>
    <cellStyle name="Hyperlink 21" xfId="9613" hidden="1" xr:uid="{00000000-0005-0000-0000-000079C70000}"/>
    <cellStyle name="Hyperlink 21" xfId="9550" hidden="1" xr:uid="{00000000-0005-0000-0000-00007AC70000}"/>
    <cellStyle name="Hyperlink 21" xfId="9487" hidden="1" xr:uid="{00000000-0005-0000-0000-00007BC70000}"/>
    <cellStyle name="Hyperlink 21" xfId="9424" hidden="1" xr:uid="{00000000-0005-0000-0000-00007CC70000}"/>
    <cellStyle name="Hyperlink 21" xfId="9361" hidden="1" xr:uid="{00000000-0005-0000-0000-00007DC70000}"/>
    <cellStyle name="Hyperlink 21" xfId="9298" hidden="1" xr:uid="{00000000-0005-0000-0000-00007EC70000}"/>
    <cellStyle name="Hyperlink 21" xfId="9235" hidden="1" xr:uid="{00000000-0005-0000-0000-00007FC70000}"/>
    <cellStyle name="Hyperlink 21" xfId="9172" hidden="1" xr:uid="{00000000-0005-0000-0000-000080C70000}"/>
    <cellStyle name="Hyperlink 21" xfId="9109" hidden="1" xr:uid="{00000000-0005-0000-0000-000081C70000}"/>
    <cellStyle name="Hyperlink 21" xfId="9046" hidden="1" xr:uid="{00000000-0005-0000-0000-000082C70000}"/>
    <cellStyle name="Hyperlink 21" xfId="8983" hidden="1" xr:uid="{00000000-0005-0000-0000-000083C70000}"/>
    <cellStyle name="Hyperlink 21" xfId="8920" hidden="1" xr:uid="{00000000-0005-0000-0000-000084C70000}"/>
    <cellStyle name="Hyperlink 21" xfId="8857" hidden="1" xr:uid="{00000000-0005-0000-0000-000085C70000}"/>
    <cellStyle name="Hyperlink 21" xfId="8794" hidden="1" xr:uid="{00000000-0005-0000-0000-000086C70000}"/>
    <cellStyle name="Hyperlink 21" xfId="8731" hidden="1" xr:uid="{00000000-0005-0000-0000-000087C70000}"/>
    <cellStyle name="Hyperlink 21" xfId="8668" hidden="1" xr:uid="{00000000-0005-0000-0000-000088C70000}"/>
    <cellStyle name="Hyperlink 21" xfId="8605" hidden="1" xr:uid="{00000000-0005-0000-0000-000089C70000}"/>
    <cellStyle name="Hyperlink 21" xfId="8542" hidden="1" xr:uid="{00000000-0005-0000-0000-00008AC70000}"/>
    <cellStyle name="Hyperlink 21" xfId="8479" hidden="1" xr:uid="{00000000-0005-0000-0000-00008BC70000}"/>
    <cellStyle name="Hyperlink 21" xfId="8416" hidden="1" xr:uid="{00000000-0005-0000-0000-00008CC70000}"/>
    <cellStyle name="Hyperlink 21" xfId="8353" hidden="1" xr:uid="{00000000-0005-0000-0000-00008DC70000}"/>
    <cellStyle name="Hyperlink 21" xfId="8290" hidden="1" xr:uid="{00000000-0005-0000-0000-00008EC70000}"/>
    <cellStyle name="Hyperlink 21" xfId="8227" hidden="1" xr:uid="{00000000-0005-0000-0000-00008FC70000}"/>
    <cellStyle name="Hyperlink 21" xfId="8164" hidden="1" xr:uid="{00000000-0005-0000-0000-000090C70000}"/>
    <cellStyle name="Hyperlink 21" xfId="8101" hidden="1" xr:uid="{00000000-0005-0000-0000-000091C70000}"/>
    <cellStyle name="Hyperlink 21" xfId="8038" hidden="1" xr:uid="{00000000-0005-0000-0000-000092C70000}"/>
    <cellStyle name="Hyperlink 21" xfId="7975" hidden="1" xr:uid="{00000000-0005-0000-0000-000093C70000}"/>
    <cellStyle name="Hyperlink 21" xfId="7912" hidden="1" xr:uid="{00000000-0005-0000-0000-000094C70000}"/>
    <cellStyle name="Hyperlink 21" xfId="7849" hidden="1" xr:uid="{00000000-0005-0000-0000-000095C70000}"/>
    <cellStyle name="Hyperlink 21" xfId="7786" hidden="1" xr:uid="{00000000-0005-0000-0000-000096C70000}"/>
    <cellStyle name="Hyperlink 21" xfId="7723" hidden="1" xr:uid="{00000000-0005-0000-0000-000097C70000}"/>
    <cellStyle name="Hyperlink 21" xfId="7660" hidden="1" xr:uid="{00000000-0005-0000-0000-000098C70000}"/>
    <cellStyle name="Hyperlink 21" xfId="7597" hidden="1" xr:uid="{00000000-0005-0000-0000-000099C70000}"/>
    <cellStyle name="Hyperlink 21" xfId="7534" hidden="1" xr:uid="{00000000-0005-0000-0000-00009AC70000}"/>
    <cellStyle name="Hyperlink 21" xfId="7471" hidden="1" xr:uid="{00000000-0005-0000-0000-00009BC70000}"/>
    <cellStyle name="Hyperlink 21" xfId="7408" hidden="1" xr:uid="{00000000-0005-0000-0000-00009CC70000}"/>
    <cellStyle name="Hyperlink 21" xfId="7345" hidden="1" xr:uid="{00000000-0005-0000-0000-00009DC70000}"/>
    <cellStyle name="Hyperlink 21" xfId="7282" hidden="1" xr:uid="{00000000-0005-0000-0000-00009EC70000}"/>
    <cellStyle name="Hyperlink 21" xfId="13078" hidden="1" xr:uid="{00000000-0005-0000-0000-00009FC70000}"/>
    <cellStyle name="Hyperlink 21" xfId="21142" hidden="1" xr:uid="{00000000-0005-0000-0000-0000A0C70000}"/>
    <cellStyle name="Hyperlink 21" xfId="29206" hidden="1" xr:uid="{00000000-0005-0000-0000-0000A1C70000}"/>
    <cellStyle name="Hyperlink 21" xfId="45523" hidden="1" xr:uid="{00000000-0005-0000-0000-0000A2C70000}"/>
    <cellStyle name="Hyperlink 21" xfId="45460" hidden="1" xr:uid="{00000000-0005-0000-0000-0000A3C70000}"/>
    <cellStyle name="Hyperlink 21" xfId="45397" hidden="1" xr:uid="{00000000-0005-0000-0000-0000A4C70000}"/>
    <cellStyle name="Hyperlink 21" xfId="45334" hidden="1" xr:uid="{00000000-0005-0000-0000-0000A5C70000}"/>
    <cellStyle name="Hyperlink 21" xfId="45271" hidden="1" xr:uid="{00000000-0005-0000-0000-0000A6C70000}"/>
    <cellStyle name="Hyperlink 21" xfId="45208" hidden="1" xr:uid="{00000000-0005-0000-0000-0000A7C70000}"/>
    <cellStyle name="Hyperlink 21" xfId="45145" hidden="1" xr:uid="{00000000-0005-0000-0000-0000A8C70000}"/>
    <cellStyle name="Hyperlink 21" xfId="45082" hidden="1" xr:uid="{00000000-0005-0000-0000-0000A9C70000}"/>
    <cellStyle name="Hyperlink 21" xfId="45019" hidden="1" xr:uid="{00000000-0005-0000-0000-0000AAC70000}"/>
    <cellStyle name="Hyperlink 21" xfId="44956" hidden="1" xr:uid="{00000000-0005-0000-0000-0000ABC70000}"/>
    <cellStyle name="Hyperlink 21" xfId="44893" hidden="1" xr:uid="{00000000-0005-0000-0000-0000ACC70000}"/>
    <cellStyle name="Hyperlink 21" xfId="44830" hidden="1" xr:uid="{00000000-0005-0000-0000-0000ADC70000}"/>
    <cellStyle name="Hyperlink 21" xfId="44767" hidden="1" xr:uid="{00000000-0005-0000-0000-0000AEC70000}"/>
    <cellStyle name="Hyperlink 21" xfId="44704" hidden="1" xr:uid="{00000000-0005-0000-0000-0000AFC70000}"/>
    <cellStyle name="Hyperlink 21" xfId="44641" hidden="1" xr:uid="{00000000-0005-0000-0000-0000B0C70000}"/>
    <cellStyle name="Hyperlink 21" xfId="44578" hidden="1" xr:uid="{00000000-0005-0000-0000-0000B1C70000}"/>
    <cellStyle name="Hyperlink 21" xfId="44515" hidden="1" xr:uid="{00000000-0005-0000-0000-0000B2C70000}"/>
    <cellStyle name="Hyperlink 21" xfId="44452" hidden="1" xr:uid="{00000000-0005-0000-0000-0000B3C70000}"/>
    <cellStyle name="Hyperlink 21" xfId="44389" hidden="1" xr:uid="{00000000-0005-0000-0000-0000B4C70000}"/>
    <cellStyle name="Hyperlink 21" xfId="44326" hidden="1" xr:uid="{00000000-0005-0000-0000-0000B5C70000}"/>
    <cellStyle name="Hyperlink 21" xfId="44263" hidden="1" xr:uid="{00000000-0005-0000-0000-0000B6C70000}"/>
    <cellStyle name="Hyperlink 21" xfId="44200" hidden="1" xr:uid="{00000000-0005-0000-0000-0000B7C70000}"/>
    <cellStyle name="Hyperlink 21" xfId="44137" hidden="1" xr:uid="{00000000-0005-0000-0000-0000B8C70000}"/>
    <cellStyle name="Hyperlink 21" xfId="44074" hidden="1" xr:uid="{00000000-0005-0000-0000-0000B9C70000}"/>
    <cellStyle name="Hyperlink 21" xfId="44011" hidden="1" xr:uid="{00000000-0005-0000-0000-0000BAC70000}"/>
    <cellStyle name="Hyperlink 21" xfId="43948" hidden="1" xr:uid="{00000000-0005-0000-0000-0000BBC70000}"/>
    <cellStyle name="Hyperlink 21" xfId="43885" hidden="1" xr:uid="{00000000-0005-0000-0000-0000BCC70000}"/>
    <cellStyle name="Hyperlink 21" xfId="43822" hidden="1" xr:uid="{00000000-0005-0000-0000-0000BDC70000}"/>
    <cellStyle name="Hyperlink 21" xfId="43759" hidden="1" xr:uid="{00000000-0005-0000-0000-0000BEC70000}"/>
    <cellStyle name="Hyperlink 21" xfId="43696" hidden="1" xr:uid="{00000000-0005-0000-0000-0000BFC70000}"/>
    <cellStyle name="Hyperlink 21" xfId="43633" hidden="1" xr:uid="{00000000-0005-0000-0000-0000C0C70000}"/>
    <cellStyle name="Hyperlink 21" xfId="43570" hidden="1" xr:uid="{00000000-0005-0000-0000-0000C1C70000}"/>
    <cellStyle name="Hyperlink 21" xfId="43507" hidden="1" xr:uid="{00000000-0005-0000-0000-0000C2C70000}"/>
    <cellStyle name="Hyperlink 21" xfId="43444" hidden="1" xr:uid="{00000000-0005-0000-0000-0000C3C70000}"/>
    <cellStyle name="Hyperlink 21" xfId="43381" hidden="1" xr:uid="{00000000-0005-0000-0000-0000C4C70000}"/>
    <cellStyle name="Hyperlink 21" xfId="43318" hidden="1" xr:uid="{00000000-0005-0000-0000-0000C5C70000}"/>
    <cellStyle name="Hyperlink 21" xfId="43255" hidden="1" xr:uid="{00000000-0005-0000-0000-0000C6C70000}"/>
    <cellStyle name="Hyperlink 21" xfId="43192" hidden="1" xr:uid="{00000000-0005-0000-0000-0000C7C70000}"/>
    <cellStyle name="Hyperlink 21" xfId="43129" hidden="1" xr:uid="{00000000-0005-0000-0000-0000C8C70000}"/>
    <cellStyle name="Hyperlink 21" xfId="43066" hidden="1" xr:uid="{00000000-0005-0000-0000-0000C9C70000}"/>
    <cellStyle name="Hyperlink 21" xfId="43003" hidden="1" xr:uid="{00000000-0005-0000-0000-0000CAC70000}"/>
    <cellStyle name="Hyperlink 21" xfId="42940" hidden="1" xr:uid="{00000000-0005-0000-0000-0000CBC70000}"/>
    <cellStyle name="Hyperlink 21" xfId="42877" hidden="1" xr:uid="{00000000-0005-0000-0000-0000CCC70000}"/>
    <cellStyle name="Hyperlink 21" xfId="42814" hidden="1" xr:uid="{00000000-0005-0000-0000-0000CDC70000}"/>
    <cellStyle name="Hyperlink 21" xfId="42751" hidden="1" xr:uid="{00000000-0005-0000-0000-0000CEC70000}"/>
    <cellStyle name="Hyperlink 21" xfId="42688" hidden="1" xr:uid="{00000000-0005-0000-0000-0000CFC70000}"/>
    <cellStyle name="Hyperlink 21" xfId="42625" hidden="1" xr:uid="{00000000-0005-0000-0000-0000D0C70000}"/>
    <cellStyle name="Hyperlink 21" xfId="42562" hidden="1" xr:uid="{00000000-0005-0000-0000-0000D1C70000}"/>
    <cellStyle name="Hyperlink 21" xfId="42499" hidden="1" xr:uid="{00000000-0005-0000-0000-0000D2C70000}"/>
    <cellStyle name="Hyperlink 21" xfId="42436" hidden="1" xr:uid="{00000000-0005-0000-0000-0000D3C70000}"/>
    <cellStyle name="Hyperlink 21" xfId="42373" hidden="1" xr:uid="{00000000-0005-0000-0000-0000D4C70000}"/>
    <cellStyle name="Hyperlink 21" xfId="42310" hidden="1" xr:uid="{00000000-0005-0000-0000-0000D5C70000}"/>
    <cellStyle name="Hyperlink 21" xfId="42247" hidden="1" xr:uid="{00000000-0005-0000-0000-0000D6C70000}"/>
    <cellStyle name="Hyperlink 21" xfId="42184" hidden="1" xr:uid="{00000000-0005-0000-0000-0000D7C70000}"/>
    <cellStyle name="Hyperlink 21" xfId="42121" hidden="1" xr:uid="{00000000-0005-0000-0000-0000D8C70000}"/>
    <cellStyle name="Hyperlink 21" xfId="42058" hidden="1" xr:uid="{00000000-0005-0000-0000-0000D9C70000}"/>
    <cellStyle name="Hyperlink 21" xfId="41995" hidden="1" xr:uid="{00000000-0005-0000-0000-0000DAC70000}"/>
    <cellStyle name="Hyperlink 21" xfId="41932" hidden="1" xr:uid="{00000000-0005-0000-0000-0000DBC70000}"/>
    <cellStyle name="Hyperlink 21" xfId="41869" hidden="1" xr:uid="{00000000-0005-0000-0000-0000DCC70000}"/>
    <cellStyle name="Hyperlink 21" xfId="41806" hidden="1" xr:uid="{00000000-0005-0000-0000-0000DDC70000}"/>
    <cellStyle name="Hyperlink 21" xfId="41743" hidden="1" xr:uid="{00000000-0005-0000-0000-0000DEC70000}"/>
    <cellStyle name="Hyperlink 21" xfId="41680" hidden="1" xr:uid="{00000000-0005-0000-0000-0000DFC70000}"/>
    <cellStyle name="Hyperlink 21" xfId="41554" hidden="1" xr:uid="{00000000-0005-0000-0000-0000E0C70000}"/>
    <cellStyle name="Hyperlink 21" xfId="41491" hidden="1" xr:uid="{00000000-0005-0000-0000-0000E1C70000}"/>
    <cellStyle name="Hyperlink 21" xfId="41428" hidden="1" xr:uid="{00000000-0005-0000-0000-0000E2C70000}"/>
    <cellStyle name="Hyperlink 21" xfId="41365" hidden="1" xr:uid="{00000000-0005-0000-0000-0000E3C70000}"/>
    <cellStyle name="Hyperlink 21" xfId="41302" hidden="1" xr:uid="{00000000-0005-0000-0000-0000E4C70000}"/>
    <cellStyle name="Hyperlink 21" xfId="41239" hidden="1" xr:uid="{00000000-0005-0000-0000-0000E5C70000}"/>
    <cellStyle name="Hyperlink 21" xfId="41176" hidden="1" xr:uid="{00000000-0005-0000-0000-0000E6C70000}"/>
    <cellStyle name="Hyperlink 21" xfId="41113" hidden="1" xr:uid="{00000000-0005-0000-0000-0000E7C70000}"/>
    <cellStyle name="Hyperlink 21" xfId="41050" hidden="1" xr:uid="{00000000-0005-0000-0000-0000E8C70000}"/>
    <cellStyle name="Hyperlink 21" xfId="40987" hidden="1" xr:uid="{00000000-0005-0000-0000-0000E9C70000}"/>
    <cellStyle name="Hyperlink 21" xfId="40924" hidden="1" xr:uid="{00000000-0005-0000-0000-0000EAC70000}"/>
    <cellStyle name="Hyperlink 21" xfId="40861" hidden="1" xr:uid="{00000000-0005-0000-0000-0000EBC70000}"/>
    <cellStyle name="Hyperlink 21" xfId="40798" hidden="1" xr:uid="{00000000-0005-0000-0000-0000ECC70000}"/>
    <cellStyle name="Hyperlink 21" xfId="40735" hidden="1" xr:uid="{00000000-0005-0000-0000-0000EDC70000}"/>
    <cellStyle name="Hyperlink 21" xfId="40672" hidden="1" xr:uid="{00000000-0005-0000-0000-0000EEC70000}"/>
    <cellStyle name="Hyperlink 21" xfId="40609" hidden="1" xr:uid="{00000000-0005-0000-0000-0000EFC70000}"/>
    <cellStyle name="Hyperlink 21" xfId="40546" hidden="1" xr:uid="{00000000-0005-0000-0000-0000F0C70000}"/>
    <cellStyle name="Hyperlink 21" xfId="40483" hidden="1" xr:uid="{00000000-0005-0000-0000-0000F1C70000}"/>
    <cellStyle name="Hyperlink 21" xfId="40420" hidden="1" xr:uid="{00000000-0005-0000-0000-0000F2C70000}"/>
    <cellStyle name="Hyperlink 21" xfId="40357" hidden="1" xr:uid="{00000000-0005-0000-0000-0000F3C70000}"/>
    <cellStyle name="Hyperlink 21" xfId="40294" hidden="1" xr:uid="{00000000-0005-0000-0000-0000F4C70000}"/>
    <cellStyle name="Hyperlink 21" xfId="40231" hidden="1" xr:uid="{00000000-0005-0000-0000-0000F5C70000}"/>
    <cellStyle name="Hyperlink 21" xfId="40168" hidden="1" xr:uid="{00000000-0005-0000-0000-0000F6C70000}"/>
    <cellStyle name="Hyperlink 21" xfId="40105" hidden="1" xr:uid="{00000000-0005-0000-0000-0000F7C70000}"/>
    <cellStyle name="Hyperlink 21" xfId="40042" hidden="1" xr:uid="{00000000-0005-0000-0000-0000F8C70000}"/>
    <cellStyle name="Hyperlink 21" xfId="39979" hidden="1" xr:uid="{00000000-0005-0000-0000-0000F9C70000}"/>
    <cellStyle name="Hyperlink 21" xfId="39916" hidden="1" xr:uid="{00000000-0005-0000-0000-0000FAC70000}"/>
    <cellStyle name="Hyperlink 21" xfId="39853" hidden="1" xr:uid="{00000000-0005-0000-0000-0000FBC70000}"/>
    <cellStyle name="Hyperlink 21" xfId="39790" hidden="1" xr:uid="{00000000-0005-0000-0000-0000FCC70000}"/>
    <cellStyle name="Hyperlink 21" xfId="39727" hidden="1" xr:uid="{00000000-0005-0000-0000-0000FDC70000}"/>
    <cellStyle name="Hyperlink 21" xfId="39664" hidden="1" xr:uid="{00000000-0005-0000-0000-0000FEC70000}"/>
    <cellStyle name="Hyperlink 21" xfId="39601" hidden="1" xr:uid="{00000000-0005-0000-0000-0000FFC70000}"/>
    <cellStyle name="Hyperlink 21" xfId="39538" hidden="1" xr:uid="{00000000-0005-0000-0000-000000C80000}"/>
    <cellStyle name="Hyperlink 21" xfId="39475" hidden="1" xr:uid="{00000000-0005-0000-0000-000001C80000}"/>
    <cellStyle name="Hyperlink 21" xfId="39412" hidden="1" xr:uid="{00000000-0005-0000-0000-000002C80000}"/>
    <cellStyle name="Hyperlink 21" xfId="39349" hidden="1" xr:uid="{00000000-0005-0000-0000-000003C80000}"/>
    <cellStyle name="Hyperlink 21" xfId="39286" hidden="1" xr:uid="{00000000-0005-0000-0000-000004C80000}"/>
    <cellStyle name="Hyperlink 21" xfId="39223" hidden="1" xr:uid="{00000000-0005-0000-0000-000005C80000}"/>
    <cellStyle name="Hyperlink 21" xfId="39160" hidden="1" xr:uid="{00000000-0005-0000-0000-000006C80000}"/>
    <cellStyle name="Hyperlink 21" xfId="39097" hidden="1" xr:uid="{00000000-0005-0000-0000-000007C80000}"/>
    <cellStyle name="Hyperlink 21" xfId="39034" hidden="1" xr:uid="{00000000-0005-0000-0000-000008C80000}"/>
    <cellStyle name="Hyperlink 21" xfId="38971" hidden="1" xr:uid="{00000000-0005-0000-0000-000009C80000}"/>
    <cellStyle name="Hyperlink 21" xfId="38908" hidden="1" xr:uid="{00000000-0005-0000-0000-00000AC80000}"/>
    <cellStyle name="Hyperlink 21" xfId="38845" hidden="1" xr:uid="{00000000-0005-0000-0000-00000BC80000}"/>
    <cellStyle name="Hyperlink 21" xfId="38782" hidden="1" xr:uid="{00000000-0005-0000-0000-00000CC80000}"/>
    <cellStyle name="Hyperlink 21" xfId="38719" hidden="1" xr:uid="{00000000-0005-0000-0000-00000DC80000}"/>
    <cellStyle name="Hyperlink 21" xfId="38656" hidden="1" xr:uid="{00000000-0005-0000-0000-00000EC80000}"/>
    <cellStyle name="Hyperlink 21" xfId="38593" hidden="1" xr:uid="{00000000-0005-0000-0000-00000FC80000}"/>
    <cellStyle name="Hyperlink 21" xfId="38530" hidden="1" xr:uid="{00000000-0005-0000-0000-000010C80000}"/>
    <cellStyle name="Hyperlink 21" xfId="38467" hidden="1" xr:uid="{00000000-0005-0000-0000-000011C80000}"/>
    <cellStyle name="Hyperlink 21" xfId="38404" hidden="1" xr:uid="{00000000-0005-0000-0000-000012C80000}"/>
    <cellStyle name="Hyperlink 21" xfId="38341" hidden="1" xr:uid="{00000000-0005-0000-0000-000013C80000}"/>
    <cellStyle name="Hyperlink 21" xfId="38278" hidden="1" xr:uid="{00000000-0005-0000-0000-000014C80000}"/>
    <cellStyle name="Hyperlink 21" xfId="38215" hidden="1" xr:uid="{00000000-0005-0000-0000-000015C80000}"/>
    <cellStyle name="Hyperlink 21" xfId="38152" hidden="1" xr:uid="{00000000-0005-0000-0000-000016C80000}"/>
    <cellStyle name="Hyperlink 21" xfId="38089" hidden="1" xr:uid="{00000000-0005-0000-0000-000017C80000}"/>
    <cellStyle name="Hyperlink 21" xfId="38026" hidden="1" xr:uid="{00000000-0005-0000-0000-000018C80000}"/>
    <cellStyle name="Hyperlink 21" xfId="37963" hidden="1" xr:uid="{00000000-0005-0000-0000-000019C80000}"/>
    <cellStyle name="Hyperlink 21" xfId="37900" hidden="1" xr:uid="{00000000-0005-0000-0000-00001AC80000}"/>
    <cellStyle name="Hyperlink 21" xfId="37837" hidden="1" xr:uid="{00000000-0005-0000-0000-00001BC80000}"/>
    <cellStyle name="Hyperlink 21" xfId="37774" hidden="1" xr:uid="{00000000-0005-0000-0000-00001CC80000}"/>
    <cellStyle name="Hyperlink 21" xfId="37711" hidden="1" xr:uid="{00000000-0005-0000-0000-00001DC80000}"/>
    <cellStyle name="Hyperlink 21" xfId="37648" hidden="1" xr:uid="{00000000-0005-0000-0000-00001EC80000}"/>
    <cellStyle name="Hyperlink 21" xfId="37585" hidden="1" xr:uid="{00000000-0005-0000-0000-00001FC80000}"/>
    <cellStyle name="Hyperlink 21" xfId="37522" hidden="1" xr:uid="{00000000-0005-0000-0000-000020C80000}"/>
    <cellStyle name="Hyperlink 21" xfId="37459" hidden="1" xr:uid="{00000000-0005-0000-0000-000021C80000}"/>
    <cellStyle name="Hyperlink 21" xfId="37396" hidden="1" xr:uid="{00000000-0005-0000-0000-000022C80000}"/>
    <cellStyle name="Hyperlink 21" xfId="37333" hidden="1" xr:uid="{00000000-0005-0000-0000-000023C80000}"/>
    <cellStyle name="Hyperlink 21" xfId="37207" hidden="1" xr:uid="{00000000-0005-0000-0000-000024C80000}"/>
    <cellStyle name="Hyperlink 21" xfId="37144" hidden="1" xr:uid="{00000000-0005-0000-0000-000025C80000}"/>
    <cellStyle name="Hyperlink 21" xfId="37081" hidden="1" xr:uid="{00000000-0005-0000-0000-000026C80000}"/>
    <cellStyle name="Hyperlink 21" xfId="37018" hidden="1" xr:uid="{00000000-0005-0000-0000-000027C80000}"/>
    <cellStyle name="Hyperlink 21" xfId="36955" hidden="1" xr:uid="{00000000-0005-0000-0000-000028C80000}"/>
    <cellStyle name="Hyperlink 21" xfId="36892" hidden="1" xr:uid="{00000000-0005-0000-0000-000029C80000}"/>
    <cellStyle name="Hyperlink 21" xfId="36829" hidden="1" xr:uid="{00000000-0005-0000-0000-00002AC80000}"/>
    <cellStyle name="Hyperlink 21" xfId="36766" hidden="1" xr:uid="{00000000-0005-0000-0000-00002BC80000}"/>
    <cellStyle name="Hyperlink 21" xfId="36703" hidden="1" xr:uid="{00000000-0005-0000-0000-00002CC80000}"/>
    <cellStyle name="Hyperlink 21" xfId="36640" hidden="1" xr:uid="{00000000-0005-0000-0000-00002DC80000}"/>
    <cellStyle name="Hyperlink 21" xfId="36577" hidden="1" xr:uid="{00000000-0005-0000-0000-00002EC80000}"/>
    <cellStyle name="Hyperlink 21" xfId="36514" hidden="1" xr:uid="{00000000-0005-0000-0000-00002FC80000}"/>
    <cellStyle name="Hyperlink 21" xfId="36451" hidden="1" xr:uid="{00000000-0005-0000-0000-000030C80000}"/>
    <cellStyle name="Hyperlink 21" xfId="36388" hidden="1" xr:uid="{00000000-0005-0000-0000-000031C80000}"/>
    <cellStyle name="Hyperlink 21" xfId="36325" hidden="1" xr:uid="{00000000-0005-0000-0000-000032C80000}"/>
    <cellStyle name="Hyperlink 21" xfId="36262" hidden="1" xr:uid="{00000000-0005-0000-0000-000033C80000}"/>
    <cellStyle name="Hyperlink 21" xfId="36199" hidden="1" xr:uid="{00000000-0005-0000-0000-000034C80000}"/>
    <cellStyle name="Hyperlink 21" xfId="36136" hidden="1" xr:uid="{00000000-0005-0000-0000-000035C80000}"/>
    <cellStyle name="Hyperlink 21" xfId="36073" hidden="1" xr:uid="{00000000-0005-0000-0000-000036C80000}"/>
    <cellStyle name="Hyperlink 21" xfId="36010" hidden="1" xr:uid="{00000000-0005-0000-0000-000037C80000}"/>
    <cellStyle name="Hyperlink 21" xfId="35947" hidden="1" xr:uid="{00000000-0005-0000-0000-000038C80000}"/>
    <cellStyle name="Hyperlink 21" xfId="35884" hidden="1" xr:uid="{00000000-0005-0000-0000-000039C80000}"/>
    <cellStyle name="Hyperlink 21" xfId="35821" hidden="1" xr:uid="{00000000-0005-0000-0000-00003AC80000}"/>
    <cellStyle name="Hyperlink 21" xfId="35758" hidden="1" xr:uid="{00000000-0005-0000-0000-00003BC80000}"/>
    <cellStyle name="Hyperlink 21" xfId="35695" hidden="1" xr:uid="{00000000-0005-0000-0000-00003CC80000}"/>
    <cellStyle name="Hyperlink 21" xfId="35632" hidden="1" xr:uid="{00000000-0005-0000-0000-00003DC80000}"/>
    <cellStyle name="Hyperlink 21" xfId="35569" hidden="1" xr:uid="{00000000-0005-0000-0000-00003EC80000}"/>
    <cellStyle name="Hyperlink 21" xfId="35506" hidden="1" xr:uid="{00000000-0005-0000-0000-00003FC80000}"/>
    <cellStyle name="Hyperlink 21" xfId="35443" hidden="1" xr:uid="{00000000-0005-0000-0000-000040C80000}"/>
    <cellStyle name="Hyperlink 21" xfId="35380" hidden="1" xr:uid="{00000000-0005-0000-0000-000041C80000}"/>
    <cellStyle name="Hyperlink 21" xfId="35317" hidden="1" xr:uid="{00000000-0005-0000-0000-000042C80000}"/>
    <cellStyle name="Hyperlink 21" xfId="35254" hidden="1" xr:uid="{00000000-0005-0000-0000-000043C80000}"/>
    <cellStyle name="Hyperlink 21" xfId="35191" hidden="1" xr:uid="{00000000-0005-0000-0000-000044C80000}"/>
    <cellStyle name="Hyperlink 21" xfId="35128" hidden="1" xr:uid="{00000000-0005-0000-0000-000045C80000}"/>
    <cellStyle name="Hyperlink 21" xfId="35065" hidden="1" xr:uid="{00000000-0005-0000-0000-000046C80000}"/>
    <cellStyle name="Hyperlink 21" xfId="35002" hidden="1" xr:uid="{00000000-0005-0000-0000-000047C80000}"/>
    <cellStyle name="Hyperlink 21" xfId="34939" hidden="1" xr:uid="{00000000-0005-0000-0000-000048C80000}"/>
    <cellStyle name="Hyperlink 21" xfId="34876" hidden="1" xr:uid="{00000000-0005-0000-0000-000049C80000}"/>
    <cellStyle name="Hyperlink 21" xfId="34813" hidden="1" xr:uid="{00000000-0005-0000-0000-00004AC80000}"/>
    <cellStyle name="Hyperlink 21" xfId="34750" hidden="1" xr:uid="{00000000-0005-0000-0000-00004BC80000}"/>
    <cellStyle name="Hyperlink 21" xfId="34687" hidden="1" xr:uid="{00000000-0005-0000-0000-00004CC80000}"/>
    <cellStyle name="Hyperlink 21" xfId="34624" hidden="1" xr:uid="{00000000-0005-0000-0000-00004DC80000}"/>
    <cellStyle name="Hyperlink 21" xfId="34561" hidden="1" xr:uid="{00000000-0005-0000-0000-00004EC80000}"/>
    <cellStyle name="Hyperlink 21" xfId="34498" hidden="1" xr:uid="{00000000-0005-0000-0000-00004FC80000}"/>
    <cellStyle name="Hyperlink 21" xfId="34435" hidden="1" xr:uid="{00000000-0005-0000-0000-000050C80000}"/>
    <cellStyle name="Hyperlink 21" xfId="34372" hidden="1" xr:uid="{00000000-0005-0000-0000-000051C80000}"/>
    <cellStyle name="Hyperlink 21" xfId="34309" hidden="1" xr:uid="{00000000-0005-0000-0000-000052C80000}"/>
    <cellStyle name="Hyperlink 21" xfId="34246" hidden="1" xr:uid="{00000000-0005-0000-0000-000053C80000}"/>
    <cellStyle name="Hyperlink 21" xfId="34183" hidden="1" xr:uid="{00000000-0005-0000-0000-000054C80000}"/>
    <cellStyle name="Hyperlink 21" xfId="34120" hidden="1" xr:uid="{00000000-0005-0000-0000-000055C80000}"/>
    <cellStyle name="Hyperlink 21" xfId="34057" hidden="1" xr:uid="{00000000-0005-0000-0000-000056C80000}"/>
    <cellStyle name="Hyperlink 21" xfId="33994" hidden="1" xr:uid="{00000000-0005-0000-0000-000057C80000}"/>
    <cellStyle name="Hyperlink 21" xfId="33931" hidden="1" xr:uid="{00000000-0005-0000-0000-000058C80000}"/>
    <cellStyle name="Hyperlink 21" xfId="33868" hidden="1" xr:uid="{00000000-0005-0000-0000-000059C80000}"/>
    <cellStyle name="Hyperlink 21" xfId="33805" hidden="1" xr:uid="{00000000-0005-0000-0000-00005AC80000}"/>
    <cellStyle name="Hyperlink 21" xfId="33742" hidden="1" xr:uid="{00000000-0005-0000-0000-00005BC80000}"/>
    <cellStyle name="Hyperlink 21" xfId="33679" hidden="1" xr:uid="{00000000-0005-0000-0000-00005CC80000}"/>
    <cellStyle name="Hyperlink 21" xfId="33616" hidden="1" xr:uid="{00000000-0005-0000-0000-00005DC80000}"/>
    <cellStyle name="Hyperlink 21" xfId="33553" hidden="1" xr:uid="{00000000-0005-0000-0000-00005EC80000}"/>
    <cellStyle name="Hyperlink 21" xfId="33427" hidden="1" xr:uid="{00000000-0005-0000-0000-00005FC80000}"/>
    <cellStyle name="Hyperlink 21" xfId="33364" hidden="1" xr:uid="{00000000-0005-0000-0000-000060C80000}"/>
    <cellStyle name="Hyperlink 21" xfId="33301" hidden="1" xr:uid="{00000000-0005-0000-0000-000061C80000}"/>
    <cellStyle name="Hyperlink 21" xfId="33238" hidden="1" xr:uid="{00000000-0005-0000-0000-000062C80000}"/>
    <cellStyle name="Hyperlink 21" xfId="33175" hidden="1" xr:uid="{00000000-0005-0000-0000-000063C80000}"/>
    <cellStyle name="Hyperlink 21" xfId="33112" hidden="1" xr:uid="{00000000-0005-0000-0000-000064C80000}"/>
    <cellStyle name="Hyperlink 21" xfId="33049" hidden="1" xr:uid="{00000000-0005-0000-0000-000065C80000}"/>
    <cellStyle name="Hyperlink 21" xfId="32986" hidden="1" xr:uid="{00000000-0005-0000-0000-000066C80000}"/>
    <cellStyle name="Hyperlink 21" xfId="32923" hidden="1" xr:uid="{00000000-0005-0000-0000-000067C80000}"/>
    <cellStyle name="Hyperlink 21" xfId="37270" hidden="1" xr:uid="{00000000-0005-0000-0000-000068C80000}"/>
    <cellStyle name="Hyperlink 21" xfId="51823" hidden="1" xr:uid="{00000000-0005-0000-0000-000069C80000}"/>
    <cellStyle name="Hyperlink 21" xfId="51760" hidden="1" xr:uid="{00000000-0005-0000-0000-00006AC80000}"/>
    <cellStyle name="Hyperlink 21" xfId="51697" hidden="1" xr:uid="{00000000-0005-0000-0000-00006BC80000}"/>
    <cellStyle name="Hyperlink 21" xfId="51634" hidden="1" xr:uid="{00000000-0005-0000-0000-00006CC80000}"/>
    <cellStyle name="Hyperlink 21" xfId="51571" hidden="1" xr:uid="{00000000-0005-0000-0000-00006DC80000}"/>
    <cellStyle name="Hyperlink 21" xfId="51508" hidden="1" xr:uid="{00000000-0005-0000-0000-00006EC80000}"/>
    <cellStyle name="Hyperlink 21" xfId="51445" hidden="1" xr:uid="{00000000-0005-0000-0000-00006FC80000}"/>
    <cellStyle name="Hyperlink 21" xfId="51382" hidden="1" xr:uid="{00000000-0005-0000-0000-000070C80000}"/>
    <cellStyle name="Hyperlink 21" xfId="51319" hidden="1" xr:uid="{00000000-0005-0000-0000-000071C80000}"/>
    <cellStyle name="Hyperlink 21" xfId="51256" hidden="1" xr:uid="{00000000-0005-0000-0000-000072C80000}"/>
    <cellStyle name="Hyperlink 21" xfId="51193" hidden="1" xr:uid="{00000000-0005-0000-0000-000073C80000}"/>
    <cellStyle name="Hyperlink 21" xfId="51130" hidden="1" xr:uid="{00000000-0005-0000-0000-000074C80000}"/>
    <cellStyle name="Hyperlink 21" xfId="51067" hidden="1" xr:uid="{00000000-0005-0000-0000-000075C80000}"/>
    <cellStyle name="Hyperlink 21" xfId="51004" hidden="1" xr:uid="{00000000-0005-0000-0000-000076C80000}"/>
    <cellStyle name="Hyperlink 21" xfId="50941" hidden="1" xr:uid="{00000000-0005-0000-0000-000077C80000}"/>
    <cellStyle name="Hyperlink 21" xfId="50878" hidden="1" xr:uid="{00000000-0005-0000-0000-000078C80000}"/>
    <cellStyle name="Hyperlink 21" xfId="50815" hidden="1" xr:uid="{00000000-0005-0000-0000-000079C80000}"/>
    <cellStyle name="Hyperlink 21" xfId="50752" hidden="1" xr:uid="{00000000-0005-0000-0000-00007AC80000}"/>
    <cellStyle name="Hyperlink 21" xfId="50689" hidden="1" xr:uid="{00000000-0005-0000-0000-00007BC80000}"/>
    <cellStyle name="Hyperlink 21" xfId="50626" hidden="1" xr:uid="{00000000-0005-0000-0000-00007CC80000}"/>
    <cellStyle name="Hyperlink 21" xfId="50563" hidden="1" xr:uid="{00000000-0005-0000-0000-00007DC80000}"/>
    <cellStyle name="Hyperlink 21" xfId="50500" hidden="1" xr:uid="{00000000-0005-0000-0000-00007EC80000}"/>
    <cellStyle name="Hyperlink 21" xfId="50437" hidden="1" xr:uid="{00000000-0005-0000-0000-00007FC80000}"/>
    <cellStyle name="Hyperlink 21" xfId="50374" hidden="1" xr:uid="{00000000-0005-0000-0000-000080C80000}"/>
    <cellStyle name="Hyperlink 21" xfId="50311" hidden="1" xr:uid="{00000000-0005-0000-0000-000081C80000}"/>
    <cellStyle name="Hyperlink 21" xfId="50248" hidden="1" xr:uid="{00000000-0005-0000-0000-000082C80000}"/>
    <cellStyle name="Hyperlink 21" xfId="50185" hidden="1" xr:uid="{00000000-0005-0000-0000-000083C80000}"/>
    <cellStyle name="Hyperlink 21" xfId="50122" hidden="1" xr:uid="{00000000-0005-0000-0000-000084C80000}"/>
    <cellStyle name="Hyperlink 21" xfId="50059" hidden="1" xr:uid="{00000000-0005-0000-0000-000085C80000}"/>
    <cellStyle name="Hyperlink 21" xfId="49996" hidden="1" xr:uid="{00000000-0005-0000-0000-000086C80000}"/>
    <cellStyle name="Hyperlink 21" xfId="49933" hidden="1" xr:uid="{00000000-0005-0000-0000-000087C80000}"/>
    <cellStyle name="Hyperlink 21" xfId="49870" hidden="1" xr:uid="{00000000-0005-0000-0000-000088C80000}"/>
    <cellStyle name="Hyperlink 21" xfId="49807" hidden="1" xr:uid="{00000000-0005-0000-0000-000089C80000}"/>
    <cellStyle name="Hyperlink 21" xfId="49744" hidden="1" xr:uid="{00000000-0005-0000-0000-00008AC80000}"/>
    <cellStyle name="Hyperlink 21" xfId="49681" hidden="1" xr:uid="{00000000-0005-0000-0000-00008BC80000}"/>
    <cellStyle name="Hyperlink 21" xfId="49618" hidden="1" xr:uid="{00000000-0005-0000-0000-00008CC80000}"/>
    <cellStyle name="Hyperlink 21" xfId="49555" hidden="1" xr:uid="{00000000-0005-0000-0000-00008DC80000}"/>
    <cellStyle name="Hyperlink 21" xfId="49492" hidden="1" xr:uid="{00000000-0005-0000-0000-00008EC80000}"/>
    <cellStyle name="Hyperlink 21" xfId="49429" hidden="1" xr:uid="{00000000-0005-0000-0000-00008FC80000}"/>
    <cellStyle name="Hyperlink 21" xfId="49366" hidden="1" xr:uid="{00000000-0005-0000-0000-000090C80000}"/>
    <cellStyle name="Hyperlink 21" xfId="49303" hidden="1" xr:uid="{00000000-0005-0000-0000-000091C80000}"/>
    <cellStyle name="Hyperlink 21" xfId="49240" hidden="1" xr:uid="{00000000-0005-0000-0000-000092C80000}"/>
    <cellStyle name="Hyperlink 21" xfId="49177" hidden="1" xr:uid="{00000000-0005-0000-0000-000093C80000}"/>
    <cellStyle name="Hyperlink 21" xfId="49114" hidden="1" xr:uid="{00000000-0005-0000-0000-000094C80000}"/>
    <cellStyle name="Hyperlink 21" xfId="49051" hidden="1" xr:uid="{00000000-0005-0000-0000-000095C80000}"/>
    <cellStyle name="Hyperlink 21" xfId="48988" hidden="1" xr:uid="{00000000-0005-0000-0000-000096C80000}"/>
    <cellStyle name="Hyperlink 21" xfId="48925" hidden="1" xr:uid="{00000000-0005-0000-0000-000097C80000}"/>
    <cellStyle name="Hyperlink 21" xfId="48862" hidden="1" xr:uid="{00000000-0005-0000-0000-000098C80000}"/>
    <cellStyle name="Hyperlink 21" xfId="48799" hidden="1" xr:uid="{00000000-0005-0000-0000-000099C80000}"/>
    <cellStyle name="Hyperlink 21" xfId="48736" hidden="1" xr:uid="{00000000-0005-0000-0000-00009AC80000}"/>
    <cellStyle name="Hyperlink 21" xfId="48673" hidden="1" xr:uid="{00000000-0005-0000-0000-00009BC80000}"/>
    <cellStyle name="Hyperlink 21" xfId="48610" hidden="1" xr:uid="{00000000-0005-0000-0000-00009CC80000}"/>
    <cellStyle name="Hyperlink 21" xfId="48547" hidden="1" xr:uid="{00000000-0005-0000-0000-00009DC80000}"/>
    <cellStyle name="Hyperlink 21" xfId="48484" hidden="1" xr:uid="{00000000-0005-0000-0000-00009EC80000}"/>
    <cellStyle name="Hyperlink 21" xfId="48421" hidden="1" xr:uid="{00000000-0005-0000-0000-00009FC80000}"/>
    <cellStyle name="Hyperlink 21" xfId="48358" hidden="1" xr:uid="{00000000-0005-0000-0000-0000A0C80000}"/>
    <cellStyle name="Hyperlink 21" xfId="48295" hidden="1" xr:uid="{00000000-0005-0000-0000-0000A1C80000}"/>
    <cellStyle name="Hyperlink 21" xfId="48232" hidden="1" xr:uid="{00000000-0005-0000-0000-0000A2C80000}"/>
    <cellStyle name="Hyperlink 21" xfId="48169" hidden="1" xr:uid="{00000000-0005-0000-0000-0000A3C80000}"/>
    <cellStyle name="Hyperlink 21" xfId="48106" hidden="1" xr:uid="{00000000-0005-0000-0000-0000A4C80000}"/>
    <cellStyle name="Hyperlink 21" xfId="48043" hidden="1" xr:uid="{00000000-0005-0000-0000-0000A5C80000}"/>
    <cellStyle name="Hyperlink 21" xfId="47980" hidden="1" xr:uid="{00000000-0005-0000-0000-0000A6C80000}"/>
    <cellStyle name="Hyperlink 21" xfId="47917" hidden="1" xr:uid="{00000000-0005-0000-0000-0000A7C80000}"/>
    <cellStyle name="Hyperlink 21" xfId="47854" hidden="1" xr:uid="{00000000-0005-0000-0000-0000A8C80000}"/>
    <cellStyle name="Hyperlink 21" xfId="47791" hidden="1" xr:uid="{00000000-0005-0000-0000-0000A9C80000}"/>
    <cellStyle name="Hyperlink 21" xfId="47728" hidden="1" xr:uid="{00000000-0005-0000-0000-0000AAC80000}"/>
    <cellStyle name="Hyperlink 21" xfId="47665" hidden="1" xr:uid="{00000000-0005-0000-0000-0000ABC80000}"/>
    <cellStyle name="Hyperlink 21" xfId="47602" hidden="1" xr:uid="{00000000-0005-0000-0000-0000ACC80000}"/>
    <cellStyle name="Hyperlink 21" xfId="47539" hidden="1" xr:uid="{00000000-0005-0000-0000-0000ADC80000}"/>
    <cellStyle name="Hyperlink 21" xfId="47476" hidden="1" xr:uid="{00000000-0005-0000-0000-0000AEC80000}"/>
    <cellStyle name="Hyperlink 21" xfId="47413" hidden="1" xr:uid="{00000000-0005-0000-0000-0000AFC80000}"/>
    <cellStyle name="Hyperlink 21" xfId="47350" hidden="1" xr:uid="{00000000-0005-0000-0000-0000B0C80000}"/>
    <cellStyle name="Hyperlink 21" xfId="47287" hidden="1" xr:uid="{00000000-0005-0000-0000-0000B1C80000}"/>
    <cellStyle name="Hyperlink 21" xfId="47224" hidden="1" xr:uid="{00000000-0005-0000-0000-0000B2C80000}"/>
    <cellStyle name="Hyperlink 21" xfId="47161" hidden="1" xr:uid="{00000000-0005-0000-0000-0000B3C80000}"/>
    <cellStyle name="Hyperlink 21" xfId="47098" hidden="1" xr:uid="{00000000-0005-0000-0000-0000B4C80000}"/>
    <cellStyle name="Hyperlink 21" xfId="47035" hidden="1" xr:uid="{00000000-0005-0000-0000-0000B5C80000}"/>
    <cellStyle name="Hyperlink 21" xfId="46972" hidden="1" xr:uid="{00000000-0005-0000-0000-0000B6C80000}"/>
    <cellStyle name="Hyperlink 21" xfId="46909" hidden="1" xr:uid="{00000000-0005-0000-0000-0000B7C80000}"/>
    <cellStyle name="Hyperlink 21" xfId="46846" hidden="1" xr:uid="{00000000-0005-0000-0000-0000B8C80000}"/>
    <cellStyle name="Hyperlink 21" xfId="46783" hidden="1" xr:uid="{00000000-0005-0000-0000-0000B9C80000}"/>
    <cellStyle name="Hyperlink 21" xfId="46720" hidden="1" xr:uid="{00000000-0005-0000-0000-0000BAC80000}"/>
    <cellStyle name="Hyperlink 21" xfId="33490" hidden="1" xr:uid="{00000000-0005-0000-0000-0000BBC80000}"/>
    <cellStyle name="Hyperlink 21" xfId="41617" hidden="1" xr:uid="{00000000-0005-0000-0000-0000BCC80000}"/>
    <cellStyle name="Hyperlink 21" xfId="11188" hidden="1" xr:uid="{00000000-0005-0000-0000-0000BDC80000}"/>
    <cellStyle name="Hyperlink 21" xfId="27631" hidden="1" xr:uid="{00000000-0005-0000-0000-0000BEC80000}"/>
    <cellStyle name="Hyperlink 21" xfId="27568" hidden="1" xr:uid="{00000000-0005-0000-0000-0000BFC80000}"/>
    <cellStyle name="Hyperlink 21" xfId="27505" hidden="1" xr:uid="{00000000-0005-0000-0000-0000C0C80000}"/>
    <cellStyle name="Hyperlink 21" xfId="27442" hidden="1" xr:uid="{00000000-0005-0000-0000-0000C1C80000}"/>
    <cellStyle name="Hyperlink 21" xfId="27379" hidden="1" xr:uid="{00000000-0005-0000-0000-0000C2C80000}"/>
    <cellStyle name="Hyperlink 21" xfId="27316" hidden="1" xr:uid="{00000000-0005-0000-0000-0000C3C80000}"/>
    <cellStyle name="Hyperlink 21" xfId="27253" hidden="1" xr:uid="{00000000-0005-0000-0000-0000C4C80000}"/>
    <cellStyle name="Hyperlink 21" xfId="27190" hidden="1" xr:uid="{00000000-0005-0000-0000-0000C5C80000}"/>
    <cellStyle name="Hyperlink 21" xfId="27127" hidden="1" xr:uid="{00000000-0005-0000-0000-0000C6C80000}"/>
    <cellStyle name="Hyperlink 21" xfId="27064" hidden="1" xr:uid="{00000000-0005-0000-0000-0000C7C80000}"/>
    <cellStyle name="Hyperlink 21" xfId="27001" hidden="1" xr:uid="{00000000-0005-0000-0000-0000C8C80000}"/>
    <cellStyle name="Hyperlink 21" xfId="26938" hidden="1" xr:uid="{00000000-0005-0000-0000-0000C9C80000}"/>
    <cellStyle name="Hyperlink 21" xfId="26875" hidden="1" xr:uid="{00000000-0005-0000-0000-0000CAC80000}"/>
    <cellStyle name="Hyperlink 21" xfId="26812" hidden="1" xr:uid="{00000000-0005-0000-0000-0000CBC80000}"/>
    <cellStyle name="Hyperlink 21" xfId="26749" hidden="1" xr:uid="{00000000-0005-0000-0000-0000CCC80000}"/>
    <cellStyle name="Hyperlink 21" xfId="26686" hidden="1" xr:uid="{00000000-0005-0000-0000-0000CDC80000}"/>
    <cellStyle name="Hyperlink 21" xfId="26623" hidden="1" xr:uid="{00000000-0005-0000-0000-0000CEC80000}"/>
    <cellStyle name="Hyperlink 21" xfId="26560" hidden="1" xr:uid="{00000000-0005-0000-0000-0000CFC80000}"/>
    <cellStyle name="Hyperlink 21" xfId="26497" hidden="1" xr:uid="{00000000-0005-0000-0000-0000D0C80000}"/>
    <cellStyle name="Hyperlink 21" xfId="26434" hidden="1" xr:uid="{00000000-0005-0000-0000-0000D1C80000}"/>
    <cellStyle name="Hyperlink 21" xfId="26371" hidden="1" xr:uid="{00000000-0005-0000-0000-0000D2C80000}"/>
    <cellStyle name="Hyperlink 21" xfId="26308" hidden="1" xr:uid="{00000000-0005-0000-0000-0000D3C80000}"/>
    <cellStyle name="Hyperlink 21" xfId="26245" hidden="1" xr:uid="{00000000-0005-0000-0000-0000D4C80000}"/>
    <cellStyle name="Hyperlink 21" xfId="26182" hidden="1" xr:uid="{00000000-0005-0000-0000-0000D5C80000}"/>
    <cellStyle name="Hyperlink 21" xfId="26119" hidden="1" xr:uid="{00000000-0005-0000-0000-0000D6C80000}"/>
    <cellStyle name="Hyperlink 21" xfId="26056" hidden="1" xr:uid="{00000000-0005-0000-0000-0000D7C80000}"/>
    <cellStyle name="Hyperlink 21" xfId="25993" hidden="1" xr:uid="{00000000-0005-0000-0000-0000D8C80000}"/>
    <cellStyle name="Hyperlink 21" xfId="25930" hidden="1" xr:uid="{00000000-0005-0000-0000-0000D9C80000}"/>
    <cellStyle name="Hyperlink 21" xfId="25867" hidden="1" xr:uid="{00000000-0005-0000-0000-0000DAC80000}"/>
    <cellStyle name="Hyperlink 21" xfId="25804" hidden="1" xr:uid="{00000000-0005-0000-0000-0000DBC80000}"/>
    <cellStyle name="Hyperlink 21" xfId="25741" hidden="1" xr:uid="{00000000-0005-0000-0000-0000DCC80000}"/>
    <cellStyle name="Hyperlink 21" xfId="25678" hidden="1" xr:uid="{00000000-0005-0000-0000-0000DDC80000}"/>
    <cellStyle name="Hyperlink 21" xfId="25615" hidden="1" xr:uid="{00000000-0005-0000-0000-0000DEC80000}"/>
    <cellStyle name="Hyperlink 21" xfId="25552" hidden="1" xr:uid="{00000000-0005-0000-0000-0000DFC80000}"/>
    <cellStyle name="Hyperlink 21" xfId="25489" hidden="1" xr:uid="{00000000-0005-0000-0000-0000E0C80000}"/>
    <cellStyle name="Hyperlink 21" xfId="25426" hidden="1" xr:uid="{00000000-0005-0000-0000-0000E1C80000}"/>
    <cellStyle name="Hyperlink 21" xfId="25363" hidden="1" xr:uid="{00000000-0005-0000-0000-0000E2C80000}"/>
    <cellStyle name="Hyperlink 21" xfId="25300" hidden="1" xr:uid="{00000000-0005-0000-0000-0000E3C80000}"/>
    <cellStyle name="Hyperlink 21" xfId="25237" hidden="1" xr:uid="{00000000-0005-0000-0000-0000E4C80000}"/>
    <cellStyle name="Hyperlink 21" xfId="25174" hidden="1" xr:uid="{00000000-0005-0000-0000-0000E5C80000}"/>
    <cellStyle name="Hyperlink 21" xfId="25111" hidden="1" xr:uid="{00000000-0005-0000-0000-0000E6C80000}"/>
    <cellStyle name="Hyperlink 21" xfId="25048" hidden="1" xr:uid="{00000000-0005-0000-0000-0000E7C80000}"/>
    <cellStyle name="Hyperlink 21" xfId="24985" hidden="1" xr:uid="{00000000-0005-0000-0000-0000E8C80000}"/>
    <cellStyle name="Hyperlink 21" xfId="24922" hidden="1" xr:uid="{00000000-0005-0000-0000-0000E9C80000}"/>
    <cellStyle name="Hyperlink 21" xfId="24859" hidden="1" xr:uid="{00000000-0005-0000-0000-0000EAC80000}"/>
    <cellStyle name="Hyperlink 21" xfId="24796" hidden="1" xr:uid="{00000000-0005-0000-0000-0000EBC80000}"/>
    <cellStyle name="Hyperlink 21" xfId="24733" hidden="1" xr:uid="{00000000-0005-0000-0000-0000ECC80000}"/>
    <cellStyle name="Hyperlink 21" xfId="24670" hidden="1" xr:uid="{00000000-0005-0000-0000-0000EDC80000}"/>
    <cellStyle name="Hyperlink 21" xfId="24607" hidden="1" xr:uid="{00000000-0005-0000-0000-0000EEC80000}"/>
    <cellStyle name="Hyperlink 21" xfId="24544" hidden="1" xr:uid="{00000000-0005-0000-0000-0000EFC80000}"/>
    <cellStyle name="Hyperlink 21" xfId="24481" hidden="1" xr:uid="{00000000-0005-0000-0000-0000F0C80000}"/>
    <cellStyle name="Hyperlink 21" xfId="24418" hidden="1" xr:uid="{00000000-0005-0000-0000-0000F1C80000}"/>
    <cellStyle name="Hyperlink 21" xfId="24355" hidden="1" xr:uid="{00000000-0005-0000-0000-0000F2C80000}"/>
    <cellStyle name="Hyperlink 21" xfId="24292" hidden="1" xr:uid="{00000000-0005-0000-0000-0000F3C80000}"/>
    <cellStyle name="Hyperlink 21" xfId="24229" hidden="1" xr:uid="{00000000-0005-0000-0000-0000F4C80000}"/>
    <cellStyle name="Hyperlink 21" xfId="24166" hidden="1" xr:uid="{00000000-0005-0000-0000-0000F5C80000}"/>
    <cellStyle name="Hyperlink 21" xfId="24103" hidden="1" xr:uid="{00000000-0005-0000-0000-0000F6C80000}"/>
    <cellStyle name="Hyperlink 21" xfId="24040" hidden="1" xr:uid="{00000000-0005-0000-0000-0000F7C80000}"/>
    <cellStyle name="Hyperlink 21" xfId="23977" hidden="1" xr:uid="{00000000-0005-0000-0000-0000F8C80000}"/>
    <cellStyle name="Hyperlink 21" xfId="23914" hidden="1" xr:uid="{00000000-0005-0000-0000-0000F9C80000}"/>
    <cellStyle name="Hyperlink 21" xfId="23851" hidden="1" xr:uid="{00000000-0005-0000-0000-0000FAC80000}"/>
    <cellStyle name="Hyperlink 21" xfId="23788" hidden="1" xr:uid="{00000000-0005-0000-0000-0000FBC80000}"/>
    <cellStyle name="Hyperlink 21" xfId="23725" hidden="1" xr:uid="{00000000-0005-0000-0000-0000FCC80000}"/>
    <cellStyle name="Hyperlink 21" xfId="23662" hidden="1" xr:uid="{00000000-0005-0000-0000-0000FDC80000}"/>
    <cellStyle name="Hyperlink 21" xfId="23599" hidden="1" xr:uid="{00000000-0005-0000-0000-0000FEC80000}"/>
    <cellStyle name="Hyperlink 21" xfId="23536" hidden="1" xr:uid="{00000000-0005-0000-0000-0000FFC80000}"/>
    <cellStyle name="Hyperlink 21" xfId="23473" hidden="1" xr:uid="{00000000-0005-0000-0000-000000C90000}"/>
    <cellStyle name="Hyperlink 21" xfId="23410" hidden="1" xr:uid="{00000000-0005-0000-0000-000001C90000}"/>
    <cellStyle name="Hyperlink 21" xfId="23347" hidden="1" xr:uid="{00000000-0005-0000-0000-000002C90000}"/>
    <cellStyle name="Hyperlink 21" xfId="23284" hidden="1" xr:uid="{00000000-0005-0000-0000-000003C90000}"/>
    <cellStyle name="Hyperlink 21" xfId="23221" hidden="1" xr:uid="{00000000-0005-0000-0000-000004C90000}"/>
    <cellStyle name="Hyperlink 21" xfId="23158" hidden="1" xr:uid="{00000000-0005-0000-0000-000005C90000}"/>
    <cellStyle name="Hyperlink 21" xfId="23095" hidden="1" xr:uid="{00000000-0005-0000-0000-000006C90000}"/>
    <cellStyle name="Hyperlink 21" xfId="23032" hidden="1" xr:uid="{00000000-0005-0000-0000-000007C90000}"/>
    <cellStyle name="Hyperlink 21" xfId="22969" hidden="1" xr:uid="{00000000-0005-0000-0000-000008C90000}"/>
    <cellStyle name="Hyperlink 21" xfId="22906" hidden="1" xr:uid="{00000000-0005-0000-0000-000009C90000}"/>
    <cellStyle name="Hyperlink 21" xfId="22843" hidden="1" xr:uid="{00000000-0005-0000-0000-00000AC90000}"/>
    <cellStyle name="Hyperlink 21" xfId="22780" hidden="1" xr:uid="{00000000-0005-0000-0000-00000BC90000}"/>
    <cellStyle name="Hyperlink 21" xfId="22717" hidden="1" xr:uid="{00000000-0005-0000-0000-00000CC90000}"/>
    <cellStyle name="Hyperlink 21" xfId="22654" hidden="1" xr:uid="{00000000-0005-0000-0000-00000DC90000}"/>
    <cellStyle name="Hyperlink 21" xfId="22591" hidden="1" xr:uid="{00000000-0005-0000-0000-00000EC90000}"/>
    <cellStyle name="Hyperlink 21" xfId="22528" hidden="1" xr:uid="{00000000-0005-0000-0000-00000FC90000}"/>
    <cellStyle name="Hyperlink 21" xfId="22465" hidden="1" xr:uid="{00000000-0005-0000-0000-000010C90000}"/>
    <cellStyle name="Hyperlink 21" xfId="22402" hidden="1" xr:uid="{00000000-0005-0000-0000-000011C90000}"/>
    <cellStyle name="Hyperlink 21" xfId="22339" hidden="1" xr:uid="{00000000-0005-0000-0000-000012C90000}"/>
    <cellStyle name="Hyperlink 21" xfId="22276" hidden="1" xr:uid="{00000000-0005-0000-0000-000013C90000}"/>
    <cellStyle name="Hyperlink 21" xfId="22213" hidden="1" xr:uid="{00000000-0005-0000-0000-000014C90000}"/>
    <cellStyle name="Hyperlink 21" xfId="22150" hidden="1" xr:uid="{00000000-0005-0000-0000-000015C90000}"/>
    <cellStyle name="Hyperlink 21" xfId="22087" hidden="1" xr:uid="{00000000-0005-0000-0000-000016C90000}"/>
    <cellStyle name="Hyperlink 21" xfId="22024" hidden="1" xr:uid="{00000000-0005-0000-0000-000017C90000}"/>
    <cellStyle name="Hyperlink 21" xfId="21961" hidden="1" xr:uid="{00000000-0005-0000-0000-000018C90000}"/>
    <cellStyle name="Hyperlink 21" xfId="21898" hidden="1" xr:uid="{00000000-0005-0000-0000-000019C90000}"/>
    <cellStyle name="Hyperlink 21" xfId="21835" hidden="1" xr:uid="{00000000-0005-0000-0000-00001AC90000}"/>
    <cellStyle name="Hyperlink 21" xfId="21772" hidden="1" xr:uid="{00000000-0005-0000-0000-00001BC90000}"/>
    <cellStyle name="Hyperlink 21" xfId="21709" hidden="1" xr:uid="{00000000-0005-0000-0000-00001CC90000}"/>
    <cellStyle name="Hyperlink 21" xfId="21646" hidden="1" xr:uid="{00000000-0005-0000-0000-00001DC90000}"/>
    <cellStyle name="Hyperlink 21" xfId="21583" hidden="1" xr:uid="{00000000-0005-0000-0000-00001EC90000}"/>
    <cellStyle name="Hyperlink 21" xfId="21520" hidden="1" xr:uid="{00000000-0005-0000-0000-00001FC90000}"/>
    <cellStyle name="Hyperlink 21" xfId="21457" hidden="1" xr:uid="{00000000-0005-0000-0000-000020C90000}"/>
    <cellStyle name="Hyperlink 21" xfId="21394" hidden="1" xr:uid="{00000000-0005-0000-0000-000021C90000}"/>
    <cellStyle name="Hyperlink 21" xfId="21331" hidden="1" xr:uid="{00000000-0005-0000-0000-000022C90000}"/>
    <cellStyle name="Hyperlink 21" xfId="21268" hidden="1" xr:uid="{00000000-0005-0000-0000-000023C90000}"/>
    <cellStyle name="Hyperlink 21" xfId="21205" hidden="1" xr:uid="{00000000-0005-0000-0000-000024C90000}"/>
    <cellStyle name="Hyperlink 21" xfId="21079" hidden="1" xr:uid="{00000000-0005-0000-0000-000025C90000}"/>
    <cellStyle name="Hyperlink 21" xfId="21016" hidden="1" xr:uid="{00000000-0005-0000-0000-000026C90000}"/>
    <cellStyle name="Hyperlink 21" xfId="20953" hidden="1" xr:uid="{00000000-0005-0000-0000-000027C90000}"/>
    <cellStyle name="Hyperlink 21" xfId="20890" hidden="1" xr:uid="{00000000-0005-0000-0000-000028C90000}"/>
    <cellStyle name="Hyperlink 21" xfId="20827" hidden="1" xr:uid="{00000000-0005-0000-0000-000029C90000}"/>
    <cellStyle name="Hyperlink 21" xfId="20764" hidden="1" xr:uid="{00000000-0005-0000-0000-00002AC90000}"/>
    <cellStyle name="Hyperlink 21" xfId="20701" hidden="1" xr:uid="{00000000-0005-0000-0000-00002BC90000}"/>
    <cellStyle name="Hyperlink 21" xfId="20638" hidden="1" xr:uid="{00000000-0005-0000-0000-00002CC90000}"/>
    <cellStyle name="Hyperlink 21" xfId="20575" hidden="1" xr:uid="{00000000-0005-0000-0000-00002DC90000}"/>
    <cellStyle name="Hyperlink 21" xfId="20512" hidden="1" xr:uid="{00000000-0005-0000-0000-00002EC90000}"/>
    <cellStyle name="Hyperlink 21" xfId="20449" hidden="1" xr:uid="{00000000-0005-0000-0000-00002FC90000}"/>
    <cellStyle name="Hyperlink 21" xfId="20386" hidden="1" xr:uid="{00000000-0005-0000-0000-000030C90000}"/>
    <cellStyle name="Hyperlink 21" xfId="20323" hidden="1" xr:uid="{00000000-0005-0000-0000-000031C90000}"/>
    <cellStyle name="Hyperlink 21" xfId="20260" hidden="1" xr:uid="{00000000-0005-0000-0000-000032C90000}"/>
    <cellStyle name="Hyperlink 21" xfId="20197" hidden="1" xr:uid="{00000000-0005-0000-0000-000033C90000}"/>
    <cellStyle name="Hyperlink 21" xfId="20134" hidden="1" xr:uid="{00000000-0005-0000-0000-000034C90000}"/>
    <cellStyle name="Hyperlink 21" xfId="20071" hidden="1" xr:uid="{00000000-0005-0000-0000-000035C90000}"/>
    <cellStyle name="Hyperlink 21" xfId="20008" hidden="1" xr:uid="{00000000-0005-0000-0000-000036C90000}"/>
    <cellStyle name="Hyperlink 21" xfId="19945" hidden="1" xr:uid="{00000000-0005-0000-0000-000037C90000}"/>
    <cellStyle name="Hyperlink 21" xfId="19882" hidden="1" xr:uid="{00000000-0005-0000-0000-000038C90000}"/>
    <cellStyle name="Hyperlink 21" xfId="19819" hidden="1" xr:uid="{00000000-0005-0000-0000-000039C90000}"/>
    <cellStyle name="Hyperlink 21" xfId="19756" hidden="1" xr:uid="{00000000-0005-0000-0000-00003AC90000}"/>
    <cellStyle name="Hyperlink 21" xfId="19693" hidden="1" xr:uid="{00000000-0005-0000-0000-00003BC90000}"/>
    <cellStyle name="Hyperlink 21" xfId="19630" hidden="1" xr:uid="{00000000-0005-0000-0000-00003CC90000}"/>
    <cellStyle name="Hyperlink 21" xfId="19567" hidden="1" xr:uid="{00000000-0005-0000-0000-00003DC90000}"/>
    <cellStyle name="Hyperlink 21" xfId="19504" hidden="1" xr:uid="{00000000-0005-0000-0000-00003EC90000}"/>
    <cellStyle name="Hyperlink 21" xfId="19441" hidden="1" xr:uid="{00000000-0005-0000-0000-00003FC90000}"/>
    <cellStyle name="Hyperlink 21" xfId="19378" hidden="1" xr:uid="{00000000-0005-0000-0000-000040C90000}"/>
    <cellStyle name="Hyperlink 21" xfId="19252" hidden="1" xr:uid="{00000000-0005-0000-0000-000041C90000}"/>
    <cellStyle name="Hyperlink 21" xfId="19189" hidden="1" xr:uid="{00000000-0005-0000-0000-000042C90000}"/>
    <cellStyle name="Hyperlink 21" xfId="19126" hidden="1" xr:uid="{00000000-0005-0000-0000-000043C90000}"/>
    <cellStyle name="Hyperlink 21" xfId="19063" hidden="1" xr:uid="{00000000-0005-0000-0000-000044C90000}"/>
    <cellStyle name="Hyperlink 21" xfId="19000" hidden="1" xr:uid="{00000000-0005-0000-0000-000045C90000}"/>
    <cellStyle name="Hyperlink 21" xfId="18937" hidden="1" xr:uid="{00000000-0005-0000-0000-000046C90000}"/>
    <cellStyle name="Hyperlink 21" xfId="18874" hidden="1" xr:uid="{00000000-0005-0000-0000-000047C90000}"/>
    <cellStyle name="Hyperlink 21" xfId="18811" hidden="1" xr:uid="{00000000-0005-0000-0000-000048C90000}"/>
    <cellStyle name="Hyperlink 21" xfId="18748" hidden="1" xr:uid="{00000000-0005-0000-0000-000049C90000}"/>
    <cellStyle name="Hyperlink 21" xfId="18685" hidden="1" xr:uid="{00000000-0005-0000-0000-00004AC90000}"/>
    <cellStyle name="Hyperlink 21" xfId="18622" hidden="1" xr:uid="{00000000-0005-0000-0000-00004BC90000}"/>
    <cellStyle name="Hyperlink 21" xfId="18559" hidden="1" xr:uid="{00000000-0005-0000-0000-00004CC90000}"/>
    <cellStyle name="Hyperlink 21" xfId="18496" hidden="1" xr:uid="{00000000-0005-0000-0000-00004DC90000}"/>
    <cellStyle name="Hyperlink 21" xfId="18433" hidden="1" xr:uid="{00000000-0005-0000-0000-00004EC90000}"/>
    <cellStyle name="Hyperlink 21" xfId="18370" hidden="1" xr:uid="{00000000-0005-0000-0000-00004FC90000}"/>
    <cellStyle name="Hyperlink 21" xfId="18307" hidden="1" xr:uid="{00000000-0005-0000-0000-000050C90000}"/>
    <cellStyle name="Hyperlink 21" xfId="18244" hidden="1" xr:uid="{00000000-0005-0000-0000-000051C90000}"/>
    <cellStyle name="Hyperlink 21" xfId="18181" hidden="1" xr:uid="{00000000-0005-0000-0000-000052C90000}"/>
    <cellStyle name="Hyperlink 21" xfId="18118" hidden="1" xr:uid="{00000000-0005-0000-0000-000053C90000}"/>
    <cellStyle name="Hyperlink 21" xfId="18055" hidden="1" xr:uid="{00000000-0005-0000-0000-000054C90000}"/>
    <cellStyle name="Hyperlink 21" xfId="17992" hidden="1" xr:uid="{00000000-0005-0000-0000-000055C90000}"/>
    <cellStyle name="Hyperlink 21" xfId="17929" hidden="1" xr:uid="{00000000-0005-0000-0000-000056C90000}"/>
    <cellStyle name="Hyperlink 21" xfId="17866" hidden="1" xr:uid="{00000000-0005-0000-0000-000057C90000}"/>
    <cellStyle name="Hyperlink 21" xfId="17803" hidden="1" xr:uid="{00000000-0005-0000-0000-000058C90000}"/>
    <cellStyle name="Hyperlink 21" xfId="17740" hidden="1" xr:uid="{00000000-0005-0000-0000-000059C90000}"/>
    <cellStyle name="Hyperlink 21" xfId="17677" hidden="1" xr:uid="{00000000-0005-0000-0000-00005AC90000}"/>
    <cellStyle name="Hyperlink 21" xfId="17614" hidden="1" xr:uid="{00000000-0005-0000-0000-00005BC90000}"/>
    <cellStyle name="Hyperlink 21" xfId="17551" hidden="1" xr:uid="{00000000-0005-0000-0000-00005CC90000}"/>
    <cellStyle name="Hyperlink 21" xfId="17488" hidden="1" xr:uid="{00000000-0005-0000-0000-00005DC90000}"/>
    <cellStyle name="Hyperlink 21" xfId="17425" hidden="1" xr:uid="{00000000-0005-0000-0000-00005EC90000}"/>
    <cellStyle name="Hyperlink 21" xfId="17362" hidden="1" xr:uid="{00000000-0005-0000-0000-00005FC90000}"/>
    <cellStyle name="Hyperlink 21" xfId="17299" hidden="1" xr:uid="{00000000-0005-0000-0000-000060C90000}"/>
    <cellStyle name="Hyperlink 21" xfId="17236" hidden="1" xr:uid="{00000000-0005-0000-0000-000061C90000}"/>
    <cellStyle name="Hyperlink 21" xfId="17173" hidden="1" xr:uid="{00000000-0005-0000-0000-000062C90000}"/>
    <cellStyle name="Hyperlink 21" xfId="17110" hidden="1" xr:uid="{00000000-0005-0000-0000-000063C90000}"/>
    <cellStyle name="Hyperlink 21" xfId="17047" hidden="1" xr:uid="{00000000-0005-0000-0000-000064C90000}"/>
    <cellStyle name="Hyperlink 21" xfId="16984" hidden="1" xr:uid="{00000000-0005-0000-0000-000065C90000}"/>
    <cellStyle name="Hyperlink 21" xfId="16921" hidden="1" xr:uid="{00000000-0005-0000-0000-000066C90000}"/>
    <cellStyle name="Hyperlink 21" xfId="16858" hidden="1" xr:uid="{00000000-0005-0000-0000-000067C90000}"/>
    <cellStyle name="Hyperlink 21" xfId="16795" hidden="1" xr:uid="{00000000-0005-0000-0000-000068C90000}"/>
    <cellStyle name="Hyperlink 21" xfId="16732" hidden="1" xr:uid="{00000000-0005-0000-0000-000069C90000}"/>
    <cellStyle name="Hyperlink 21" xfId="16669" hidden="1" xr:uid="{00000000-0005-0000-0000-00006AC90000}"/>
    <cellStyle name="Hyperlink 21" xfId="16606" hidden="1" xr:uid="{00000000-0005-0000-0000-00006BC90000}"/>
    <cellStyle name="Hyperlink 21" xfId="16543" hidden="1" xr:uid="{00000000-0005-0000-0000-00006CC90000}"/>
    <cellStyle name="Hyperlink 21" xfId="16480" hidden="1" xr:uid="{00000000-0005-0000-0000-00006DC90000}"/>
    <cellStyle name="Hyperlink 21" xfId="16417" hidden="1" xr:uid="{00000000-0005-0000-0000-00006EC90000}"/>
    <cellStyle name="Hyperlink 21" xfId="16354" hidden="1" xr:uid="{00000000-0005-0000-0000-00006FC90000}"/>
    <cellStyle name="Hyperlink 21" xfId="16291" hidden="1" xr:uid="{00000000-0005-0000-0000-000070C90000}"/>
    <cellStyle name="Hyperlink 21" xfId="16228" hidden="1" xr:uid="{00000000-0005-0000-0000-000071C90000}"/>
    <cellStyle name="Hyperlink 21" xfId="16165" hidden="1" xr:uid="{00000000-0005-0000-0000-000072C90000}"/>
    <cellStyle name="Hyperlink 21" xfId="16102" hidden="1" xr:uid="{00000000-0005-0000-0000-000073C90000}"/>
    <cellStyle name="Hyperlink 21" xfId="16039" hidden="1" xr:uid="{00000000-0005-0000-0000-000074C90000}"/>
    <cellStyle name="Hyperlink 21" xfId="15976" hidden="1" xr:uid="{00000000-0005-0000-0000-000075C90000}"/>
    <cellStyle name="Hyperlink 21" xfId="15913" hidden="1" xr:uid="{00000000-0005-0000-0000-000076C90000}"/>
    <cellStyle name="Hyperlink 21" xfId="15850" hidden="1" xr:uid="{00000000-0005-0000-0000-000077C90000}"/>
    <cellStyle name="Hyperlink 21" xfId="15787" hidden="1" xr:uid="{00000000-0005-0000-0000-000078C90000}"/>
    <cellStyle name="Hyperlink 21" xfId="15724" hidden="1" xr:uid="{00000000-0005-0000-0000-000079C90000}"/>
    <cellStyle name="Hyperlink 21" xfId="15661" hidden="1" xr:uid="{00000000-0005-0000-0000-00007AC90000}"/>
    <cellStyle name="Hyperlink 21" xfId="15598" hidden="1" xr:uid="{00000000-0005-0000-0000-00007BC90000}"/>
    <cellStyle name="Hyperlink 21" xfId="15535" hidden="1" xr:uid="{00000000-0005-0000-0000-00007CC90000}"/>
    <cellStyle name="Hyperlink 21" xfId="15472" hidden="1" xr:uid="{00000000-0005-0000-0000-00007DC90000}"/>
    <cellStyle name="Hyperlink 21" xfId="15409" hidden="1" xr:uid="{00000000-0005-0000-0000-00007EC90000}"/>
    <cellStyle name="Hyperlink 21" xfId="15346" hidden="1" xr:uid="{00000000-0005-0000-0000-00007FC90000}"/>
    <cellStyle name="Hyperlink 21" xfId="15283" hidden="1" xr:uid="{00000000-0005-0000-0000-000080C90000}"/>
    <cellStyle name="Hyperlink 21" xfId="15220" hidden="1" xr:uid="{00000000-0005-0000-0000-000081C90000}"/>
    <cellStyle name="Hyperlink 21" xfId="15157" hidden="1" xr:uid="{00000000-0005-0000-0000-000082C90000}"/>
    <cellStyle name="Hyperlink 21" xfId="15094" hidden="1" xr:uid="{00000000-0005-0000-0000-000083C90000}"/>
    <cellStyle name="Hyperlink 21" xfId="15031" hidden="1" xr:uid="{00000000-0005-0000-0000-000084C90000}"/>
    <cellStyle name="Hyperlink 21" xfId="14968" hidden="1" xr:uid="{00000000-0005-0000-0000-000085C90000}"/>
    <cellStyle name="Hyperlink 21" xfId="19315" hidden="1" xr:uid="{00000000-0005-0000-0000-000086C90000}"/>
    <cellStyle name="Hyperlink 21" xfId="856" hidden="1" xr:uid="{00000000-0005-0000-0000-000087C90000}"/>
    <cellStyle name="Hyperlink 21" xfId="793" hidden="1" xr:uid="{00000000-0005-0000-0000-000088C90000}"/>
    <cellStyle name="Hyperlink 21" xfId="730" hidden="1" xr:uid="{00000000-0005-0000-0000-000089C90000}"/>
    <cellStyle name="Hyperlink 21" xfId="667" hidden="1" xr:uid="{00000000-0005-0000-0000-00008AC90000}"/>
    <cellStyle name="Hyperlink 21" xfId="604" hidden="1" xr:uid="{00000000-0005-0000-0000-00008BC90000}"/>
    <cellStyle name="Hyperlink 21" xfId="541" hidden="1" xr:uid="{00000000-0005-0000-0000-00008CC90000}"/>
    <cellStyle name="Hyperlink 21" xfId="478" hidden="1" xr:uid="{00000000-0005-0000-0000-00008DC90000}"/>
    <cellStyle name="Hyperlink 21" xfId="415" hidden="1" xr:uid="{00000000-0005-0000-0000-00008EC90000}"/>
    <cellStyle name="Hyperlink 21" xfId="352" hidden="1" xr:uid="{00000000-0005-0000-0000-00008FC90000}"/>
    <cellStyle name="Hyperlink 21" xfId="289" hidden="1" xr:uid="{00000000-0005-0000-0000-000090C90000}"/>
    <cellStyle name="Hyperlink 21" xfId="226" hidden="1" xr:uid="{00000000-0005-0000-0000-000091C90000}"/>
    <cellStyle name="Hyperlink 21" xfId="163" hidden="1" xr:uid="{00000000-0005-0000-0000-000092C90000}"/>
    <cellStyle name="Hyperlink 21" xfId="100" hidden="1" xr:uid="{00000000-0005-0000-0000-000093C90000}"/>
    <cellStyle name="Hyperlink 21" xfId="37" hidden="1" xr:uid="{00000000-0005-0000-0000-000094C90000}"/>
    <cellStyle name="Hyperlink 21" xfId="58182" hidden="1" xr:uid="{00000000-0005-0000-0000-000095C90000}"/>
    <cellStyle name="Hyperlink 21" xfId="58245" hidden="1" xr:uid="{00000000-0005-0000-0000-000096C90000}"/>
    <cellStyle name="Hyperlink 21" xfId="982" hidden="1" xr:uid="{00000000-0005-0000-0000-000097C90000}"/>
    <cellStyle name="Hyperlink 21" xfId="5014" hidden="1" xr:uid="{00000000-0005-0000-0000-000098C90000}"/>
    <cellStyle name="Hyperlink 21" xfId="32860" hidden="1" xr:uid="{00000000-0005-0000-0000-000099C90000}"/>
    <cellStyle name="Hyperlink 21" xfId="32797" hidden="1" xr:uid="{00000000-0005-0000-0000-00009AC90000}"/>
    <cellStyle name="Hyperlink 21" xfId="32734" hidden="1" xr:uid="{00000000-0005-0000-0000-00009BC90000}"/>
    <cellStyle name="Hyperlink 21" xfId="32671" hidden="1" xr:uid="{00000000-0005-0000-0000-00009CC90000}"/>
    <cellStyle name="Hyperlink 21" xfId="32608" hidden="1" xr:uid="{00000000-0005-0000-0000-00009DC90000}"/>
    <cellStyle name="Hyperlink 21" xfId="32545" hidden="1" xr:uid="{00000000-0005-0000-0000-00009EC90000}"/>
    <cellStyle name="Hyperlink 21" xfId="32482" hidden="1" xr:uid="{00000000-0005-0000-0000-00009FC90000}"/>
    <cellStyle name="Hyperlink 21" xfId="32419" hidden="1" xr:uid="{00000000-0005-0000-0000-0000A0C90000}"/>
    <cellStyle name="Hyperlink 21" xfId="32356" hidden="1" xr:uid="{00000000-0005-0000-0000-0000A1C90000}"/>
    <cellStyle name="Hyperlink 21" xfId="32293" hidden="1" xr:uid="{00000000-0005-0000-0000-0000A2C90000}"/>
    <cellStyle name="Hyperlink 21" xfId="32230" hidden="1" xr:uid="{00000000-0005-0000-0000-0000A3C90000}"/>
    <cellStyle name="Hyperlink 21" xfId="32167" hidden="1" xr:uid="{00000000-0005-0000-0000-0000A4C90000}"/>
    <cellStyle name="Hyperlink 21" xfId="32104" hidden="1" xr:uid="{00000000-0005-0000-0000-0000A5C90000}"/>
    <cellStyle name="Hyperlink 21" xfId="32041" hidden="1" xr:uid="{00000000-0005-0000-0000-0000A6C90000}"/>
    <cellStyle name="Hyperlink 21" xfId="31978" hidden="1" xr:uid="{00000000-0005-0000-0000-0000A7C90000}"/>
    <cellStyle name="Hyperlink 21" xfId="31915" hidden="1" xr:uid="{00000000-0005-0000-0000-0000A8C90000}"/>
    <cellStyle name="Hyperlink 21" xfId="31852" hidden="1" xr:uid="{00000000-0005-0000-0000-0000A9C90000}"/>
    <cellStyle name="Hyperlink 21" xfId="31789" hidden="1" xr:uid="{00000000-0005-0000-0000-0000AAC90000}"/>
    <cellStyle name="Hyperlink 21" xfId="31726" hidden="1" xr:uid="{00000000-0005-0000-0000-0000ABC90000}"/>
    <cellStyle name="Hyperlink 21" xfId="31663" hidden="1" xr:uid="{00000000-0005-0000-0000-0000ACC90000}"/>
    <cellStyle name="Hyperlink 21" xfId="31600" hidden="1" xr:uid="{00000000-0005-0000-0000-0000ADC90000}"/>
    <cellStyle name="Hyperlink 21" xfId="31537" hidden="1" xr:uid="{00000000-0005-0000-0000-0000AEC90000}"/>
    <cellStyle name="Hyperlink 21" xfId="31474" hidden="1" xr:uid="{00000000-0005-0000-0000-0000AFC90000}"/>
    <cellStyle name="Hyperlink 21" xfId="31411" hidden="1" xr:uid="{00000000-0005-0000-0000-0000B0C90000}"/>
    <cellStyle name="Hyperlink 21" xfId="31348" hidden="1" xr:uid="{00000000-0005-0000-0000-0000B1C90000}"/>
    <cellStyle name="Hyperlink 21" xfId="31285" hidden="1" xr:uid="{00000000-0005-0000-0000-0000B2C90000}"/>
    <cellStyle name="Hyperlink 21" xfId="31222" hidden="1" xr:uid="{00000000-0005-0000-0000-0000B3C90000}"/>
    <cellStyle name="Hyperlink 21" xfId="31159" hidden="1" xr:uid="{00000000-0005-0000-0000-0000B4C90000}"/>
    <cellStyle name="Hyperlink 21" xfId="31096" hidden="1" xr:uid="{00000000-0005-0000-0000-0000B5C90000}"/>
    <cellStyle name="Hyperlink 21" xfId="31033" hidden="1" xr:uid="{00000000-0005-0000-0000-0000B6C90000}"/>
    <cellStyle name="Hyperlink 21" xfId="30970" hidden="1" xr:uid="{00000000-0005-0000-0000-0000B7C90000}"/>
    <cellStyle name="Hyperlink 21" xfId="30907" hidden="1" xr:uid="{00000000-0005-0000-0000-0000B8C90000}"/>
    <cellStyle name="Hyperlink 21" xfId="30844" hidden="1" xr:uid="{00000000-0005-0000-0000-0000B9C90000}"/>
    <cellStyle name="Hyperlink 21" xfId="30781" hidden="1" xr:uid="{00000000-0005-0000-0000-0000BAC90000}"/>
    <cellStyle name="Hyperlink 21" xfId="30718" hidden="1" xr:uid="{00000000-0005-0000-0000-0000BBC90000}"/>
    <cellStyle name="Hyperlink 21" xfId="30655" hidden="1" xr:uid="{00000000-0005-0000-0000-0000BCC90000}"/>
    <cellStyle name="Hyperlink 21" xfId="30592" hidden="1" xr:uid="{00000000-0005-0000-0000-0000BDC90000}"/>
    <cellStyle name="Hyperlink 21" xfId="30529" hidden="1" xr:uid="{00000000-0005-0000-0000-0000BEC90000}"/>
    <cellStyle name="Hyperlink 21" xfId="30466" hidden="1" xr:uid="{00000000-0005-0000-0000-0000BFC90000}"/>
    <cellStyle name="Hyperlink 21" xfId="30403" hidden="1" xr:uid="{00000000-0005-0000-0000-0000C0C90000}"/>
    <cellStyle name="Hyperlink 21" xfId="30340" hidden="1" xr:uid="{00000000-0005-0000-0000-0000C1C90000}"/>
    <cellStyle name="Hyperlink 21" xfId="30277" hidden="1" xr:uid="{00000000-0005-0000-0000-0000C2C90000}"/>
    <cellStyle name="Hyperlink 21" xfId="30214" hidden="1" xr:uid="{00000000-0005-0000-0000-0000C3C90000}"/>
    <cellStyle name="Hyperlink 21" xfId="30151" hidden="1" xr:uid="{00000000-0005-0000-0000-0000C4C90000}"/>
    <cellStyle name="Hyperlink 21" xfId="30088" hidden="1" xr:uid="{00000000-0005-0000-0000-0000C5C90000}"/>
    <cellStyle name="Hyperlink 21" xfId="30025" hidden="1" xr:uid="{00000000-0005-0000-0000-0000C6C90000}"/>
    <cellStyle name="Hyperlink 21" xfId="29962" hidden="1" xr:uid="{00000000-0005-0000-0000-0000C7C90000}"/>
    <cellStyle name="Hyperlink 21" xfId="29899" hidden="1" xr:uid="{00000000-0005-0000-0000-0000C8C90000}"/>
    <cellStyle name="Hyperlink 21" xfId="29836" hidden="1" xr:uid="{00000000-0005-0000-0000-0000C9C90000}"/>
    <cellStyle name="Hyperlink 21" xfId="29773" hidden="1" xr:uid="{00000000-0005-0000-0000-0000CAC90000}"/>
    <cellStyle name="Hyperlink 21" xfId="29710" hidden="1" xr:uid="{00000000-0005-0000-0000-0000CBC90000}"/>
    <cellStyle name="Hyperlink 21" xfId="29647" hidden="1" xr:uid="{00000000-0005-0000-0000-0000CCC90000}"/>
    <cellStyle name="Hyperlink 21" xfId="29584" hidden="1" xr:uid="{00000000-0005-0000-0000-0000CDC90000}"/>
    <cellStyle name="Hyperlink 21" xfId="29521" hidden="1" xr:uid="{00000000-0005-0000-0000-0000CEC90000}"/>
    <cellStyle name="Hyperlink 21" xfId="29458" hidden="1" xr:uid="{00000000-0005-0000-0000-0000CFC90000}"/>
    <cellStyle name="Hyperlink 21" xfId="29395" hidden="1" xr:uid="{00000000-0005-0000-0000-0000D0C90000}"/>
    <cellStyle name="Hyperlink 21" xfId="29332" hidden="1" xr:uid="{00000000-0005-0000-0000-0000D1C90000}"/>
    <cellStyle name="Hyperlink 21" xfId="29269" hidden="1" xr:uid="{00000000-0005-0000-0000-0000D2C90000}"/>
    <cellStyle name="Hyperlink 21" xfId="29143" hidden="1" xr:uid="{00000000-0005-0000-0000-0000D3C90000}"/>
    <cellStyle name="Hyperlink 21" xfId="29080" hidden="1" xr:uid="{00000000-0005-0000-0000-0000D4C90000}"/>
    <cellStyle name="Hyperlink 21" xfId="29017" hidden="1" xr:uid="{00000000-0005-0000-0000-0000D5C90000}"/>
    <cellStyle name="Hyperlink 21" xfId="28954" hidden="1" xr:uid="{00000000-0005-0000-0000-0000D6C90000}"/>
    <cellStyle name="Hyperlink 21" xfId="28891" hidden="1" xr:uid="{00000000-0005-0000-0000-0000D7C90000}"/>
    <cellStyle name="Hyperlink 21" xfId="28828" hidden="1" xr:uid="{00000000-0005-0000-0000-0000D8C90000}"/>
    <cellStyle name="Hyperlink 21" xfId="28765" hidden="1" xr:uid="{00000000-0005-0000-0000-0000D9C90000}"/>
    <cellStyle name="Hyperlink 21" xfId="28702" hidden="1" xr:uid="{00000000-0005-0000-0000-0000DAC90000}"/>
    <cellStyle name="Hyperlink 21" xfId="28639" hidden="1" xr:uid="{00000000-0005-0000-0000-0000DBC90000}"/>
    <cellStyle name="Hyperlink 21" xfId="28576" hidden="1" xr:uid="{00000000-0005-0000-0000-0000DCC90000}"/>
    <cellStyle name="Hyperlink 21" xfId="28513" hidden="1" xr:uid="{00000000-0005-0000-0000-0000DDC90000}"/>
    <cellStyle name="Hyperlink 21" xfId="28450" hidden="1" xr:uid="{00000000-0005-0000-0000-0000DEC90000}"/>
    <cellStyle name="Hyperlink 21" xfId="28387" hidden="1" xr:uid="{00000000-0005-0000-0000-0000DFC90000}"/>
    <cellStyle name="Hyperlink 21" xfId="28324" hidden="1" xr:uid="{00000000-0005-0000-0000-0000E0C90000}"/>
    <cellStyle name="Hyperlink 21" xfId="28261" hidden="1" xr:uid="{00000000-0005-0000-0000-0000E1C90000}"/>
    <cellStyle name="Hyperlink 21" xfId="28198" hidden="1" xr:uid="{00000000-0005-0000-0000-0000E2C90000}"/>
    <cellStyle name="Hyperlink 21" xfId="28135" hidden="1" xr:uid="{00000000-0005-0000-0000-0000E3C90000}"/>
    <cellStyle name="Hyperlink 21" xfId="28072" hidden="1" xr:uid="{00000000-0005-0000-0000-0000E4C90000}"/>
    <cellStyle name="Hyperlink 21" xfId="28009" hidden="1" xr:uid="{00000000-0005-0000-0000-0000E5C90000}"/>
    <cellStyle name="Hyperlink 21" xfId="27946" hidden="1" xr:uid="{00000000-0005-0000-0000-0000E6C90000}"/>
    <cellStyle name="Hyperlink 21" xfId="27883" hidden="1" xr:uid="{00000000-0005-0000-0000-0000E7C90000}"/>
    <cellStyle name="Hyperlink 21" xfId="27820" hidden="1" xr:uid="{00000000-0005-0000-0000-0000E8C90000}"/>
    <cellStyle name="Hyperlink 21" xfId="27757" hidden="1" xr:uid="{00000000-0005-0000-0000-0000E9C90000}"/>
    <cellStyle name="Hyperlink 21" xfId="27694" hidden="1" xr:uid="{00000000-0005-0000-0000-0000EAC90000}"/>
    <cellStyle name="Hyperlink 21" xfId="4069" hidden="1" xr:uid="{00000000-0005-0000-0000-0000EBC90000}"/>
    <cellStyle name="Hyperlink 21" xfId="4006" hidden="1" xr:uid="{00000000-0005-0000-0000-0000ECC90000}"/>
    <cellStyle name="Hyperlink 21" xfId="3943" hidden="1" xr:uid="{00000000-0005-0000-0000-0000EDC90000}"/>
    <cellStyle name="Hyperlink 21" xfId="3880" hidden="1" xr:uid="{00000000-0005-0000-0000-0000EEC90000}"/>
    <cellStyle name="Hyperlink 21" xfId="3817" hidden="1" xr:uid="{00000000-0005-0000-0000-0000EFC90000}"/>
    <cellStyle name="Hyperlink 21" xfId="3754" hidden="1" xr:uid="{00000000-0005-0000-0000-0000F0C90000}"/>
    <cellStyle name="Hyperlink 21" xfId="3691" hidden="1" xr:uid="{00000000-0005-0000-0000-0000F1C90000}"/>
    <cellStyle name="Hyperlink 21" xfId="3628" hidden="1" xr:uid="{00000000-0005-0000-0000-0000F2C90000}"/>
    <cellStyle name="Hyperlink 21" xfId="3565" hidden="1" xr:uid="{00000000-0005-0000-0000-0000F3C90000}"/>
    <cellStyle name="Hyperlink 21" xfId="3502" hidden="1" xr:uid="{00000000-0005-0000-0000-0000F4C90000}"/>
    <cellStyle name="Hyperlink 21" xfId="3439" hidden="1" xr:uid="{00000000-0005-0000-0000-0000F5C90000}"/>
    <cellStyle name="Hyperlink 21" xfId="3376" hidden="1" xr:uid="{00000000-0005-0000-0000-0000F6C90000}"/>
    <cellStyle name="Hyperlink 21" xfId="3313" hidden="1" xr:uid="{00000000-0005-0000-0000-0000F7C90000}"/>
    <cellStyle name="Hyperlink 21" xfId="3250" hidden="1" xr:uid="{00000000-0005-0000-0000-0000F8C90000}"/>
    <cellStyle name="Hyperlink 21" xfId="3187" hidden="1" xr:uid="{00000000-0005-0000-0000-0000F9C90000}"/>
    <cellStyle name="Hyperlink 21" xfId="3124" hidden="1" xr:uid="{00000000-0005-0000-0000-0000FAC90000}"/>
    <cellStyle name="Hyperlink 21" xfId="3061" hidden="1" xr:uid="{00000000-0005-0000-0000-0000FBC90000}"/>
    <cellStyle name="Hyperlink 21" xfId="2998" hidden="1" xr:uid="{00000000-0005-0000-0000-0000FCC90000}"/>
    <cellStyle name="Hyperlink 21" xfId="2935" hidden="1" xr:uid="{00000000-0005-0000-0000-0000FDC90000}"/>
    <cellStyle name="Hyperlink 21" xfId="2872" hidden="1" xr:uid="{00000000-0005-0000-0000-0000FEC90000}"/>
    <cellStyle name="Hyperlink 21" xfId="2809" hidden="1" xr:uid="{00000000-0005-0000-0000-0000FFC90000}"/>
    <cellStyle name="Hyperlink 21" xfId="2746" hidden="1" xr:uid="{00000000-0005-0000-0000-000000CA0000}"/>
    <cellStyle name="Hyperlink 21" xfId="2683" hidden="1" xr:uid="{00000000-0005-0000-0000-000001CA0000}"/>
    <cellStyle name="Hyperlink 21" xfId="2620" hidden="1" xr:uid="{00000000-0005-0000-0000-000002CA0000}"/>
    <cellStyle name="Hyperlink 21" xfId="2557" hidden="1" xr:uid="{00000000-0005-0000-0000-000003CA0000}"/>
    <cellStyle name="Hyperlink 21" xfId="2494" hidden="1" xr:uid="{00000000-0005-0000-0000-000004CA0000}"/>
    <cellStyle name="Hyperlink 21" xfId="2431" hidden="1" xr:uid="{00000000-0005-0000-0000-000005CA0000}"/>
    <cellStyle name="Hyperlink 21" xfId="2368" hidden="1" xr:uid="{00000000-0005-0000-0000-000006CA0000}"/>
    <cellStyle name="Hyperlink 21" xfId="2305" hidden="1" xr:uid="{00000000-0005-0000-0000-000007CA0000}"/>
    <cellStyle name="Hyperlink 21" xfId="2242" hidden="1" xr:uid="{00000000-0005-0000-0000-000008CA0000}"/>
    <cellStyle name="Hyperlink 21" xfId="2179" hidden="1" xr:uid="{00000000-0005-0000-0000-000009CA0000}"/>
    <cellStyle name="Hyperlink 21" xfId="2116" hidden="1" xr:uid="{00000000-0005-0000-0000-00000ACA0000}"/>
    <cellStyle name="Hyperlink 21" xfId="2053" hidden="1" xr:uid="{00000000-0005-0000-0000-00000BCA0000}"/>
    <cellStyle name="Hyperlink 21" xfId="1990" hidden="1" xr:uid="{00000000-0005-0000-0000-00000CCA0000}"/>
    <cellStyle name="Hyperlink 21" xfId="1927" hidden="1" xr:uid="{00000000-0005-0000-0000-00000DCA0000}"/>
    <cellStyle name="Hyperlink 21" xfId="1864" hidden="1" xr:uid="{00000000-0005-0000-0000-00000ECA0000}"/>
    <cellStyle name="Hyperlink 21" xfId="1801" hidden="1" xr:uid="{00000000-0005-0000-0000-00000FCA0000}"/>
    <cellStyle name="Hyperlink 21" xfId="1738" hidden="1" xr:uid="{00000000-0005-0000-0000-000010CA0000}"/>
    <cellStyle name="Hyperlink 21" xfId="1675" hidden="1" xr:uid="{00000000-0005-0000-0000-000011CA0000}"/>
    <cellStyle name="Hyperlink 21" xfId="1612" hidden="1" xr:uid="{00000000-0005-0000-0000-000012CA0000}"/>
    <cellStyle name="Hyperlink 21" xfId="1549" hidden="1" xr:uid="{00000000-0005-0000-0000-000013CA0000}"/>
    <cellStyle name="Hyperlink 21" xfId="1486" hidden="1" xr:uid="{00000000-0005-0000-0000-000014CA0000}"/>
    <cellStyle name="Hyperlink 21" xfId="1423" hidden="1" xr:uid="{00000000-0005-0000-0000-000015CA0000}"/>
    <cellStyle name="Hyperlink 21" xfId="1360" hidden="1" xr:uid="{00000000-0005-0000-0000-000016CA0000}"/>
    <cellStyle name="Hyperlink 21" xfId="1297" hidden="1" xr:uid="{00000000-0005-0000-0000-000017CA0000}"/>
    <cellStyle name="Hyperlink 21" xfId="1234" hidden="1" xr:uid="{00000000-0005-0000-0000-000018CA0000}"/>
    <cellStyle name="Hyperlink 21" xfId="1171" hidden="1" xr:uid="{00000000-0005-0000-0000-000019CA0000}"/>
    <cellStyle name="Hyperlink 21" xfId="1108" hidden="1" xr:uid="{00000000-0005-0000-0000-00001ACA0000}"/>
    <cellStyle name="Hyperlink 21" xfId="1045" hidden="1" xr:uid="{00000000-0005-0000-0000-00001BCA0000}"/>
    <cellStyle name="Hyperlink 21" xfId="919" hidden="1" xr:uid="{00000000-0005-0000-0000-00001CCA0000}"/>
    <cellStyle name="Hyperlink 21" xfId="5707" hidden="1" xr:uid="{00000000-0005-0000-0000-00001DCA0000}"/>
    <cellStyle name="Hyperlink 21" xfId="5644" hidden="1" xr:uid="{00000000-0005-0000-0000-00001ECA0000}"/>
    <cellStyle name="Hyperlink 21" xfId="5581" hidden="1" xr:uid="{00000000-0005-0000-0000-00001FCA0000}"/>
    <cellStyle name="Hyperlink 21" xfId="5518" hidden="1" xr:uid="{00000000-0005-0000-0000-000020CA0000}"/>
    <cellStyle name="Hyperlink 21" xfId="5455" hidden="1" xr:uid="{00000000-0005-0000-0000-000021CA0000}"/>
    <cellStyle name="Hyperlink 21" xfId="5392" hidden="1" xr:uid="{00000000-0005-0000-0000-000022CA0000}"/>
    <cellStyle name="Hyperlink 21" xfId="5329" hidden="1" xr:uid="{00000000-0005-0000-0000-000023CA0000}"/>
    <cellStyle name="Hyperlink 21" xfId="5266" hidden="1" xr:uid="{00000000-0005-0000-0000-000024CA0000}"/>
    <cellStyle name="Hyperlink 21" xfId="5203" hidden="1" xr:uid="{00000000-0005-0000-0000-000025CA0000}"/>
    <cellStyle name="Hyperlink 21" xfId="5140" hidden="1" xr:uid="{00000000-0005-0000-0000-000026CA0000}"/>
    <cellStyle name="Hyperlink 21" xfId="5077" hidden="1" xr:uid="{00000000-0005-0000-0000-000027CA0000}"/>
    <cellStyle name="Hyperlink 21" xfId="4951" hidden="1" xr:uid="{00000000-0005-0000-0000-000028CA0000}"/>
    <cellStyle name="Hyperlink 21" xfId="4888" hidden="1" xr:uid="{00000000-0005-0000-0000-000029CA0000}"/>
    <cellStyle name="Hyperlink 21" xfId="4825" hidden="1" xr:uid="{00000000-0005-0000-0000-00002ACA0000}"/>
    <cellStyle name="Hyperlink 21" xfId="4762" hidden="1" xr:uid="{00000000-0005-0000-0000-00002BCA0000}"/>
    <cellStyle name="Hyperlink 21" xfId="4699" hidden="1" xr:uid="{00000000-0005-0000-0000-00002CCA0000}"/>
    <cellStyle name="Hyperlink 21" xfId="4636" hidden="1" xr:uid="{00000000-0005-0000-0000-00002DCA0000}"/>
    <cellStyle name="Hyperlink 21" xfId="4573" hidden="1" xr:uid="{00000000-0005-0000-0000-00002ECA0000}"/>
    <cellStyle name="Hyperlink 21" xfId="4510" hidden="1" xr:uid="{00000000-0005-0000-0000-00002FCA0000}"/>
    <cellStyle name="Hyperlink 21" xfId="4447" hidden="1" xr:uid="{00000000-0005-0000-0000-000030CA0000}"/>
    <cellStyle name="Hyperlink 21" xfId="4384" hidden="1" xr:uid="{00000000-0005-0000-0000-000031CA0000}"/>
    <cellStyle name="Hyperlink 21" xfId="4321" hidden="1" xr:uid="{00000000-0005-0000-0000-000032CA0000}"/>
    <cellStyle name="Hyperlink 21" xfId="4258" hidden="1" xr:uid="{00000000-0005-0000-0000-000033CA0000}"/>
    <cellStyle name="Hyperlink 21" xfId="4195" hidden="1" xr:uid="{00000000-0005-0000-0000-000034CA0000}"/>
    <cellStyle name="Hyperlink 21" xfId="4132" hidden="1" xr:uid="{00000000-0005-0000-0000-000035CA0000}"/>
    <cellStyle name="Hyperlink 21" xfId="6463" hidden="1" xr:uid="{00000000-0005-0000-0000-000036CA0000}"/>
    <cellStyle name="Hyperlink 21" xfId="6400" hidden="1" xr:uid="{00000000-0005-0000-0000-000037CA0000}"/>
    <cellStyle name="Hyperlink 21" xfId="6337" hidden="1" xr:uid="{00000000-0005-0000-0000-000038CA0000}"/>
    <cellStyle name="Hyperlink 21" xfId="6274" hidden="1" xr:uid="{00000000-0005-0000-0000-000039CA0000}"/>
    <cellStyle name="Hyperlink 21" xfId="6211" hidden="1" xr:uid="{00000000-0005-0000-0000-00003ACA0000}"/>
    <cellStyle name="Hyperlink 21" xfId="6148" hidden="1" xr:uid="{00000000-0005-0000-0000-00003BCA0000}"/>
    <cellStyle name="Hyperlink 21" xfId="6085" hidden="1" xr:uid="{00000000-0005-0000-0000-00003CCA0000}"/>
    <cellStyle name="Hyperlink 21" xfId="6022" hidden="1" xr:uid="{00000000-0005-0000-0000-00003DCA0000}"/>
    <cellStyle name="Hyperlink 21" xfId="5959" hidden="1" xr:uid="{00000000-0005-0000-0000-00003ECA0000}"/>
    <cellStyle name="Hyperlink 21" xfId="5896" hidden="1" xr:uid="{00000000-0005-0000-0000-00003FCA0000}"/>
    <cellStyle name="Hyperlink 21" xfId="5833" hidden="1" xr:uid="{00000000-0005-0000-0000-000040CA0000}"/>
    <cellStyle name="Hyperlink 21" xfId="5770" hidden="1" xr:uid="{00000000-0005-0000-0000-000041CA0000}"/>
    <cellStyle name="Hyperlink 21" xfId="6841" hidden="1" xr:uid="{00000000-0005-0000-0000-000042CA0000}"/>
    <cellStyle name="Hyperlink 21" xfId="6778" hidden="1" xr:uid="{00000000-0005-0000-0000-000043CA0000}"/>
    <cellStyle name="Hyperlink 21" xfId="6715" hidden="1" xr:uid="{00000000-0005-0000-0000-000044CA0000}"/>
    <cellStyle name="Hyperlink 21" xfId="6652" hidden="1" xr:uid="{00000000-0005-0000-0000-000045CA0000}"/>
    <cellStyle name="Hyperlink 21" xfId="6589" hidden="1" xr:uid="{00000000-0005-0000-0000-000046CA0000}"/>
    <cellStyle name="Hyperlink 21" xfId="6526" hidden="1" xr:uid="{00000000-0005-0000-0000-000047CA0000}"/>
    <cellStyle name="Hyperlink 21" xfId="7030" hidden="1" xr:uid="{00000000-0005-0000-0000-000048CA0000}"/>
    <cellStyle name="Hyperlink 21" xfId="6967" hidden="1" xr:uid="{00000000-0005-0000-0000-000049CA0000}"/>
    <cellStyle name="Hyperlink 21" xfId="6904" hidden="1" xr:uid="{00000000-0005-0000-0000-00004ACA0000}"/>
    <cellStyle name="Hyperlink 21" xfId="7156" hidden="1" xr:uid="{00000000-0005-0000-0000-00004BCA0000}"/>
    <cellStyle name="Hyperlink 21" xfId="7093" hidden="1" xr:uid="{00000000-0005-0000-0000-00004CCA0000}"/>
    <cellStyle name="Hyperlink 21" xfId="7219" hidden="1" xr:uid="{00000000-0005-0000-0000-00004DCA0000}"/>
    <cellStyle name="Hyperlink 22" xfId="45332" hidden="1" xr:uid="{00000000-0005-0000-0000-00004ECA0000}"/>
    <cellStyle name="Hyperlink 22" xfId="54908" hidden="1" xr:uid="{00000000-0005-0000-0000-00004FCA0000}"/>
    <cellStyle name="Hyperlink 22" xfId="54845" hidden="1" xr:uid="{00000000-0005-0000-0000-000050CA0000}"/>
    <cellStyle name="Hyperlink 22" xfId="54782" hidden="1" xr:uid="{00000000-0005-0000-0000-000051CA0000}"/>
    <cellStyle name="Hyperlink 22" xfId="54719" hidden="1" xr:uid="{00000000-0005-0000-0000-000052CA0000}"/>
    <cellStyle name="Hyperlink 22" xfId="54656" hidden="1" xr:uid="{00000000-0005-0000-0000-000053CA0000}"/>
    <cellStyle name="Hyperlink 22" xfId="54593" hidden="1" xr:uid="{00000000-0005-0000-0000-000054CA0000}"/>
    <cellStyle name="Hyperlink 22" xfId="54530" hidden="1" xr:uid="{00000000-0005-0000-0000-000055CA0000}"/>
    <cellStyle name="Hyperlink 22" xfId="54467" hidden="1" xr:uid="{00000000-0005-0000-0000-000056CA0000}"/>
    <cellStyle name="Hyperlink 22" xfId="54404" hidden="1" xr:uid="{00000000-0005-0000-0000-000057CA0000}"/>
    <cellStyle name="Hyperlink 22" xfId="54341" hidden="1" xr:uid="{00000000-0005-0000-0000-000058CA0000}"/>
    <cellStyle name="Hyperlink 22" xfId="54278" hidden="1" xr:uid="{00000000-0005-0000-0000-000059CA0000}"/>
    <cellStyle name="Hyperlink 22" xfId="54215" hidden="1" xr:uid="{00000000-0005-0000-0000-00005ACA0000}"/>
    <cellStyle name="Hyperlink 22" xfId="54152" hidden="1" xr:uid="{00000000-0005-0000-0000-00005BCA0000}"/>
    <cellStyle name="Hyperlink 22" xfId="54089" hidden="1" xr:uid="{00000000-0005-0000-0000-00005CCA0000}"/>
    <cellStyle name="Hyperlink 22" xfId="54026" hidden="1" xr:uid="{00000000-0005-0000-0000-00005DCA0000}"/>
    <cellStyle name="Hyperlink 22" xfId="53963" hidden="1" xr:uid="{00000000-0005-0000-0000-00005ECA0000}"/>
    <cellStyle name="Hyperlink 22" xfId="53900" hidden="1" xr:uid="{00000000-0005-0000-0000-00005FCA0000}"/>
    <cellStyle name="Hyperlink 22" xfId="53837" hidden="1" xr:uid="{00000000-0005-0000-0000-000060CA0000}"/>
    <cellStyle name="Hyperlink 22" xfId="53774" hidden="1" xr:uid="{00000000-0005-0000-0000-000061CA0000}"/>
    <cellStyle name="Hyperlink 22" xfId="53711" hidden="1" xr:uid="{00000000-0005-0000-0000-000062CA0000}"/>
    <cellStyle name="Hyperlink 22" xfId="53648" hidden="1" xr:uid="{00000000-0005-0000-0000-000063CA0000}"/>
    <cellStyle name="Hyperlink 22" xfId="53585" hidden="1" xr:uid="{00000000-0005-0000-0000-000064CA0000}"/>
    <cellStyle name="Hyperlink 22" xfId="53522" hidden="1" xr:uid="{00000000-0005-0000-0000-000065CA0000}"/>
    <cellStyle name="Hyperlink 22" xfId="53459" hidden="1" xr:uid="{00000000-0005-0000-0000-000066CA0000}"/>
    <cellStyle name="Hyperlink 22" xfId="53396" hidden="1" xr:uid="{00000000-0005-0000-0000-000067CA0000}"/>
    <cellStyle name="Hyperlink 22" xfId="53333" hidden="1" xr:uid="{00000000-0005-0000-0000-000068CA0000}"/>
    <cellStyle name="Hyperlink 22" xfId="53270" hidden="1" xr:uid="{00000000-0005-0000-0000-000069CA0000}"/>
    <cellStyle name="Hyperlink 22" xfId="53207" hidden="1" xr:uid="{00000000-0005-0000-0000-00006ACA0000}"/>
    <cellStyle name="Hyperlink 22" xfId="53144" hidden="1" xr:uid="{00000000-0005-0000-0000-00006BCA0000}"/>
    <cellStyle name="Hyperlink 22" xfId="53081" hidden="1" xr:uid="{00000000-0005-0000-0000-00006CCA0000}"/>
    <cellStyle name="Hyperlink 22" xfId="53018" hidden="1" xr:uid="{00000000-0005-0000-0000-00006DCA0000}"/>
    <cellStyle name="Hyperlink 22" xfId="52955" hidden="1" xr:uid="{00000000-0005-0000-0000-00006ECA0000}"/>
    <cellStyle name="Hyperlink 22" xfId="52892" hidden="1" xr:uid="{00000000-0005-0000-0000-00006FCA0000}"/>
    <cellStyle name="Hyperlink 22" xfId="52829" hidden="1" xr:uid="{00000000-0005-0000-0000-000070CA0000}"/>
    <cellStyle name="Hyperlink 22" xfId="52766" hidden="1" xr:uid="{00000000-0005-0000-0000-000071CA0000}"/>
    <cellStyle name="Hyperlink 22" xfId="52703" hidden="1" xr:uid="{00000000-0005-0000-0000-000072CA0000}"/>
    <cellStyle name="Hyperlink 22" xfId="52640" hidden="1" xr:uid="{00000000-0005-0000-0000-000073CA0000}"/>
    <cellStyle name="Hyperlink 22" xfId="52577" hidden="1" xr:uid="{00000000-0005-0000-0000-000074CA0000}"/>
    <cellStyle name="Hyperlink 22" xfId="52514" hidden="1" xr:uid="{00000000-0005-0000-0000-000075CA0000}"/>
    <cellStyle name="Hyperlink 22" xfId="52451" hidden="1" xr:uid="{00000000-0005-0000-0000-000076CA0000}"/>
    <cellStyle name="Hyperlink 22" xfId="52388" hidden="1" xr:uid="{00000000-0005-0000-0000-000077CA0000}"/>
    <cellStyle name="Hyperlink 22" xfId="52325" hidden="1" xr:uid="{00000000-0005-0000-0000-000078CA0000}"/>
    <cellStyle name="Hyperlink 22" xfId="52262" hidden="1" xr:uid="{00000000-0005-0000-0000-000079CA0000}"/>
    <cellStyle name="Hyperlink 22" xfId="52199" hidden="1" xr:uid="{00000000-0005-0000-0000-00007ACA0000}"/>
    <cellStyle name="Hyperlink 22" xfId="52136" hidden="1" xr:uid="{00000000-0005-0000-0000-00007BCA0000}"/>
    <cellStyle name="Hyperlink 22" xfId="52073" hidden="1" xr:uid="{00000000-0005-0000-0000-00007CCA0000}"/>
    <cellStyle name="Hyperlink 22" xfId="52010" hidden="1" xr:uid="{00000000-0005-0000-0000-00007DCA0000}"/>
    <cellStyle name="Hyperlink 22" xfId="51947" hidden="1" xr:uid="{00000000-0005-0000-0000-00007ECA0000}"/>
    <cellStyle name="Hyperlink 22" xfId="51884" hidden="1" xr:uid="{00000000-0005-0000-0000-00007FCA0000}"/>
    <cellStyle name="Hyperlink 22" xfId="51821" hidden="1" xr:uid="{00000000-0005-0000-0000-000080CA0000}"/>
    <cellStyle name="Hyperlink 22" xfId="51758" hidden="1" xr:uid="{00000000-0005-0000-0000-000081CA0000}"/>
    <cellStyle name="Hyperlink 22" xfId="56483" hidden="1" xr:uid="{00000000-0005-0000-0000-000082CA0000}"/>
    <cellStyle name="Hyperlink 22" xfId="56420" hidden="1" xr:uid="{00000000-0005-0000-0000-000083CA0000}"/>
    <cellStyle name="Hyperlink 22" xfId="56357" hidden="1" xr:uid="{00000000-0005-0000-0000-000084CA0000}"/>
    <cellStyle name="Hyperlink 22" xfId="56294" hidden="1" xr:uid="{00000000-0005-0000-0000-000085CA0000}"/>
    <cellStyle name="Hyperlink 22" xfId="56168" hidden="1" xr:uid="{00000000-0005-0000-0000-000086CA0000}"/>
    <cellStyle name="Hyperlink 22" xfId="56105" hidden="1" xr:uid="{00000000-0005-0000-0000-000087CA0000}"/>
    <cellStyle name="Hyperlink 22" xfId="56042" hidden="1" xr:uid="{00000000-0005-0000-0000-000088CA0000}"/>
    <cellStyle name="Hyperlink 22" xfId="55979" hidden="1" xr:uid="{00000000-0005-0000-0000-000089CA0000}"/>
    <cellStyle name="Hyperlink 22" xfId="55916" hidden="1" xr:uid="{00000000-0005-0000-0000-00008ACA0000}"/>
    <cellStyle name="Hyperlink 22" xfId="55853" hidden="1" xr:uid="{00000000-0005-0000-0000-00008BCA0000}"/>
    <cellStyle name="Hyperlink 22" xfId="55790" hidden="1" xr:uid="{00000000-0005-0000-0000-00008CCA0000}"/>
    <cellStyle name="Hyperlink 22" xfId="55727" hidden="1" xr:uid="{00000000-0005-0000-0000-00008DCA0000}"/>
    <cellStyle name="Hyperlink 22" xfId="55664" hidden="1" xr:uid="{00000000-0005-0000-0000-00008ECA0000}"/>
    <cellStyle name="Hyperlink 22" xfId="55601" hidden="1" xr:uid="{00000000-0005-0000-0000-00008FCA0000}"/>
    <cellStyle name="Hyperlink 22" xfId="55538" hidden="1" xr:uid="{00000000-0005-0000-0000-000090CA0000}"/>
    <cellStyle name="Hyperlink 22" xfId="55475" hidden="1" xr:uid="{00000000-0005-0000-0000-000091CA0000}"/>
    <cellStyle name="Hyperlink 22" xfId="55412" hidden="1" xr:uid="{00000000-0005-0000-0000-000092CA0000}"/>
    <cellStyle name="Hyperlink 22" xfId="55349" hidden="1" xr:uid="{00000000-0005-0000-0000-000093CA0000}"/>
    <cellStyle name="Hyperlink 22" xfId="55286" hidden="1" xr:uid="{00000000-0005-0000-0000-000094CA0000}"/>
    <cellStyle name="Hyperlink 22" xfId="55223" hidden="1" xr:uid="{00000000-0005-0000-0000-000095CA0000}"/>
    <cellStyle name="Hyperlink 22" xfId="55160" hidden="1" xr:uid="{00000000-0005-0000-0000-000096CA0000}"/>
    <cellStyle name="Hyperlink 22" xfId="55097" hidden="1" xr:uid="{00000000-0005-0000-0000-000097CA0000}"/>
    <cellStyle name="Hyperlink 22" xfId="55034" hidden="1" xr:uid="{00000000-0005-0000-0000-000098CA0000}"/>
    <cellStyle name="Hyperlink 22" xfId="54971" hidden="1" xr:uid="{00000000-0005-0000-0000-000099CA0000}"/>
    <cellStyle name="Hyperlink 22" xfId="57302" hidden="1" xr:uid="{00000000-0005-0000-0000-00009ACA0000}"/>
    <cellStyle name="Hyperlink 22" xfId="57239" hidden="1" xr:uid="{00000000-0005-0000-0000-00009BCA0000}"/>
    <cellStyle name="Hyperlink 22" xfId="57176" hidden="1" xr:uid="{00000000-0005-0000-0000-00009CCA0000}"/>
    <cellStyle name="Hyperlink 22" xfId="57113" hidden="1" xr:uid="{00000000-0005-0000-0000-00009DCA0000}"/>
    <cellStyle name="Hyperlink 22" xfId="57050" hidden="1" xr:uid="{00000000-0005-0000-0000-00009ECA0000}"/>
    <cellStyle name="Hyperlink 22" xfId="56987" hidden="1" xr:uid="{00000000-0005-0000-0000-00009FCA0000}"/>
    <cellStyle name="Hyperlink 22" xfId="56924" hidden="1" xr:uid="{00000000-0005-0000-0000-0000A0CA0000}"/>
    <cellStyle name="Hyperlink 22" xfId="56861" hidden="1" xr:uid="{00000000-0005-0000-0000-0000A1CA0000}"/>
    <cellStyle name="Hyperlink 22" xfId="56798" hidden="1" xr:uid="{00000000-0005-0000-0000-0000A2CA0000}"/>
    <cellStyle name="Hyperlink 22" xfId="56735" hidden="1" xr:uid="{00000000-0005-0000-0000-0000A3CA0000}"/>
    <cellStyle name="Hyperlink 22" xfId="56672" hidden="1" xr:uid="{00000000-0005-0000-0000-0000A4CA0000}"/>
    <cellStyle name="Hyperlink 22" xfId="56609" hidden="1" xr:uid="{00000000-0005-0000-0000-0000A5CA0000}"/>
    <cellStyle name="Hyperlink 22" xfId="56546" hidden="1" xr:uid="{00000000-0005-0000-0000-0000A6CA0000}"/>
    <cellStyle name="Hyperlink 22" xfId="57680" hidden="1" xr:uid="{00000000-0005-0000-0000-0000A7CA0000}"/>
    <cellStyle name="Hyperlink 22" xfId="57617" hidden="1" xr:uid="{00000000-0005-0000-0000-0000A8CA0000}"/>
    <cellStyle name="Hyperlink 22" xfId="57554" hidden="1" xr:uid="{00000000-0005-0000-0000-0000A9CA0000}"/>
    <cellStyle name="Hyperlink 22" xfId="57491" hidden="1" xr:uid="{00000000-0005-0000-0000-0000AACA0000}"/>
    <cellStyle name="Hyperlink 22" xfId="57428" hidden="1" xr:uid="{00000000-0005-0000-0000-0000ABCA0000}"/>
    <cellStyle name="Hyperlink 22" xfId="57365" hidden="1" xr:uid="{00000000-0005-0000-0000-0000ACCA0000}"/>
    <cellStyle name="Hyperlink 22" xfId="57869" hidden="1" xr:uid="{00000000-0005-0000-0000-0000ADCA0000}"/>
    <cellStyle name="Hyperlink 22" xfId="57806" hidden="1" xr:uid="{00000000-0005-0000-0000-0000AECA0000}"/>
    <cellStyle name="Hyperlink 22" xfId="57743" hidden="1" xr:uid="{00000000-0005-0000-0000-0000AFCA0000}"/>
    <cellStyle name="Hyperlink 22" xfId="57995" hidden="1" xr:uid="{00000000-0005-0000-0000-0000B0CA0000}"/>
    <cellStyle name="Hyperlink 22" xfId="57932" hidden="1" xr:uid="{00000000-0005-0000-0000-0000B1CA0000}"/>
    <cellStyle name="Hyperlink 22" xfId="58058" hidden="1" xr:uid="{00000000-0005-0000-0000-0000B2CA0000}"/>
    <cellStyle name="Hyperlink 22" xfId="56231" hidden="1" xr:uid="{00000000-0005-0000-0000-0000B3CA0000}"/>
    <cellStyle name="Hyperlink 22" xfId="13013" hidden="1" xr:uid="{00000000-0005-0000-0000-0000B4CA0000}"/>
    <cellStyle name="Hyperlink 22" xfId="12950" hidden="1" xr:uid="{00000000-0005-0000-0000-0000B5CA0000}"/>
    <cellStyle name="Hyperlink 22" xfId="12887" hidden="1" xr:uid="{00000000-0005-0000-0000-0000B6CA0000}"/>
    <cellStyle name="Hyperlink 22" xfId="12824" hidden="1" xr:uid="{00000000-0005-0000-0000-0000B7CA0000}"/>
    <cellStyle name="Hyperlink 22" xfId="12761" hidden="1" xr:uid="{00000000-0005-0000-0000-0000B8CA0000}"/>
    <cellStyle name="Hyperlink 22" xfId="12698" hidden="1" xr:uid="{00000000-0005-0000-0000-0000B9CA0000}"/>
    <cellStyle name="Hyperlink 22" xfId="12635" hidden="1" xr:uid="{00000000-0005-0000-0000-0000BACA0000}"/>
    <cellStyle name="Hyperlink 22" xfId="12572" hidden="1" xr:uid="{00000000-0005-0000-0000-0000BBCA0000}"/>
    <cellStyle name="Hyperlink 22" xfId="12509" hidden="1" xr:uid="{00000000-0005-0000-0000-0000BCCA0000}"/>
    <cellStyle name="Hyperlink 22" xfId="12446" hidden="1" xr:uid="{00000000-0005-0000-0000-0000BDCA0000}"/>
    <cellStyle name="Hyperlink 22" xfId="12383" hidden="1" xr:uid="{00000000-0005-0000-0000-0000BECA0000}"/>
    <cellStyle name="Hyperlink 22" xfId="12320" hidden="1" xr:uid="{00000000-0005-0000-0000-0000BFCA0000}"/>
    <cellStyle name="Hyperlink 22" xfId="12257" hidden="1" xr:uid="{00000000-0005-0000-0000-0000C0CA0000}"/>
    <cellStyle name="Hyperlink 22" xfId="12194" hidden="1" xr:uid="{00000000-0005-0000-0000-0000C1CA0000}"/>
    <cellStyle name="Hyperlink 22" xfId="12131" hidden="1" xr:uid="{00000000-0005-0000-0000-0000C2CA0000}"/>
    <cellStyle name="Hyperlink 22" xfId="12068" hidden="1" xr:uid="{00000000-0005-0000-0000-0000C3CA0000}"/>
    <cellStyle name="Hyperlink 22" xfId="12005" hidden="1" xr:uid="{00000000-0005-0000-0000-0000C4CA0000}"/>
    <cellStyle name="Hyperlink 22" xfId="11942" hidden="1" xr:uid="{00000000-0005-0000-0000-0000C5CA0000}"/>
    <cellStyle name="Hyperlink 22" xfId="11879" hidden="1" xr:uid="{00000000-0005-0000-0000-0000C6CA0000}"/>
    <cellStyle name="Hyperlink 22" xfId="11816" hidden="1" xr:uid="{00000000-0005-0000-0000-0000C7CA0000}"/>
    <cellStyle name="Hyperlink 22" xfId="11753" hidden="1" xr:uid="{00000000-0005-0000-0000-0000C8CA0000}"/>
    <cellStyle name="Hyperlink 22" xfId="11690" hidden="1" xr:uid="{00000000-0005-0000-0000-0000C9CA0000}"/>
    <cellStyle name="Hyperlink 22" xfId="11627" hidden="1" xr:uid="{00000000-0005-0000-0000-0000CACA0000}"/>
    <cellStyle name="Hyperlink 22" xfId="11501" hidden="1" xr:uid="{00000000-0005-0000-0000-0000CBCA0000}"/>
    <cellStyle name="Hyperlink 22" xfId="11438" hidden="1" xr:uid="{00000000-0005-0000-0000-0000CCCA0000}"/>
    <cellStyle name="Hyperlink 22" xfId="11375" hidden="1" xr:uid="{00000000-0005-0000-0000-0000CDCA0000}"/>
    <cellStyle name="Hyperlink 22" xfId="11312" hidden="1" xr:uid="{00000000-0005-0000-0000-0000CECA0000}"/>
    <cellStyle name="Hyperlink 22" xfId="11249" hidden="1" xr:uid="{00000000-0005-0000-0000-0000CFCA0000}"/>
    <cellStyle name="Hyperlink 22" xfId="11186" hidden="1" xr:uid="{00000000-0005-0000-0000-0000D0CA0000}"/>
    <cellStyle name="Hyperlink 22" xfId="11123" hidden="1" xr:uid="{00000000-0005-0000-0000-0000D1CA0000}"/>
    <cellStyle name="Hyperlink 22" xfId="11060" hidden="1" xr:uid="{00000000-0005-0000-0000-0000D2CA0000}"/>
    <cellStyle name="Hyperlink 22" xfId="10997" hidden="1" xr:uid="{00000000-0005-0000-0000-0000D3CA0000}"/>
    <cellStyle name="Hyperlink 22" xfId="10934" hidden="1" xr:uid="{00000000-0005-0000-0000-0000D4CA0000}"/>
    <cellStyle name="Hyperlink 22" xfId="10871" hidden="1" xr:uid="{00000000-0005-0000-0000-0000D5CA0000}"/>
    <cellStyle name="Hyperlink 22" xfId="10808" hidden="1" xr:uid="{00000000-0005-0000-0000-0000D6CA0000}"/>
    <cellStyle name="Hyperlink 22" xfId="10745" hidden="1" xr:uid="{00000000-0005-0000-0000-0000D7CA0000}"/>
    <cellStyle name="Hyperlink 22" xfId="10682" hidden="1" xr:uid="{00000000-0005-0000-0000-0000D8CA0000}"/>
    <cellStyle name="Hyperlink 22" xfId="10619" hidden="1" xr:uid="{00000000-0005-0000-0000-0000D9CA0000}"/>
    <cellStyle name="Hyperlink 22" xfId="10556" hidden="1" xr:uid="{00000000-0005-0000-0000-0000DACA0000}"/>
    <cellStyle name="Hyperlink 22" xfId="10493" hidden="1" xr:uid="{00000000-0005-0000-0000-0000DBCA0000}"/>
    <cellStyle name="Hyperlink 22" xfId="10430" hidden="1" xr:uid="{00000000-0005-0000-0000-0000DCCA0000}"/>
    <cellStyle name="Hyperlink 22" xfId="10367" hidden="1" xr:uid="{00000000-0005-0000-0000-0000DDCA0000}"/>
    <cellStyle name="Hyperlink 22" xfId="10304" hidden="1" xr:uid="{00000000-0005-0000-0000-0000DECA0000}"/>
    <cellStyle name="Hyperlink 22" xfId="10241" hidden="1" xr:uid="{00000000-0005-0000-0000-0000DFCA0000}"/>
    <cellStyle name="Hyperlink 22" xfId="10178" hidden="1" xr:uid="{00000000-0005-0000-0000-0000E0CA0000}"/>
    <cellStyle name="Hyperlink 22" xfId="10115" hidden="1" xr:uid="{00000000-0005-0000-0000-0000E1CA0000}"/>
    <cellStyle name="Hyperlink 22" xfId="10052" hidden="1" xr:uid="{00000000-0005-0000-0000-0000E2CA0000}"/>
    <cellStyle name="Hyperlink 22" xfId="9989" hidden="1" xr:uid="{00000000-0005-0000-0000-0000E3CA0000}"/>
    <cellStyle name="Hyperlink 22" xfId="9926" hidden="1" xr:uid="{00000000-0005-0000-0000-0000E4CA0000}"/>
    <cellStyle name="Hyperlink 22" xfId="9863" hidden="1" xr:uid="{00000000-0005-0000-0000-0000E5CA0000}"/>
    <cellStyle name="Hyperlink 22" xfId="9800" hidden="1" xr:uid="{00000000-0005-0000-0000-0000E6CA0000}"/>
    <cellStyle name="Hyperlink 22" xfId="9737" hidden="1" xr:uid="{00000000-0005-0000-0000-0000E7CA0000}"/>
    <cellStyle name="Hyperlink 22" xfId="9674" hidden="1" xr:uid="{00000000-0005-0000-0000-0000E8CA0000}"/>
    <cellStyle name="Hyperlink 22" xfId="9611" hidden="1" xr:uid="{00000000-0005-0000-0000-0000E9CA0000}"/>
    <cellStyle name="Hyperlink 22" xfId="9548" hidden="1" xr:uid="{00000000-0005-0000-0000-0000EACA0000}"/>
    <cellStyle name="Hyperlink 22" xfId="9485" hidden="1" xr:uid="{00000000-0005-0000-0000-0000EBCA0000}"/>
    <cellStyle name="Hyperlink 22" xfId="9422" hidden="1" xr:uid="{00000000-0005-0000-0000-0000ECCA0000}"/>
    <cellStyle name="Hyperlink 22" xfId="9359" hidden="1" xr:uid="{00000000-0005-0000-0000-0000EDCA0000}"/>
    <cellStyle name="Hyperlink 22" xfId="9296" hidden="1" xr:uid="{00000000-0005-0000-0000-0000EECA0000}"/>
    <cellStyle name="Hyperlink 22" xfId="9233" hidden="1" xr:uid="{00000000-0005-0000-0000-0000EFCA0000}"/>
    <cellStyle name="Hyperlink 22" xfId="9170" hidden="1" xr:uid="{00000000-0005-0000-0000-0000F0CA0000}"/>
    <cellStyle name="Hyperlink 22" xfId="9107" hidden="1" xr:uid="{00000000-0005-0000-0000-0000F1CA0000}"/>
    <cellStyle name="Hyperlink 22" xfId="9044" hidden="1" xr:uid="{00000000-0005-0000-0000-0000F2CA0000}"/>
    <cellStyle name="Hyperlink 22" xfId="8981" hidden="1" xr:uid="{00000000-0005-0000-0000-0000F3CA0000}"/>
    <cellStyle name="Hyperlink 22" xfId="8918" hidden="1" xr:uid="{00000000-0005-0000-0000-0000F4CA0000}"/>
    <cellStyle name="Hyperlink 22" xfId="8855" hidden="1" xr:uid="{00000000-0005-0000-0000-0000F5CA0000}"/>
    <cellStyle name="Hyperlink 22" xfId="8792" hidden="1" xr:uid="{00000000-0005-0000-0000-0000F6CA0000}"/>
    <cellStyle name="Hyperlink 22" xfId="8729" hidden="1" xr:uid="{00000000-0005-0000-0000-0000F7CA0000}"/>
    <cellStyle name="Hyperlink 22" xfId="8666" hidden="1" xr:uid="{00000000-0005-0000-0000-0000F8CA0000}"/>
    <cellStyle name="Hyperlink 22" xfId="8603" hidden="1" xr:uid="{00000000-0005-0000-0000-0000F9CA0000}"/>
    <cellStyle name="Hyperlink 22" xfId="8540" hidden="1" xr:uid="{00000000-0005-0000-0000-0000FACA0000}"/>
    <cellStyle name="Hyperlink 22" xfId="8477" hidden="1" xr:uid="{00000000-0005-0000-0000-0000FBCA0000}"/>
    <cellStyle name="Hyperlink 22" xfId="8414" hidden="1" xr:uid="{00000000-0005-0000-0000-0000FCCA0000}"/>
    <cellStyle name="Hyperlink 22" xfId="8351" hidden="1" xr:uid="{00000000-0005-0000-0000-0000FDCA0000}"/>
    <cellStyle name="Hyperlink 22" xfId="8288" hidden="1" xr:uid="{00000000-0005-0000-0000-0000FECA0000}"/>
    <cellStyle name="Hyperlink 22" xfId="8225" hidden="1" xr:uid="{00000000-0005-0000-0000-0000FFCA0000}"/>
    <cellStyle name="Hyperlink 22" xfId="8162" hidden="1" xr:uid="{00000000-0005-0000-0000-000000CB0000}"/>
    <cellStyle name="Hyperlink 22" xfId="8099" hidden="1" xr:uid="{00000000-0005-0000-0000-000001CB0000}"/>
    <cellStyle name="Hyperlink 22" xfId="8036" hidden="1" xr:uid="{00000000-0005-0000-0000-000002CB0000}"/>
    <cellStyle name="Hyperlink 22" xfId="7973" hidden="1" xr:uid="{00000000-0005-0000-0000-000003CB0000}"/>
    <cellStyle name="Hyperlink 22" xfId="7910" hidden="1" xr:uid="{00000000-0005-0000-0000-000004CB0000}"/>
    <cellStyle name="Hyperlink 22" xfId="7847" hidden="1" xr:uid="{00000000-0005-0000-0000-000005CB0000}"/>
    <cellStyle name="Hyperlink 22" xfId="7784" hidden="1" xr:uid="{00000000-0005-0000-0000-000006CB0000}"/>
    <cellStyle name="Hyperlink 22" xfId="7721" hidden="1" xr:uid="{00000000-0005-0000-0000-000007CB0000}"/>
    <cellStyle name="Hyperlink 22" xfId="7658" hidden="1" xr:uid="{00000000-0005-0000-0000-000008CB0000}"/>
    <cellStyle name="Hyperlink 22" xfId="7595" hidden="1" xr:uid="{00000000-0005-0000-0000-000009CB0000}"/>
    <cellStyle name="Hyperlink 22" xfId="7532" hidden="1" xr:uid="{00000000-0005-0000-0000-00000ACB0000}"/>
    <cellStyle name="Hyperlink 22" xfId="7469" hidden="1" xr:uid="{00000000-0005-0000-0000-00000BCB0000}"/>
    <cellStyle name="Hyperlink 22" xfId="7406" hidden="1" xr:uid="{00000000-0005-0000-0000-00000CCB0000}"/>
    <cellStyle name="Hyperlink 22" xfId="7343" hidden="1" xr:uid="{00000000-0005-0000-0000-00000DCB0000}"/>
    <cellStyle name="Hyperlink 22" xfId="7280" hidden="1" xr:uid="{00000000-0005-0000-0000-00000ECB0000}"/>
    <cellStyle name="Hyperlink 22" xfId="7217" hidden="1" xr:uid="{00000000-0005-0000-0000-00000FCB0000}"/>
    <cellStyle name="Hyperlink 22" xfId="7154" hidden="1" xr:uid="{00000000-0005-0000-0000-000010CB0000}"/>
    <cellStyle name="Hyperlink 22" xfId="7091" hidden="1" xr:uid="{00000000-0005-0000-0000-000011CB0000}"/>
    <cellStyle name="Hyperlink 22" xfId="7028" hidden="1" xr:uid="{00000000-0005-0000-0000-000012CB0000}"/>
    <cellStyle name="Hyperlink 22" xfId="6965" hidden="1" xr:uid="{00000000-0005-0000-0000-000013CB0000}"/>
    <cellStyle name="Hyperlink 22" xfId="6902" hidden="1" xr:uid="{00000000-0005-0000-0000-000014CB0000}"/>
    <cellStyle name="Hyperlink 22" xfId="6839" hidden="1" xr:uid="{00000000-0005-0000-0000-000015CB0000}"/>
    <cellStyle name="Hyperlink 22" xfId="6713" hidden="1" xr:uid="{00000000-0005-0000-0000-000016CB0000}"/>
    <cellStyle name="Hyperlink 22" xfId="6650" hidden="1" xr:uid="{00000000-0005-0000-0000-000017CB0000}"/>
    <cellStyle name="Hyperlink 22" xfId="6587" hidden="1" xr:uid="{00000000-0005-0000-0000-000018CB0000}"/>
    <cellStyle name="Hyperlink 22" xfId="6524" hidden="1" xr:uid="{00000000-0005-0000-0000-000019CB0000}"/>
    <cellStyle name="Hyperlink 22" xfId="6461" hidden="1" xr:uid="{00000000-0005-0000-0000-00001ACB0000}"/>
    <cellStyle name="Hyperlink 22" xfId="6398" hidden="1" xr:uid="{00000000-0005-0000-0000-00001BCB0000}"/>
    <cellStyle name="Hyperlink 22" xfId="6335" hidden="1" xr:uid="{00000000-0005-0000-0000-00001CCB0000}"/>
    <cellStyle name="Hyperlink 22" xfId="6776" hidden="1" xr:uid="{00000000-0005-0000-0000-00001DCB0000}"/>
    <cellStyle name="Hyperlink 22" xfId="14840" hidden="1" xr:uid="{00000000-0005-0000-0000-00001ECB0000}"/>
    <cellStyle name="Hyperlink 22" xfId="22904" hidden="1" xr:uid="{00000000-0005-0000-0000-00001FCB0000}"/>
    <cellStyle name="Hyperlink 22" xfId="30968" hidden="1" xr:uid="{00000000-0005-0000-0000-000020CB0000}"/>
    <cellStyle name="Hyperlink 22" xfId="45269" hidden="1" xr:uid="{00000000-0005-0000-0000-000021CB0000}"/>
    <cellStyle name="Hyperlink 22" xfId="45206" hidden="1" xr:uid="{00000000-0005-0000-0000-000022CB0000}"/>
    <cellStyle name="Hyperlink 22" xfId="45143" hidden="1" xr:uid="{00000000-0005-0000-0000-000023CB0000}"/>
    <cellStyle name="Hyperlink 22" xfId="45080" hidden="1" xr:uid="{00000000-0005-0000-0000-000024CB0000}"/>
    <cellStyle name="Hyperlink 22" xfId="45017" hidden="1" xr:uid="{00000000-0005-0000-0000-000025CB0000}"/>
    <cellStyle name="Hyperlink 22" xfId="44954" hidden="1" xr:uid="{00000000-0005-0000-0000-000026CB0000}"/>
    <cellStyle name="Hyperlink 22" xfId="44891" hidden="1" xr:uid="{00000000-0005-0000-0000-000027CB0000}"/>
    <cellStyle name="Hyperlink 22" xfId="44828" hidden="1" xr:uid="{00000000-0005-0000-0000-000028CB0000}"/>
    <cellStyle name="Hyperlink 22" xfId="44765" hidden="1" xr:uid="{00000000-0005-0000-0000-000029CB0000}"/>
    <cellStyle name="Hyperlink 22" xfId="44702" hidden="1" xr:uid="{00000000-0005-0000-0000-00002ACB0000}"/>
    <cellStyle name="Hyperlink 22" xfId="44639" hidden="1" xr:uid="{00000000-0005-0000-0000-00002BCB0000}"/>
    <cellStyle name="Hyperlink 22" xfId="44576" hidden="1" xr:uid="{00000000-0005-0000-0000-00002CCB0000}"/>
    <cellStyle name="Hyperlink 22" xfId="44513" hidden="1" xr:uid="{00000000-0005-0000-0000-00002DCB0000}"/>
    <cellStyle name="Hyperlink 22" xfId="44450" hidden="1" xr:uid="{00000000-0005-0000-0000-00002ECB0000}"/>
    <cellStyle name="Hyperlink 22" xfId="44387" hidden="1" xr:uid="{00000000-0005-0000-0000-00002FCB0000}"/>
    <cellStyle name="Hyperlink 22" xfId="44324" hidden="1" xr:uid="{00000000-0005-0000-0000-000030CB0000}"/>
    <cellStyle name="Hyperlink 22" xfId="44261" hidden="1" xr:uid="{00000000-0005-0000-0000-000031CB0000}"/>
    <cellStyle name="Hyperlink 22" xfId="44198" hidden="1" xr:uid="{00000000-0005-0000-0000-000032CB0000}"/>
    <cellStyle name="Hyperlink 22" xfId="44135" hidden="1" xr:uid="{00000000-0005-0000-0000-000033CB0000}"/>
    <cellStyle name="Hyperlink 22" xfId="44072" hidden="1" xr:uid="{00000000-0005-0000-0000-000034CB0000}"/>
    <cellStyle name="Hyperlink 22" xfId="44009" hidden="1" xr:uid="{00000000-0005-0000-0000-000035CB0000}"/>
    <cellStyle name="Hyperlink 22" xfId="43946" hidden="1" xr:uid="{00000000-0005-0000-0000-000036CB0000}"/>
    <cellStyle name="Hyperlink 22" xfId="43883" hidden="1" xr:uid="{00000000-0005-0000-0000-000037CB0000}"/>
    <cellStyle name="Hyperlink 22" xfId="43820" hidden="1" xr:uid="{00000000-0005-0000-0000-000038CB0000}"/>
    <cellStyle name="Hyperlink 22" xfId="43757" hidden="1" xr:uid="{00000000-0005-0000-0000-000039CB0000}"/>
    <cellStyle name="Hyperlink 22" xfId="43694" hidden="1" xr:uid="{00000000-0005-0000-0000-00003ACB0000}"/>
    <cellStyle name="Hyperlink 22" xfId="43631" hidden="1" xr:uid="{00000000-0005-0000-0000-00003BCB0000}"/>
    <cellStyle name="Hyperlink 22" xfId="43568" hidden="1" xr:uid="{00000000-0005-0000-0000-00003CCB0000}"/>
    <cellStyle name="Hyperlink 22" xfId="43505" hidden="1" xr:uid="{00000000-0005-0000-0000-00003DCB0000}"/>
    <cellStyle name="Hyperlink 22" xfId="43442" hidden="1" xr:uid="{00000000-0005-0000-0000-00003ECB0000}"/>
    <cellStyle name="Hyperlink 22" xfId="43379" hidden="1" xr:uid="{00000000-0005-0000-0000-00003FCB0000}"/>
    <cellStyle name="Hyperlink 22" xfId="43316" hidden="1" xr:uid="{00000000-0005-0000-0000-000040CB0000}"/>
    <cellStyle name="Hyperlink 22" xfId="43253" hidden="1" xr:uid="{00000000-0005-0000-0000-000041CB0000}"/>
    <cellStyle name="Hyperlink 22" xfId="43190" hidden="1" xr:uid="{00000000-0005-0000-0000-000042CB0000}"/>
    <cellStyle name="Hyperlink 22" xfId="43127" hidden="1" xr:uid="{00000000-0005-0000-0000-000043CB0000}"/>
    <cellStyle name="Hyperlink 22" xfId="43064" hidden="1" xr:uid="{00000000-0005-0000-0000-000044CB0000}"/>
    <cellStyle name="Hyperlink 22" xfId="43001" hidden="1" xr:uid="{00000000-0005-0000-0000-000045CB0000}"/>
    <cellStyle name="Hyperlink 22" xfId="42938" hidden="1" xr:uid="{00000000-0005-0000-0000-000046CB0000}"/>
    <cellStyle name="Hyperlink 22" xfId="42875" hidden="1" xr:uid="{00000000-0005-0000-0000-000047CB0000}"/>
    <cellStyle name="Hyperlink 22" xfId="42812" hidden="1" xr:uid="{00000000-0005-0000-0000-000048CB0000}"/>
    <cellStyle name="Hyperlink 22" xfId="42749" hidden="1" xr:uid="{00000000-0005-0000-0000-000049CB0000}"/>
    <cellStyle name="Hyperlink 22" xfId="42623" hidden="1" xr:uid="{00000000-0005-0000-0000-00004ACB0000}"/>
    <cellStyle name="Hyperlink 22" xfId="42560" hidden="1" xr:uid="{00000000-0005-0000-0000-00004BCB0000}"/>
    <cellStyle name="Hyperlink 22" xfId="42497" hidden="1" xr:uid="{00000000-0005-0000-0000-00004CCB0000}"/>
    <cellStyle name="Hyperlink 22" xfId="42434" hidden="1" xr:uid="{00000000-0005-0000-0000-00004DCB0000}"/>
    <cellStyle name="Hyperlink 22" xfId="42371" hidden="1" xr:uid="{00000000-0005-0000-0000-00004ECB0000}"/>
    <cellStyle name="Hyperlink 22" xfId="42308" hidden="1" xr:uid="{00000000-0005-0000-0000-00004FCB0000}"/>
    <cellStyle name="Hyperlink 22" xfId="42245" hidden="1" xr:uid="{00000000-0005-0000-0000-000050CB0000}"/>
    <cellStyle name="Hyperlink 22" xfId="42182" hidden="1" xr:uid="{00000000-0005-0000-0000-000051CB0000}"/>
    <cellStyle name="Hyperlink 22" xfId="42119" hidden="1" xr:uid="{00000000-0005-0000-0000-000052CB0000}"/>
    <cellStyle name="Hyperlink 22" xfId="42056" hidden="1" xr:uid="{00000000-0005-0000-0000-000053CB0000}"/>
    <cellStyle name="Hyperlink 22" xfId="41993" hidden="1" xr:uid="{00000000-0005-0000-0000-000054CB0000}"/>
    <cellStyle name="Hyperlink 22" xfId="41930" hidden="1" xr:uid="{00000000-0005-0000-0000-000055CB0000}"/>
    <cellStyle name="Hyperlink 22" xfId="41867" hidden="1" xr:uid="{00000000-0005-0000-0000-000056CB0000}"/>
    <cellStyle name="Hyperlink 22" xfId="41804" hidden="1" xr:uid="{00000000-0005-0000-0000-000057CB0000}"/>
    <cellStyle name="Hyperlink 22" xfId="41741" hidden="1" xr:uid="{00000000-0005-0000-0000-000058CB0000}"/>
    <cellStyle name="Hyperlink 22" xfId="41678" hidden="1" xr:uid="{00000000-0005-0000-0000-000059CB0000}"/>
    <cellStyle name="Hyperlink 22" xfId="41615" hidden="1" xr:uid="{00000000-0005-0000-0000-00005ACB0000}"/>
    <cellStyle name="Hyperlink 22" xfId="41552" hidden="1" xr:uid="{00000000-0005-0000-0000-00005BCB0000}"/>
    <cellStyle name="Hyperlink 22" xfId="41489" hidden="1" xr:uid="{00000000-0005-0000-0000-00005CCB0000}"/>
    <cellStyle name="Hyperlink 22" xfId="41426" hidden="1" xr:uid="{00000000-0005-0000-0000-00005DCB0000}"/>
    <cellStyle name="Hyperlink 22" xfId="41363" hidden="1" xr:uid="{00000000-0005-0000-0000-00005ECB0000}"/>
    <cellStyle name="Hyperlink 22" xfId="41300" hidden="1" xr:uid="{00000000-0005-0000-0000-00005FCB0000}"/>
    <cellStyle name="Hyperlink 22" xfId="41237" hidden="1" xr:uid="{00000000-0005-0000-0000-000060CB0000}"/>
    <cellStyle name="Hyperlink 22" xfId="41174" hidden="1" xr:uid="{00000000-0005-0000-0000-000061CB0000}"/>
    <cellStyle name="Hyperlink 22" xfId="41111" hidden="1" xr:uid="{00000000-0005-0000-0000-000062CB0000}"/>
    <cellStyle name="Hyperlink 22" xfId="41048" hidden="1" xr:uid="{00000000-0005-0000-0000-000063CB0000}"/>
    <cellStyle name="Hyperlink 22" xfId="40985" hidden="1" xr:uid="{00000000-0005-0000-0000-000064CB0000}"/>
    <cellStyle name="Hyperlink 22" xfId="40922" hidden="1" xr:uid="{00000000-0005-0000-0000-000065CB0000}"/>
    <cellStyle name="Hyperlink 22" xfId="40859" hidden="1" xr:uid="{00000000-0005-0000-0000-000066CB0000}"/>
    <cellStyle name="Hyperlink 22" xfId="40796" hidden="1" xr:uid="{00000000-0005-0000-0000-000067CB0000}"/>
    <cellStyle name="Hyperlink 22" xfId="40733" hidden="1" xr:uid="{00000000-0005-0000-0000-000068CB0000}"/>
    <cellStyle name="Hyperlink 22" xfId="40670" hidden="1" xr:uid="{00000000-0005-0000-0000-000069CB0000}"/>
    <cellStyle name="Hyperlink 22" xfId="40607" hidden="1" xr:uid="{00000000-0005-0000-0000-00006ACB0000}"/>
    <cellStyle name="Hyperlink 22" xfId="40544" hidden="1" xr:uid="{00000000-0005-0000-0000-00006BCB0000}"/>
    <cellStyle name="Hyperlink 22" xfId="40481" hidden="1" xr:uid="{00000000-0005-0000-0000-00006CCB0000}"/>
    <cellStyle name="Hyperlink 22" xfId="40418" hidden="1" xr:uid="{00000000-0005-0000-0000-00006DCB0000}"/>
    <cellStyle name="Hyperlink 22" xfId="40355" hidden="1" xr:uid="{00000000-0005-0000-0000-00006ECB0000}"/>
    <cellStyle name="Hyperlink 22" xfId="40292" hidden="1" xr:uid="{00000000-0005-0000-0000-00006FCB0000}"/>
    <cellStyle name="Hyperlink 22" xfId="40229" hidden="1" xr:uid="{00000000-0005-0000-0000-000070CB0000}"/>
    <cellStyle name="Hyperlink 22" xfId="40166" hidden="1" xr:uid="{00000000-0005-0000-0000-000071CB0000}"/>
    <cellStyle name="Hyperlink 22" xfId="40103" hidden="1" xr:uid="{00000000-0005-0000-0000-000072CB0000}"/>
    <cellStyle name="Hyperlink 22" xfId="40040" hidden="1" xr:uid="{00000000-0005-0000-0000-000073CB0000}"/>
    <cellStyle name="Hyperlink 22" xfId="39977" hidden="1" xr:uid="{00000000-0005-0000-0000-000074CB0000}"/>
    <cellStyle name="Hyperlink 22" xfId="39914" hidden="1" xr:uid="{00000000-0005-0000-0000-000075CB0000}"/>
    <cellStyle name="Hyperlink 22" xfId="39851" hidden="1" xr:uid="{00000000-0005-0000-0000-000076CB0000}"/>
    <cellStyle name="Hyperlink 22" xfId="39788" hidden="1" xr:uid="{00000000-0005-0000-0000-000077CB0000}"/>
    <cellStyle name="Hyperlink 22" xfId="39725" hidden="1" xr:uid="{00000000-0005-0000-0000-000078CB0000}"/>
    <cellStyle name="Hyperlink 22" xfId="39662" hidden="1" xr:uid="{00000000-0005-0000-0000-000079CB0000}"/>
    <cellStyle name="Hyperlink 22" xfId="39599" hidden="1" xr:uid="{00000000-0005-0000-0000-00007ACB0000}"/>
    <cellStyle name="Hyperlink 22" xfId="39536" hidden="1" xr:uid="{00000000-0005-0000-0000-00007BCB0000}"/>
    <cellStyle name="Hyperlink 22" xfId="39473" hidden="1" xr:uid="{00000000-0005-0000-0000-00007CCB0000}"/>
    <cellStyle name="Hyperlink 22" xfId="39410" hidden="1" xr:uid="{00000000-0005-0000-0000-00007DCB0000}"/>
    <cellStyle name="Hyperlink 22" xfId="39347" hidden="1" xr:uid="{00000000-0005-0000-0000-00007ECB0000}"/>
    <cellStyle name="Hyperlink 22" xfId="39284" hidden="1" xr:uid="{00000000-0005-0000-0000-00007FCB0000}"/>
    <cellStyle name="Hyperlink 22" xfId="39221" hidden="1" xr:uid="{00000000-0005-0000-0000-000080CB0000}"/>
    <cellStyle name="Hyperlink 22" xfId="39158" hidden="1" xr:uid="{00000000-0005-0000-0000-000081CB0000}"/>
    <cellStyle name="Hyperlink 22" xfId="39095" hidden="1" xr:uid="{00000000-0005-0000-0000-000082CB0000}"/>
    <cellStyle name="Hyperlink 22" xfId="39032" hidden="1" xr:uid="{00000000-0005-0000-0000-000083CB0000}"/>
    <cellStyle name="Hyperlink 22" xfId="38969" hidden="1" xr:uid="{00000000-0005-0000-0000-000084CB0000}"/>
    <cellStyle name="Hyperlink 22" xfId="38906" hidden="1" xr:uid="{00000000-0005-0000-0000-000085CB0000}"/>
    <cellStyle name="Hyperlink 22" xfId="38843" hidden="1" xr:uid="{00000000-0005-0000-0000-000086CB0000}"/>
    <cellStyle name="Hyperlink 22" xfId="38780" hidden="1" xr:uid="{00000000-0005-0000-0000-000087CB0000}"/>
    <cellStyle name="Hyperlink 22" xfId="38717" hidden="1" xr:uid="{00000000-0005-0000-0000-000088CB0000}"/>
    <cellStyle name="Hyperlink 22" xfId="38654" hidden="1" xr:uid="{00000000-0005-0000-0000-000089CB0000}"/>
    <cellStyle name="Hyperlink 22" xfId="38591" hidden="1" xr:uid="{00000000-0005-0000-0000-00008ACB0000}"/>
    <cellStyle name="Hyperlink 22" xfId="38528" hidden="1" xr:uid="{00000000-0005-0000-0000-00008BCB0000}"/>
    <cellStyle name="Hyperlink 22" xfId="38465" hidden="1" xr:uid="{00000000-0005-0000-0000-00008CCB0000}"/>
    <cellStyle name="Hyperlink 22" xfId="38402" hidden="1" xr:uid="{00000000-0005-0000-0000-00008DCB0000}"/>
    <cellStyle name="Hyperlink 22" xfId="38339" hidden="1" xr:uid="{00000000-0005-0000-0000-00008ECB0000}"/>
    <cellStyle name="Hyperlink 22" xfId="38276" hidden="1" xr:uid="{00000000-0005-0000-0000-00008FCB0000}"/>
    <cellStyle name="Hyperlink 22" xfId="38213" hidden="1" xr:uid="{00000000-0005-0000-0000-000090CB0000}"/>
    <cellStyle name="Hyperlink 22" xfId="38150" hidden="1" xr:uid="{00000000-0005-0000-0000-000091CB0000}"/>
    <cellStyle name="Hyperlink 22" xfId="38087" hidden="1" xr:uid="{00000000-0005-0000-0000-000092CB0000}"/>
    <cellStyle name="Hyperlink 22" xfId="38024" hidden="1" xr:uid="{00000000-0005-0000-0000-000093CB0000}"/>
    <cellStyle name="Hyperlink 22" xfId="37961" hidden="1" xr:uid="{00000000-0005-0000-0000-000094CB0000}"/>
    <cellStyle name="Hyperlink 22" xfId="37898" hidden="1" xr:uid="{00000000-0005-0000-0000-000095CB0000}"/>
    <cellStyle name="Hyperlink 22" xfId="37835" hidden="1" xr:uid="{00000000-0005-0000-0000-000096CB0000}"/>
    <cellStyle name="Hyperlink 22" xfId="37772" hidden="1" xr:uid="{00000000-0005-0000-0000-000097CB0000}"/>
    <cellStyle name="Hyperlink 22" xfId="37709" hidden="1" xr:uid="{00000000-0005-0000-0000-000098CB0000}"/>
    <cellStyle name="Hyperlink 22" xfId="37646" hidden="1" xr:uid="{00000000-0005-0000-0000-000099CB0000}"/>
    <cellStyle name="Hyperlink 22" xfId="37583" hidden="1" xr:uid="{00000000-0005-0000-0000-00009ACB0000}"/>
    <cellStyle name="Hyperlink 22" xfId="37520" hidden="1" xr:uid="{00000000-0005-0000-0000-00009BCB0000}"/>
    <cellStyle name="Hyperlink 22" xfId="37457" hidden="1" xr:uid="{00000000-0005-0000-0000-00009CCB0000}"/>
    <cellStyle name="Hyperlink 22" xfId="37394" hidden="1" xr:uid="{00000000-0005-0000-0000-00009DCB0000}"/>
    <cellStyle name="Hyperlink 22" xfId="37331" hidden="1" xr:uid="{00000000-0005-0000-0000-00009ECB0000}"/>
    <cellStyle name="Hyperlink 22" xfId="37268" hidden="1" xr:uid="{00000000-0005-0000-0000-00009FCB0000}"/>
    <cellStyle name="Hyperlink 22" xfId="37205" hidden="1" xr:uid="{00000000-0005-0000-0000-0000A0CB0000}"/>
    <cellStyle name="Hyperlink 22" xfId="37142" hidden="1" xr:uid="{00000000-0005-0000-0000-0000A1CB0000}"/>
    <cellStyle name="Hyperlink 22" xfId="37079" hidden="1" xr:uid="{00000000-0005-0000-0000-0000A2CB0000}"/>
    <cellStyle name="Hyperlink 22" xfId="37016" hidden="1" xr:uid="{00000000-0005-0000-0000-0000A3CB0000}"/>
    <cellStyle name="Hyperlink 22" xfId="36953" hidden="1" xr:uid="{00000000-0005-0000-0000-0000A4CB0000}"/>
    <cellStyle name="Hyperlink 22" xfId="36890" hidden="1" xr:uid="{00000000-0005-0000-0000-0000A5CB0000}"/>
    <cellStyle name="Hyperlink 22" xfId="36827" hidden="1" xr:uid="{00000000-0005-0000-0000-0000A6CB0000}"/>
    <cellStyle name="Hyperlink 22" xfId="36764" hidden="1" xr:uid="{00000000-0005-0000-0000-0000A7CB0000}"/>
    <cellStyle name="Hyperlink 22" xfId="36701" hidden="1" xr:uid="{00000000-0005-0000-0000-0000A8CB0000}"/>
    <cellStyle name="Hyperlink 22" xfId="36638" hidden="1" xr:uid="{00000000-0005-0000-0000-0000A9CB0000}"/>
    <cellStyle name="Hyperlink 22" xfId="36575" hidden="1" xr:uid="{00000000-0005-0000-0000-0000AACB0000}"/>
    <cellStyle name="Hyperlink 22" xfId="36512" hidden="1" xr:uid="{00000000-0005-0000-0000-0000ABCB0000}"/>
    <cellStyle name="Hyperlink 22" xfId="36449" hidden="1" xr:uid="{00000000-0005-0000-0000-0000ACCB0000}"/>
    <cellStyle name="Hyperlink 22" xfId="36386" hidden="1" xr:uid="{00000000-0005-0000-0000-0000ADCB0000}"/>
    <cellStyle name="Hyperlink 22" xfId="36323" hidden="1" xr:uid="{00000000-0005-0000-0000-0000AECB0000}"/>
    <cellStyle name="Hyperlink 22" xfId="36260" hidden="1" xr:uid="{00000000-0005-0000-0000-0000AFCB0000}"/>
    <cellStyle name="Hyperlink 22" xfId="36197" hidden="1" xr:uid="{00000000-0005-0000-0000-0000B0CB0000}"/>
    <cellStyle name="Hyperlink 22" xfId="36134" hidden="1" xr:uid="{00000000-0005-0000-0000-0000B1CB0000}"/>
    <cellStyle name="Hyperlink 22" xfId="36071" hidden="1" xr:uid="{00000000-0005-0000-0000-0000B2CB0000}"/>
    <cellStyle name="Hyperlink 22" xfId="36008" hidden="1" xr:uid="{00000000-0005-0000-0000-0000B3CB0000}"/>
    <cellStyle name="Hyperlink 22" xfId="35945" hidden="1" xr:uid="{00000000-0005-0000-0000-0000B4CB0000}"/>
    <cellStyle name="Hyperlink 22" xfId="35882" hidden="1" xr:uid="{00000000-0005-0000-0000-0000B5CB0000}"/>
    <cellStyle name="Hyperlink 22" xfId="35819" hidden="1" xr:uid="{00000000-0005-0000-0000-0000B6CB0000}"/>
    <cellStyle name="Hyperlink 22" xfId="35756" hidden="1" xr:uid="{00000000-0005-0000-0000-0000B7CB0000}"/>
    <cellStyle name="Hyperlink 22" xfId="35693" hidden="1" xr:uid="{00000000-0005-0000-0000-0000B8CB0000}"/>
    <cellStyle name="Hyperlink 22" xfId="35630" hidden="1" xr:uid="{00000000-0005-0000-0000-0000B9CB0000}"/>
    <cellStyle name="Hyperlink 22" xfId="35567" hidden="1" xr:uid="{00000000-0005-0000-0000-0000BACB0000}"/>
    <cellStyle name="Hyperlink 22" xfId="35504" hidden="1" xr:uid="{00000000-0005-0000-0000-0000BBCB0000}"/>
    <cellStyle name="Hyperlink 22" xfId="35441" hidden="1" xr:uid="{00000000-0005-0000-0000-0000BCCB0000}"/>
    <cellStyle name="Hyperlink 22" xfId="35378" hidden="1" xr:uid="{00000000-0005-0000-0000-0000BDCB0000}"/>
    <cellStyle name="Hyperlink 22" xfId="35315" hidden="1" xr:uid="{00000000-0005-0000-0000-0000BECB0000}"/>
    <cellStyle name="Hyperlink 22" xfId="35252" hidden="1" xr:uid="{00000000-0005-0000-0000-0000BFCB0000}"/>
    <cellStyle name="Hyperlink 22" xfId="35189" hidden="1" xr:uid="{00000000-0005-0000-0000-0000C0CB0000}"/>
    <cellStyle name="Hyperlink 22" xfId="35126" hidden="1" xr:uid="{00000000-0005-0000-0000-0000C1CB0000}"/>
    <cellStyle name="Hyperlink 22" xfId="35063" hidden="1" xr:uid="{00000000-0005-0000-0000-0000C2CB0000}"/>
    <cellStyle name="Hyperlink 22" xfId="35000" hidden="1" xr:uid="{00000000-0005-0000-0000-0000C3CB0000}"/>
    <cellStyle name="Hyperlink 22" xfId="34937" hidden="1" xr:uid="{00000000-0005-0000-0000-0000C4CB0000}"/>
    <cellStyle name="Hyperlink 22" xfId="34874" hidden="1" xr:uid="{00000000-0005-0000-0000-0000C5CB0000}"/>
    <cellStyle name="Hyperlink 22" xfId="34811" hidden="1" xr:uid="{00000000-0005-0000-0000-0000C6CB0000}"/>
    <cellStyle name="Hyperlink 22" xfId="34748" hidden="1" xr:uid="{00000000-0005-0000-0000-0000C7CB0000}"/>
    <cellStyle name="Hyperlink 22" xfId="34685" hidden="1" xr:uid="{00000000-0005-0000-0000-0000C8CB0000}"/>
    <cellStyle name="Hyperlink 22" xfId="34559" hidden="1" xr:uid="{00000000-0005-0000-0000-0000C9CB0000}"/>
    <cellStyle name="Hyperlink 22" xfId="34496" hidden="1" xr:uid="{00000000-0005-0000-0000-0000CACB0000}"/>
    <cellStyle name="Hyperlink 22" xfId="34433" hidden="1" xr:uid="{00000000-0005-0000-0000-0000CBCB0000}"/>
    <cellStyle name="Hyperlink 22" xfId="34370" hidden="1" xr:uid="{00000000-0005-0000-0000-0000CCCB0000}"/>
    <cellStyle name="Hyperlink 22" xfId="34307" hidden="1" xr:uid="{00000000-0005-0000-0000-0000CDCB0000}"/>
    <cellStyle name="Hyperlink 22" xfId="34244" hidden="1" xr:uid="{00000000-0005-0000-0000-0000CECB0000}"/>
    <cellStyle name="Hyperlink 22" xfId="34181" hidden="1" xr:uid="{00000000-0005-0000-0000-0000CFCB0000}"/>
    <cellStyle name="Hyperlink 22" xfId="34118" hidden="1" xr:uid="{00000000-0005-0000-0000-0000D0CB0000}"/>
    <cellStyle name="Hyperlink 22" xfId="34055" hidden="1" xr:uid="{00000000-0005-0000-0000-0000D1CB0000}"/>
    <cellStyle name="Hyperlink 22" xfId="33992" hidden="1" xr:uid="{00000000-0005-0000-0000-0000D2CB0000}"/>
    <cellStyle name="Hyperlink 22" xfId="33929" hidden="1" xr:uid="{00000000-0005-0000-0000-0000D3CB0000}"/>
    <cellStyle name="Hyperlink 22" xfId="33866" hidden="1" xr:uid="{00000000-0005-0000-0000-0000D4CB0000}"/>
    <cellStyle name="Hyperlink 22" xfId="33803" hidden="1" xr:uid="{00000000-0005-0000-0000-0000D5CB0000}"/>
    <cellStyle name="Hyperlink 22" xfId="33740" hidden="1" xr:uid="{00000000-0005-0000-0000-0000D6CB0000}"/>
    <cellStyle name="Hyperlink 22" xfId="33677" hidden="1" xr:uid="{00000000-0005-0000-0000-0000D7CB0000}"/>
    <cellStyle name="Hyperlink 22" xfId="33614" hidden="1" xr:uid="{00000000-0005-0000-0000-0000D8CB0000}"/>
    <cellStyle name="Hyperlink 22" xfId="33551" hidden="1" xr:uid="{00000000-0005-0000-0000-0000D9CB0000}"/>
    <cellStyle name="Hyperlink 22" xfId="33488" hidden="1" xr:uid="{00000000-0005-0000-0000-0000DACB0000}"/>
    <cellStyle name="Hyperlink 22" xfId="33425" hidden="1" xr:uid="{00000000-0005-0000-0000-0000DBCB0000}"/>
    <cellStyle name="Hyperlink 22" xfId="33362" hidden="1" xr:uid="{00000000-0005-0000-0000-0000DCCB0000}"/>
    <cellStyle name="Hyperlink 22" xfId="33299" hidden="1" xr:uid="{00000000-0005-0000-0000-0000DDCB0000}"/>
    <cellStyle name="Hyperlink 22" xfId="33236" hidden="1" xr:uid="{00000000-0005-0000-0000-0000DECB0000}"/>
    <cellStyle name="Hyperlink 22" xfId="33173" hidden="1" xr:uid="{00000000-0005-0000-0000-0000DFCB0000}"/>
    <cellStyle name="Hyperlink 22" xfId="33110" hidden="1" xr:uid="{00000000-0005-0000-0000-0000E0CB0000}"/>
    <cellStyle name="Hyperlink 22" xfId="33047" hidden="1" xr:uid="{00000000-0005-0000-0000-0000E1CB0000}"/>
    <cellStyle name="Hyperlink 22" xfId="32984" hidden="1" xr:uid="{00000000-0005-0000-0000-0000E2CB0000}"/>
    <cellStyle name="Hyperlink 22" xfId="32921" hidden="1" xr:uid="{00000000-0005-0000-0000-0000E3CB0000}"/>
    <cellStyle name="Hyperlink 22" xfId="32858" hidden="1" xr:uid="{00000000-0005-0000-0000-0000E4CB0000}"/>
    <cellStyle name="Hyperlink 22" xfId="32795" hidden="1" xr:uid="{00000000-0005-0000-0000-0000E5CB0000}"/>
    <cellStyle name="Hyperlink 22" xfId="32732" hidden="1" xr:uid="{00000000-0005-0000-0000-0000E6CB0000}"/>
    <cellStyle name="Hyperlink 22" xfId="32669" hidden="1" xr:uid="{00000000-0005-0000-0000-0000E7CB0000}"/>
    <cellStyle name="Hyperlink 22" xfId="32606" hidden="1" xr:uid="{00000000-0005-0000-0000-0000E8CB0000}"/>
    <cellStyle name="Hyperlink 22" xfId="32543" hidden="1" xr:uid="{00000000-0005-0000-0000-0000E9CB0000}"/>
    <cellStyle name="Hyperlink 22" xfId="32480" hidden="1" xr:uid="{00000000-0005-0000-0000-0000EACB0000}"/>
    <cellStyle name="Hyperlink 22" xfId="51695" hidden="1" xr:uid="{00000000-0005-0000-0000-0000EBCB0000}"/>
    <cellStyle name="Hyperlink 22" xfId="51632" hidden="1" xr:uid="{00000000-0005-0000-0000-0000ECCB0000}"/>
    <cellStyle name="Hyperlink 22" xfId="51569" hidden="1" xr:uid="{00000000-0005-0000-0000-0000EDCB0000}"/>
    <cellStyle name="Hyperlink 22" xfId="51506" hidden="1" xr:uid="{00000000-0005-0000-0000-0000EECB0000}"/>
    <cellStyle name="Hyperlink 22" xfId="51443" hidden="1" xr:uid="{00000000-0005-0000-0000-0000EFCB0000}"/>
    <cellStyle name="Hyperlink 22" xfId="51380" hidden="1" xr:uid="{00000000-0005-0000-0000-0000F0CB0000}"/>
    <cellStyle name="Hyperlink 22" xfId="51317" hidden="1" xr:uid="{00000000-0005-0000-0000-0000F1CB0000}"/>
    <cellStyle name="Hyperlink 22" xfId="51254" hidden="1" xr:uid="{00000000-0005-0000-0000-0000F2CB0000}"/>
    <cellStyle name="Hyperlink 22" xfId="51191" hidden="1" xr:uid="{00000000-0005-0000-0000-0000F3CB0000}"/>
    <cellStyle name="Hyperlink 22" xfId="51128" hidden="1" xr:uid="{00000000-0005-0000-0000-0000F4CB0000}"/>
    <cellStyle name="Hyperlink 22" xfId="51065" hidden="1" xr:uid="{00000000-0005-0000-0000-0000F5CB0000}"/>
    <cellStyle name="Hyperlink 22" xfId="51002" hidden="1" xr:uid="{00000000-0005-0000-0000-0000F6CB0000}"/>
    <cellStyle name="Hyperlink 22" xfId="50939" hidden="1" xr:uid="{00000000-0005-0000-0000-0000F7CB0000}"/>
    <cellStyle name="Hyperlink 22" xfId="50876" hidden="1" xr:uid="{00000000-0005-0000-0000-0000F8CB0000}"/>
    <cellStyle name="Hyperlink 22" xfId="50813" hidden="1" xr:uid="{00000000-0005-0000-0000-0000F9CB0000}"/>
    <cellStyle name="Hyperlink 22" xfId="50750" hidden="1" xr:uid="{00000000-0005-0000-0000-0000FACB0000}"/>
    <cellStyle name="Hyperlink 22" xfId="50687" hidden="1" xr:uid="{00000000-0005-0000-0000-0000FBCB0000}"/>
    <cellStyle name="Hyperlink 22" xfId="50624" hidden="1" xr:uid="{00000000-0005-0000-0000-0000FCCB0000}"/>
    <cellStyle name="Hyperlink 22" xfId="50561" hidden="1" xr:uid="{00000000-0005-0000-0000-0000FDCB0000}"/>
    <cellStyle name="Hyperlink 22" xfId="50498" hidden="1" xr:uid="{00000000-0005-0000-0000-0000FECB0000}"/>
    <cellStyle name="Hyperlink 22" xfId="50435" hidden="1" xr:uid="{00000000-0005-0000-0000-0000FFCB0000}"/>
    <cellStyle name="Hyperlink 22" xfId="50372" hidden="1" xr:uid="{00000000-0005-0000-0000-000000CC0000}"/>
    <cellStyle name="Hyperlink 22" xfId="50309" hidden="1" xr:uid="{00000000-0005-0000-0000-000001CC0000}"/>
    <cellStyle name="Hyperlink 22" xfId="50246" hidden="1" xr:uid="{00000000-0005-0000-0000-000002CC0000}"/>
    <cellStyle name="Hyperlink 22" xfId="50183" hidden="1" xr:uid="{00000000-0005-0000-0000-000003CC0000}"/>
    <cellStyle name="Hyperlink 22" xfId="50120" hidden="1" xr:uid="{00000000-0005-0000-0000-000004CC0000}"/>
    <cellStyle name="Hyperlink 22" xfId="50057" hidden="1" xr:uid="{00000000-0005-0000-0000-000005CC0000}"/>
    <cellStyle name="Hyperlink 22" xfId="49994" hidden="1" xr:uid="{00000000-0005-0000-0000-000006CC0000}"/>
    <cellStyle name="Hyperlink 22" xfId="49931" hidden="1" xr:uid="{00000000-0005-0000-0000-000007CC0000}"/>
    <cellStyle name="Hyperlink 22" xfId="49868" hidden="1" xr:uid="{00000000-0005-0000-0000-000008CC0000}"/>
    <cellStyle name="Hyperlink 22" xfId="49805" hidden="1" xr:uid="{00000000-0005-0000-0000-000009CC0000}"/>
    <cellStyle name="Hyperlink 22" xfId="49742" hidden="1" xr:uid="{00000000-0005-0000-0000-00000ACC0000}"/>
    <cellStyle name="Hyperlink 22" xfId="49679" hidden="1" xr:uid="{00000000-0005-0000-0000-00000BCC0000}"/>
    <cellStyle name="Hyperlink 22" xfId="49616" hidden="1" xr:uid="{00000000-0005-0000-0000-00000CCC0000}"/>
    <cellStyle name="Hyperlink 22" xfId="49553" hidden="1" xr:uid="{00000000-0005-0000-0000-00000DCC0000}"/>
    <cellStyle name="Hyperlink 22" xfId="49490" hidden="1" xr:uid="{00000000-0005-0000-0000-00000ECC0000}"/>
    <cellStyle name="Hyperlink 22" xfId="49427" hidden="1" xr:uid="{00000000-0005-0000-0000-00000FCC0000}"/>
    <cellStyle name="Hyperlink 22" xfId="49364" hidden="1" xr:uid="{00000000-0005-0000-0000-000010CC0000}"/>
    <cellStyle name="Hyperlink 22" xfId="49301" hidden="1" xr:uid="{00000000-0005-0000-0000-000011CC0000}"/>
    <cellStyle name="Hyperlink 22" xfId="49238" hidden="1" xr:uid="{00000000-0005-0000-0000-000012CC0000}"/>
    <cellStyle name="Hyperlink 22" xfId="49175" hidden="1" xr:uid="{00000000-0005-0000-0000-000013CC0000}"/>
    <cellStyle name="Hyperlink 22" xfId="49112" hidden="1" xr:uid="{00000000-0005-0000-0000-000014CC0000}"/>
    <cellStyle name="Hyperlink 22" xfId="49049" hidden="1" xr:uid="{00000000-0005-0000-0000-000015CC0000}"/>
    <cellStyle name="Hyperlink 22" xfId="48986" hidden="1" xr:uid="{00000000-0005-0000-0000-000016CC0000}"/>
    <cellStyle name="Hyperlink 22" xfId="48923" hidden="1" xr:uid="{00000000-0005-0000-0000-000017CC0000}"/>
    <cellStyle name="Hyperlink 22" xfId="48860" hidden="1" xr:uid="{00000000-0005-0000-0000-000018CC0000}"/>
    <cellStyle name="Hyperlink 22" xfId="48797" hidden="1" xr:uid="{00000000-0005-0000-0000-000019CC0000}"/>
    <cellStyle name="Hyperlink 22" xfId="48734" hidden="1" xr:uid="{00000000-0005-0000-0000-00001ACC0000}"/>
    <cellStyle name="Hyperlink 22" xfId="48671" hidden="1" xr:uid="{00000000-0005-0000-0000-00001BCC0000}"/>
    <cellStyle name="Hyperlink 22" xfId="48608" hidden="1" xr:uid="{00000000-0005-0000-0000-00001CCC0000}"/>
    <cellStyle name="Hyperlink 22" xfId="48545" hidden="1" xr:uid="{00000000-0005-0000-0000-00001DCC0000}"/>
    <cellStyle name="Hyperlink 22" xfId="48482" hidden="1" xr:uid="{00000000-0005-0000-0000-00001ECC0000}"/>
    <cellStyle name="Hyperlink 22" xfId="48419" hidden="1" xr:uid="{00000000-0005-0000-0000-00001FCC0000}"/>
    <cellStyle name="Hyperlink 22" xfId="48356" hidden="1" xr:uid="{00000000-0005-0000-0000-000020CC0000}"/>
    <cellStyle name="Hyperlink 22" xfId="48293" hidden="1" xr:uid="{00000000-0005-0000-0000-000021CC0000}"/>
    <cellStyle name="Hyperlink 22" xfId="48230" hidden="1" xr:uid="{00000000-0005-0000-0000-000022CC0000}"/>
    <cellStyle name="Hyperlink 22" xfId="48167" hidden="1" xr:uid="{00000000-0005-0000-0000-000023CC0000}"/>
    <cellStyle name="Hyperlink 22" xfId="48104" hidden="1" xr:uid="{00000000-0005-0000-0000-000024CC0000}"/>
    <cellStyle name="Hyperlink 22" xfId="48041" hidden="1" xr:uid="{00000000-0005-0000-0000-000025CC0000}"/>
    <cellStyle name="Hyperlink 22" xfId="47978" hidden="1" xr:uid="{00000000-0005-0000-0000-000026CC0000}"/>
    <cellStyle name="Hyperlink 22" xfId="47915" hidden="1" xr:uid="{00000000-0005-0000-0000-000027CC0000}"/>
    <cellStyle name="Hyperlink 22" xfId="47852" hidden="1" xr:uid="{00000000-0005-0000-0000-000028CC0000}"/>
    <cellStyle name="Hyperlink 22" xfId="47789" hidden="1" xr:uid="{00000000-0005-0000-0000-000029CC0000}"/>
    <cellStyle name="Hyperlink 22" xfId="47726" hidden="1" xr:uid="{00000000-0005-0000-0000-00002ACC0000}"/>
    <cellStyle name="Hyperlink 22" xfId="47663" hidden="1" xr:uid="{00000000-0005-0000-0000-00002BCC0000}"/>
    <cellStyle name="Hyperlink 22" xfId="47600" hidden="1" xr:uid="{00000000-0005-0000-0000-00002CCC0000}"/>
    <cellStyle name="Hyperlink 22" xfId="47537" hidden="1" xr:uid="{00000000-0005-0000-0000-00002DCC0000}"/>
    <cellStyle name="Hyperlink 22" xfId="47474" hidden="1" xr:uid="{00000000-0005-0000-0000-00002ECC0000}"/>
    <cellStyle name="Hyperlink 22" xfId="47411" hidden="1" xr:uid="{00000000-0005-0000-0000-00002FCC0000}"/>
    <cellStyle name="Hyperlink 22" xfId="47348" hidden="1" xr:uid="{00000000-0005-0000-0000-000030CC0000}"/>
    <cellStyle name="Hyperlink 22" xfId="47285" hidden="1" xr:uid="{00000000-0005-0000-0000-000031CC0000}"/>
    <cellStyle name="Hyperlink 22" xfId="47222" hidden="1" xr:uid="{00000000-0005-0000-0000-000032CC0000}"/>
    <cellStyle name="Hyperlink 22" xfId="47159" hidden="1" xr:uid="{00000000-0005-0000-0000-000033CC0000}"/>
    <cellStyle name="Hyperlink 22" xfId="47096" hidden="1" xr:uid="{00000000-0005-0000-0000-000034CC0000}"/>
    <cellStyle name="Hyperlink 22" xfId="47033" hidden="1" xr:uid="{00000000-0005-0000-0000-000035CC0000}"/>
    <cellStyle name="Hyperlink 22" xfId="46970" hidden="1" xr:uid="{00000000-0005-0000-0000-000036CC0000}"/>
    <cellStyle name="Hyperlink 22" xfId="46907" hidden="1" xr:uid="{00000000-0005-0000-0000-000037CC0000}"/>
    <cellStyle name="Hyperlink 22" xfId="46844" hidden="1" xr:uid="{00000000-0005-0000-0000-000038CC0000}"/>
    <cellStyle name="Hyperlink 22" xfId="46781" hidden="1" xr:uid="{00000000-0005-0000-0000-000039CC0000}"/>
    <cellStyle name="Hyperlink 22" xfId="46718" hidden="1" xr:uid="{00000000-0005-0000-0000-00003ACC0000}"/>
    <cellStyle name="Hyperlink 22" xfId="46655" hidden="1" xr:uid="{00000000-0005-0000-0000-00003BCC0000}"/>
    <cellStyle name="Hyperlink 22" xfId="46592" hidden="1" xr:uid="{00000000-0005-0000-0000-00003CCC0000}"/>
    <cellStyle name="Hyperlink 22" xfId="46529" hidden="1" xr:uid="{00000000-0005-0000-0000-00003DCC0000}"/>
    <cellStyle name="Hyperlink 22" xfId="46466" hidden="1" xr:uid="{00000000-0005-0000-0000-00003ECC0000}"/>
    <cellStyle name="Hyperlink 22" xfId="46403" hidden="1" xr:uid="{00000000-0005-0000-0000-00003FCC0000}"/>
    <cellStyle name="Hyperlink 22" xfId="46340" hidden="1" xr:uid="{00000000-0005-0000-0000-000040CC0000}"/>
    <cellStyle name="Hyperlink 22" xfId="46277" hidden="1" xr:uid="{00000000-0005-0000-0000-000041CC0000}"/>
    <cellStyle name="Hyperlink 22" xfId="46214" hidden="1" xr:uid="{00000000-0005-0000-0000-000042CC0000}"/>
    <cellStyle name="Hyperlink 22" xfId="46151" hidden="1" xr:uid="{00000000-0005-0000-0000-000043CC0000}"/>
    <cellStyle name="Hyperlink 22" xfId="46088" hidden="1" xr:uid="{00000000-0005-0000-0000-000044CC0000}"/>
    <cellStyle name="Hyperlink 22" xfId="46025" hidden="1" xr:uid="{00000000-0005-0000-0000-000045CC0000}"/>
    <cellStyle name="Hyperlink 22" xfId="45962" hidden="1" xr:uid="{00000000-0005-0000-0000-000046CC0000}"/>
    <cellStyle name="Hyperlink 22" xfId="45899" hidden="1" xr:uid="{00000000-0005-0000-0000-000047CC0000}"/>
    <cellStyle name="Hyperlink 22" xfId="45773" hidden="1" xr:uid="{00000000-0005-0000-0000-000048CC0000}"/>
    <cellStyle name="Hyperlink 22" xfId="45710" hidden="1" xr:uid="{00000000-0005-0000-0000-000049CC0000}"/>
    <cellStyle name="Hyperlink 22" xfId="45647" hidden="1" xr:uid="{00000000-0005-0000-0000-00004ACC0000}"/>
    <cellStyle name="Hyperlink 22" xfId="45584" hidden="1" xr:uid="{00000000-0005-0000-0000-00004BCC0000}"/>
    <cellStyle name="Hyperlink 22" xfId="45521" hidden="1" xr:uid="{00000000-0005-0000-0000-00004CCC0000}"/>
    <cellStyle name="Hyperlink 22" xfId="45458" hidden="1" xr:uid="{00000000-0005-0000-0000-00004DCC0000}"/>
    <cellStyle name="Hyperlink 22" xfId="45395" hidden="1" xr:uid="{00000000-0005-0000-0000-00004ECC0000}"/>
    <cellStyle name="Hyperlink 22" xfId="45836" hidden="1" xr:uid="{00000000-0005-0000-0000-00004FCC0000}"/>
    <cellStyle name="Hyperlink 22" xfId="34622" hidden="1" xr:uid="{00000000-0005-0000-0000-000050CC0000}"/>
    <cellStyle name="Hyperlink 22" xfId="42686" hidden="1" xr:uid="{00000000-0005-0000-0000-000051CC0000}"/>
    <cellStyle name="Hyperlink 22" xfId="11564" hidden="1" xr:uid="{00000000-0005-0000-0000-000052CC0000}"/>
    <cellStyle name="Hyperlink 22" xfId="25991" hidden="1" xr:uid="{00000000-0005-0000-0000-000053CC0000}"/>
    <cellStyle name="Hyperlink 22" xfId="25928" hidden="1" xr:uid="{00000000-0005-0000-0000-000054CC0000}"/>
    <cellStyle name="Hyperlink 22" xfId="25865" hidden="1" xr:uid="{00000000-0005-0000-0000-000055CC0000}"/>
    <cellStyle name="Hyperlink 22" xfId="25802" hidden="1" xr:uid="{00000000-0005-0000-0000-000056CC0000}"/>
    <cellStyle name="Hyperlink 22" xfId="25739" hidden="1" xr:uid="{00000000-0005-0000-0000-000057CC0000}"/>
    <cellStyle name="Hyperlink 22" xfId="25676" hidden="1" xr:uid="{00000000-0005-0000-0000-000058CC0000}"/>
    <cellStyle name="Hyperlink 22" xfId="25613" hidden="1" xr:uid="{00000000-0005-0000-0000-000059CC0000}"/>
    <cellStyle name="Hyperlink 22" xfId="25550" hidden="1" xr:uid="{00000000-0005-0000-0000-00005ACC0000}"/>
    <cellStyle name="Hyperlink 22" xfId="25487" hidden="1" xr:uid="{00000000-0005-0000-0000-00005BCC0000}"/>
    <cellStyle name="Hyperlink 22" xfId="25424" hidden="1" xr:uid="{00000000-0005-0000-0000-00005CCC0000}"/>
    <cellStyle name="Hyperlink 22" xfId="25361" hidden="1" xr:uid="{00000000-0005-0000-0000-00005DCC0000}"/>
    <cellStyle name="Hyperlink 22" xfId="25298" hidden="1" xr:uid="{00000000-0005-0000-0000-00005ECC0000}"/>
    <cellStyle name="Hyperlink 22" xfId="25235" hidden="1" xr:uid="{00000000-0005-0000-0000-00005FCC0000}"/>
    <cellStyle name="Hyperlink 22" xfId="25172" hidden="1" xr:uid="{00000000-0005-0000-0000-000060CC0000}"/>
    <cellStyle name="Hyperlink 22" xfId="25109" hidden="1" xr:uid="{00000000-0005-0000-0000-000061CC0000}"/>
    <cellStyle name="Hyperlink 22" xfId="25046" hidden="1" xr:uid="{00000000-0005-0000-0000-000062CC0000}"/>
    <cellStyle name="Hyperlink 22" xfId="24983" hidden="1" xr:uid="{00000000-0005-0000-0000-000063CC0000}"/>
    <cellStyle name="Hyperlink 22" xfId="24920" hidden="1" xr:uid="{00000000-0005-0000-0000-000064CC0000}"/>
    <cellStyle name="Hyperlink 22" xfId="24857" hidden="1" xr:uid="{00000000-0005-0000-0000-000065CC0000}"/>
    <cellStyle name="Hyperlink 22" xfId="24794" hidden="1" xr:uid="{00000000-0005-0000-0000-000066CC0000}"/>
    <cellStyle name="Hyperlink 22" xfId="24731" hidden="1" xr:uid="{00000000-0005-0000-0000-000067CC0000}"/>
    <cellStyle name="Hyperlink 22" xfId="24668" hidden="1" xr:uid="{00000000-0005-0000-0000-000068CC0000}"/>
    <cellStyle name="Hyperlink 22" xfId="24605" hidden="1" xr:uid="{00000000-0005-0000-0000-000069CC0000}"/>
    <cellStyle name="Hyperlink 22" xfId="24542" hidden="1" xr:uid="{00000000-0005-0000-0000-00006ACC0000}"/>
    <cellStyle name="Hyperlink 22" xfId="24479" hidden="1" xr:uid="{00000000-0005-0000-0000-00006BCC0000}"/>
    <cellStyle name="Hyperlink 22" xfId="24416" hidden="1" xr:uid="{00000000-0005-0000-0000-00006CCC0000}"/>
    <cellStyle name="Hyperlink 22" xfId="24353" hidden="1" xr:uid="{00000000-0005-0000-0000-00006DCC0000}"/>
    <cellStyle name="Hyperlink 22" xfId="24290" hidden="1" xr:uid="{00000000-0005-0000-0000-00006ECC0000}"/>
    <cellStyle name="Hyperlink 22" xfId="24227" hidden="1" xr:uid="{00000000-0005-0000-0000-00006FCC0000}"/>
    <cellStyle name="Hyperlink 22" xfId="24164" hidden="1" xr:uid="{00000000-0005-0000-0000-000070CC0000}"/>
    <cellStyle name="Hyperlink 22" xfId="24101" hidden="1" xr:uid="{00000000-0005-0000-0000-000071CC0000}"/>
    <cellStyle name="Hyperlink 22" xfId="24038" hidden="1" xr:uid="{00000000-0005-0000-0000-000072CC0000}"/>
    <cellStyle name="Hyperlink 22" xfId="23975" hidden="1" xr:uid="{00000000-0005-0000-0000-000073CC0000}"/>
    <cellStyle name="Hyperlink 22" xfId="23912" hidden="1" xr:uid="{00000000-0005-0000-0000-000074CC0000}"/>
    <cellStyle name="Hyperlink 22" xfId="23849" hidden="1" xr:uid="{00000000-0005-0000-0000-000075CC0000}"/>
    <cellStyle name="Hyperlink 22" xfId="23786" hidden="1" xr:uid="{00000000-0005-0000-0000-000076CC0000}"/>
    <cellStyle name="Hyperlink 22" xfId="23723" hidden="1" xr:uid="{00000000-0005-0000-0000-000077CC0000}"/>
    <cellStyle name="Hyperlink 22" xfId="23660" hidden="1" xr:uid="{00000000-0005-0000-0000-000078CC0000}"/>
    <cellStyle name="Hyperlink 22" xfId="23597" hidden="1" xr:uid="{00000000-0005-0000-0000-000079CC0000}"/>
    <cellStyle name="Hyperlink 22" xfId="23534" hidden="1" xr:uid="{00000000-0005-0000-0000-00007ACC0000}"/>
    <cellStyle name="Hyperlink 22" xfId="23471" hidden="1" xr:uid="{00000000-0005-0000-0000-00007BCC0000}"/>
    <cellStyle name="Hyperlink 22" xfId="23408" hidden="1" xr:uid="{00000000-0005-0000-0000-00007CCC0000}"/>
    <cellStyle name="Hyperlink 22" xfId="23345" hidden="1" xr:uid="{00000000-0005-0000-0000-00007DCC0000}"/>
    <cellStyle name="Hyperlink 22" xfId="23282" hidden="1" xr:uid="{00000000-0005-0000-0000-00007ECC0000}"/>
    <cellStyle name="Hyperlink 22" xfId="23219" hidden="1" xr:uid="{00000000-0005-0000-0000-00007FCC0000}"/>
    <cellStyle name="Hyperlink 22" xfId="23156" hidden="1" xr:uid="{00000000-0005-0000-0000-000080CC0000}"/>
    <cellStyle name="Hyperlink 22" xfId="23093" hidden="1" xr:uid="{00000000-0005-0000-0000-000081CC0000}"/>
    <cellStyle name="Hyperlink 22" xfId="23030" hidden="1" xr:uid="{00000000-0005-0000-0000-000082CC0000}"/>
    <cellStyle name="Hyperlink 22" xfId="22967" hidden="1" xr:uid="{00000000-0005-0000-0000-000083CC0000}"/>
    <cellStyle name="Hyperlink 22" xfId="22841" hidden="1" xr:uid="{00000000-0005-0000-0000-000084CC0000}"/>
    <cellStyle name="Hyperlink 22" xfId="22778" hidden="1" xr:uid="{00000000-0005-0000-0000-000085CC0000}"/>
    <cellStyle name="Hyperlink 22" xfId="22715" hidden="1" xr:uid="{00000000-0005-0000-0000-000086CC0000}"/>
    <cellStyle name="Hyperlink 22" xfId="22652" hidden="1" xr:uid="{00000000-0005-0000-0000-000087CC0000}"/>
    <cellStyle name="Hyperlink 22" xfId="22589" hidden="1" xr:uid="{00000000-0005-0000-0000-000088CC0000}"/>
    <cellStyle name="Hyperlink 22" xfId="22526" hidden="1" xr:uid="{00000000-0005-0000-0000-000089CC0000}"/>
    <cellStyle name="Hyperlink 22" xfId="22463" hidden="1" xr:uid="{00000000-0005-0000-0000-00008ACC0000}"/>
    <cellStyle name="Hyperlink 22" xfId="22400" hidden="1" xr:uid="{00000000-0005-0000-0000-00008BCC0000}"/>
    <cellStyle name="Hyperlink 22" xfId="22337" hidden="1" xr:uid="{00000000-0005-0000-0000-00008CCC0000}"/>
    <cellStyle name="Hyperlink 22" xfId="22274" hidden="1" xr:uid="{00000000-0005-0000-0000-00008DCC0000}"/>
    <cellStyle name="Hyperlink 22" xfId="22211" hidden="1" xr:uid="{00000000-0005-0000-0000-00008ECC0000}"/>
    <cellStyle name="Hyperlink 22" xfId="22148" hidden="1" xr:uid="{00000000-0005-0000-0000-00008FCC0000}"/>
    <cellStyle name="Hyperlink 22" xfId="22085" hidden="1" xr:uid="{00000000-0005-0000-0000-000090CC0000}"/>
    <cellStyle name="Hyperlink 22" xfId="22022" hidden="1" xr:uid="{00000000-0005-0000-0000-000091CC0000}"/>
    <cellStyle name="Hyperlink 22" xfId="21959" hidden="1" xr:uid="{00000000-0005-0000-0000-000092CC0000}"/>
    <cellStyle name="Hyperlink 22" xfId="21896" hidden="1" xr:uid="{00000000-0005-0000-0000-000093CC0000}"/>
    <cellStyle name="Hyperlink 22" xfId="21833" hidden="1" xr:uid="{00000000-0005-0000-0000-000094CC0000}"/>
    <cellStyle name="Hyperlink 22" xfId="21770" hidden="1" xr:uid="{00000000-0005-0000-0000-000095CC0000}"/>
    <cellStyle name="Hyperlink 22" xfId="21707" hidden="1" xr:uid="{00000000-0005-0000-0000-000096CC0000}"/>
    <cellStyle name="Hyperlink 22" xfId="21644" hidden="1" xr:uid="{00000000-0005-0000-0000-000097CC0000}"/>
    <cellStyle name="Hyperlink 22" xfId="21581" hidden="1" xr:uid="{00000000-0005-0000-0000-000098CC0000}"/>
    <cellStyle name="Hyperlink 22" xfId="21518" hidden="1" xr:uid="{00000000-0005-0000-0000-000099CC0000}"/>
    <cellStyle name="Hyperlink 22" xfId="21455" hidden="1" xr:uid="{00000000-0005-0000-0000-00009ACC0000}"/>
    <cellStyle name="Hyperlink 22" xfId="21392" hidden="1" xr:uid="{00000000-0005-0000-0000-00009BCC0000}"/>
    <cellStyle name="Hyperlink 22" xfId="21329" hidden="1" xr:uid="{00000000-0005-0000-0000-00009CCC0000}"/>
    <cellStyle name="Hyperlink 22" xfId="21266" hidden="1" xr:uid="{00000000-0005-0000-0000-00009DCC0000}"/>
    <cellStyle name="Hyperlink 22" xfId="21203" hidden="1" xr:uid="{00000000-0005-0000-0000-00009ECC0000}"/>
    <cellStyle name="Hyperlink 22" xfId="21140" hidden="1" xr:uid="{00000000-0005-0000-0000-00009FCC0000}"/>
    <cellStyle name="Hyperlink 22" xfId="21077" hidden="1" xr:uid="{00000000-0005-0000-0000-0000A0CC0000}"/>
    <cellStyle name="Hyperlink 22" xfId="21014" hidden="1" xr:uid="{00000000-0005-0000-0000-0000A1CC0000}"/>
    <cellStyle name="Hyperlink 22" xfId="20951" hidden="1" xr:uid="{00000000-0005-0000-0000-0000A2CC0000}"/>
    <cellStyle name="Hyperlink 22" xfId="20888" hidden="1" xr:uid="{00000000-0005-0000-0000-0000A3CC0000}"/>
    <cellStyle name="Hyperlink 22" xfId="20825" hidden="1" xr:uid="{00000000-0005-0000-0000-0000A4CC0000}"/>
    <cellStyle name="Hyperlink 22" xfId="20762" hidden="1" xr:uid="{00000000-0005-0000-0000-0000A5CC0000}"/>
    <cellStyle name="Hyperlink 22" xfId="20699" hidden="1" xr:uid="{00000000-0005-0000-0000-0000A6CC0000}"/>
    <cellStyle name="Hyperlink 22" xfId="20636" hidden="1" xr:uid="{00000000-0005-0000-0000-0000A7CC0000}"/>
    <cellStyle name="Hyperlink 22" xfId="20573" hidden="1" xr:uid="{00000000-0005-0000-0000-0000A8CC0000}"/>
    <cellStyle name="Hyperlink 22" xfId="20510" hidden="1" xr:uid="{00000000-0005-0000-0000-0000A9CC0000}"/>
    <cellStyle name="Hyperlink 22" xfId="20447" hidden="1" xr:uid="{00000000-0005-0000-0000-0000AACC0000}"/>
    <cellStyle name="Hyperlink 22" xfId="20384" hidden="1" xr:uid="{00000000-0005-0000-0000-0000ABCC0000}"/>
    <cellStyle name="Hyperlink 22" xfId="20321" hidden="1" xr:uid="{00000000-0005-0000-0000-0000ACCC0000}"/>
    <cellStyle name="Hyperlink 22" xfId="20258" hidden="1" xr:uid="{00000000-0005-0000-0000-0000ADCC0000}"/>
    <cellStyle name="Hyperlink 22" xfId="20195" hidden="1" xr:uid="{00000000-0005-0000-0000-0000AECC0000}"/>
    <cellStyle name="Hyperlink 22" xfId="20132" hidden="1" xr:uid="{00000000-0005-0000-0000-0000AFCC0000}"/>
    <cellStyle name="Hyperlink 22" xfId="20069" hidden="1" xr:uid="{00000000-0005-0000-0000-0000B0CC0000}"/>
    <cellStyle name="Hyperlink 22" xfId="20006" hidden="1" xr:uid="{00000000-0005-0000-0000-0000B1CC0000}"/>
    <cellStyle name="Hyperlink 22" xfId="19943" hidden="1" xr:uid="{00000000-0005-0000-0000-0000B2CC0000}"/>
    <cellStyle name="Hyperlink 22" xfId="19880" hidden="1" xr:uid="{00000000-0005-0000-0000-0000B3CC0000}"/>
    <cellStyle name="Hyperlink 22" xfId="19817" hidden="1" xr:uid="{00000000-0005-0000-0000-0000B4CC0000}"/>
    <cellStyle name="Hyperlink 22" xfId="19754" hidden="1" xr:uid="{00000000-0005-0000-0000-0000B5CC0000}"/>
    <cellStyle name="Hyperlink 22" xfId="19691" hidden="1" xr:uid="{00000000-0005-0000-0000-0000B6CC0000}"/>
    <cellStyle name="Hyperlink 22" xfId="19628" hidden="1" xr:uid="{00000000-0005-0000-0000-0000B7CC0000}"/>
    <cellStyle name="Hyperlink 22" xfId="19565" hidden="1" xr:uid="{00000000-0005-0000-0000-0000B8CC0000}"/>
    <cellStyle name="Hyperlink 22" xfId="19502" hidden="1" xr:uid="{00000000-0005-0000-0000-0000B9CC0000}"/>
    <cellStyle name="Hyperlink 22" xfId="19439" hidden="1" xr:uid="{00000000-0005-0000-0000-0000BACC0000}"/>
    <cellStyle name="Hyperlink 22" xfId="19376" hidden="1" xr:uid="{00000000-0005-0000-0000-0000BBCC0000}"/>
    <cellStyle name="Hyperlink 22" xfId="19313" hidden="1" xr:uid="{00000000-0005-0000-0000-0000BCCC0000}"/>
    <cellStyle name="Hyperlink 22" xfId="19250" hidden="1" xr:uid="{00000000-0005-0000-0000-0000BDCC0000}"/>
    <cellStyle name="Hyperlink 22" xfId="19187" hidden="1" xr:uid="{00000000-0005-0000-0000-0000BECC0000}"/>
    <cellStyle name="Hyperlink 22" xfId="19124" hidden="1" xr:uid="{00000000-0005-0000-0000-0000BFCC0000}"/>
    <cellStyle name="Hyperlink 22" xfId="19061" hidden="1" xr:uid="{00000000-0005-0000-0000-0000C0CC0000}"/>
    <cellStyle name="Hyperlink 22" xfId="18998" hidden="1" xr:uid="{00000000-0005-0000-0000-0000C1CC0000}"/>
    <cellStyle name="Hyperlink 22" xfId="18935" hidden="1" xr:uid="{00000000-0005-0000-0000-0000C2CC0000}"/>
    <cellStyle name="Hyperlink 22" xfId="18872" hidden="1" xr:uid="{00000000-0005-0000-0000-0000C3CC0000}"/>
    <cellStyle name="Hyperlink 22" xfId="18809" hidden="1" xr:uid="{00000000-0005-0000-0000-0000C4CC0000}"/>
    <cellStyle name="Hyperlink 22" xfId="18746" hidden="1" xr:uid="{00000000-0005-0000-0000-0000C5CC0000}"/>
    <cellStyle name="Hyperlink 22" xfId="18683" hidden="1" xr:uid="{00000000-0005-0000-0000-0000C6CC0000}"/>
    <cellStyle name="Hyperlink 22" xfId="18620" hidden="1" xr:uid="{00000000-0005-0000-0000-0000C7CC0000}"/>
    <cellStyle name="Hyperlink 22" xfId="18557" hidden="1" xr:uid="{00000000-0005-0000-0000-0000C8CC0000}"/>
    <cellStyle name="Hyperlink 22" xfId="18494" hidden="1" xr:uid="{00000000-0005-0000-0000-0000C9CC0000}"/>
    <cellStyle name="Hyperlink 22" xfId="18431" hidden="1" xr:uid="{00000000-0005-0000-0000-0000CACC0000}"/>
    <cellStyle name="Hyperlink 22" xfId="18368" hidden="1" xr:uid="{00000000-0005-0000-0000-0000CBCC0000}"/>
    <cellStyle name="Hyperlink 22" xfId="18305" hidden="1" xr:uid="{00000000-0005-0000-0000-0000CCCC0000}"/>
    <cellStyle name="Hyperlink 22" xfId="18242" hidden="1" xr:uid="{00000000-0005-0000-0000-0000CDCC0000}"/>
    <cellStyle name="Hyperlink 22" xfId="18179" hidden="1" xr:uid="{00000000-0005-0000-0000-0000CECC0000}"/>
    <cellStyle name="Hyperlink 22" xfId="18116" hidden="1" xr:uid="{00000000-0005-0000-0000-0000CFCC0000}"/>
    <cellStyle name="Hyperlink 22" xfId="18053" hidden="1" xr:uid="{00000000-0005-0000-0000-0000D0CC0000}"/>
    <cellStyle name="Hyperlink 22" xfId="17990" hidden="1" xr:uid="{00000000-0005-0000-0000-0000D1CC0000}"/>
    <cellStyle name="Hyperlink 22" xfId="17927" hidden="1" xr:uid="{00000000-0005-0000-0000-0000D2CC0000}"/>
    <cellStyle name="Hyperlink 22" xfId="17864" hidden="1" xr:uid="{00000000-0005-0000-0000-0000D3CC0000}"/>
    <cellStyle name="Hyperlink 22" xfId="17801" hidden="1" xr:uid="{00000000-0005-0000-0000-0000D4CC0000}"/>
    <cellStyle name="Hyperlink 22" xfId="17738" hidden="1" xr:uid="{00000000-0005-0000-0000-0000D5CC0000}"/>
    <cellStyle name="Hyperlink 22" xfId="17675" hidden="1" xr:uid="{00000000-0005-0000-0000-0000D6CC0000}"/>
    <cellStyle name="Hyperlink 22" xfId="17612" hidden="1" xr:uid="{00000000-0005-0000-0000-0000D7CC0000}"/>
    <cellStyle name="Hyperlink 22" xfId="17549" hidden="1" xr:uid="{00000000-0005-0000-0000-0000D8CC0000}"/>
    <cellStyle name="Hyperlink 22" xfId="17486" hidden="1" xr:uid="{00000000-0005-0000-0000-0000D9CC0000}"/>
    <cellStyle name="Hyperlink 22" xfId="17423" hidden="1" xr:uid="{00000000-0005-0000-0000-0000DACC0000}"/>
    <cellStyle name="Hyperlink 22" xfId="17360" hidden="1" xr:uid="{00000000-0005-0000-0000-0000DBCC0000}"/>
    <cellStyle name="Hyperlink 22" xfId="17297" hidden="1" xr:uid="{00000000-0005-0000-0000-0000DCCC0000}"/>
    <cellStyle name="Hyperlink 22" xfId="17234" hidden="1" xr:uid="{00000000-0005-0000-0000-0000DDCC0000}"/>
    <cellStyle name="Hyperlink 22" xfId="17171" hidden="1" xr:uid="{00000000-0005-0000-0000-0000DECC0000}"/>
    <cellStyle name="Hyperlink 22" xfId="17108" hidden="1" xr:uid="{00000000-0005-0000-0000-0000DFCC0000}"/>
    <cellStyle name="Hyperlink 22" xfId="17045" hidden="1" xr:uid="{00000000-0005-0000-0000-0000E0CC0000}"/>
    <cellStyle name="Hyperlink 22" xfId="16982" hidden="1" xr:uid="{00000000-0005-0000-0000-0000E1CC0000}"/>
    <cellStyle name="Hyperlink 22" xfId="16919" hidden="1" xr:uid="{00000000-0005-0000-0000-0000E2CC0000}"/>
    <cellStyle name="Hyperlink 22" xfId="16856" hidden="1" xr:uid="{00000000-0005-0000-0000-0000E3CC0000}"/>
    <cellStyle name="Hyperlink 22" xfId="16793" hidden="1" xr:uid="{00000000-0005-0000-0000-0000E4CC0000}"/>
    <cellStyle name="Hyperlink 22" xfId="16730" hidden="1" xr:uid="{00000000-0005-0000-0000-0000E5CC0000}"/>
    <cellStyle name="Hyperlink 22" xfId="16667" hidden="1" xr:uid="{00000000-0005-0000-0000-0000E6CC0000}"/>
    <cellStyle name="Hyperlink 22" xfId="16604" hidden="1" xr:uid="{00000000-0005-0000-0000-0000E7CC0000}"/>
    <cellStyle name="Hyperlink 22" xfId="16541" hidden="1" xr:uid="{00000000-0005-0000-0000-0000E8CC0000}"/>
    <cellStyle name="Hyperlink 22" xfId="16478" hidden="1" xr:uid="{00000000-0005-0000-0000-0000E9CC0000}"/>
    <cellStyle name="Hyperlink 22" xfId="16415" hidden="1" xr:uid="{00000000-0005-0000-0000-0000EACC0000}"/>
    <cellStyle name="Hyperlink 22" xfId="16352" hidden="1" xr:uid="{00000000-0005-0000-0000-0000EBCC0000}"/>
    <cellStyle name="Hyperlink 22" xfId="16289" hidden="1" xr:uid="{00000000-0005-0000-0000-0000ECCC0000}"/>
    <cellStyle name="Hyperlink 22" xfId="16226" hidden="1" xr:uid="{00000000-0005-0000-0000-0000EDCC0000}"/>
    <cellStyle name="Hyperlink 22" xfId="16163" hidden="1" xr:uid="{00000000-0005-0000-0000-0000EECC0000}"/>
    <cellStyle name="Hyperlink 22" xfId="16100" hidden="1" xr:uid="{00000000-0005-0000-0000-0000EFCC0000}"/>
    <cellStyle name="Hyperlink 22" xfId="16037" hidden="1" xr:uid="{00000000-0005-0000-0000-0000F0CC0000}"/>
    <cellStyle name="Hyperlink 22" xfId="15974" hidden="1" xr:uid="{00000000-0005-0000-0000-0000F1CC0000}"/>
    <cellStyle name="Hyperlink 22" xfId="15911" hidden="1" xr:uid="{00000000-0005-0000-0000-0000F2CC0000}"/>
    <cellStyle name="Hyperlink 22" xfId="15848" hidden="1" xr:uid="{00000000-0005-0000-0000-0000F3CC0000}"/>
    <cellStyle name="Hyperlink 22" xfId="15785" hidden="1" xr:uid="{00000000-0005-0000-0000-0000F4CC0000}"/>
    <cellStyle name="Hyperlink 22" xfId="15722" hidden="1" xr:uid="{00000000-0005-0000-0000-0000F5CC0000}"/>
    <cellStyle name="Hyperlink 22" xfId="15659" hidden="1" xr:uid="{00000000-0005-0000-0000-0000F6CC0000}"/>
    <cellStyle name="Hyperlink 22" xfId="15596" hidden="1" xr:uid="{00000000-0005-0000-0000-0000F7CC0000}"/>
    <cellStyle name="Hyperlink 22" xfId="15533" hidden="1" xr:uid="{00000000-0005-0000-0000-0000F8CC0000}"/>
    <cellStyle name="Hyperlink 22" xfId="15470" hidden="1" xr:uid="{00000000-0005-0000-0000-0000F9CC0000}"/>
    <cellStyle name="Hyperlink 22" xfId="15407" hidden="1" xr:uid="{00000000-0005-0000-0000-0000FACC0000}"/>
    <cellStyle name="Hyperlink 22" xfId="15344" hidden="1" xr:uid="{00000000-0005-0000-0000-0000FBCC0000}"/>
    <cellStyle name="Hyperlink 22" xfId="15281" hidden="1" xr:uid="{00000000-0005-0000-0000-0000FCCC0000}"/>
    <cellStyle name="Hyperlink 22" xfId="15218" hidden="1" xr:uid="{00000000-0005-0000-0000-0000FDCC0000}"/>
    <cellStyle name="Hyperlink 22" xfId="15155" hidden="1" xr:uid="{00000000-0005-0000-0000-0000FECC0000}"/>
    <cellStyle name="Hyperlink 22" xfId="15092" hidden="1" xr:uid="{00000000-0005-0000-0000-0000FFCC0000}"/>
    <cellStyle name="Hyperlink 22" xfId="15029" hidden="1" xr:uid="{00000000-0005-0000-0000-000000CD0000}"/>
    <cellStyle name="Hyperlink 22" xfId="14966" hidden="1" xr:uid="{00000000-0005-0000-0000-000001CD0000}"/>
    <cellStyle name="Hyperlink 22" xfId="14903" hidden="1" xr:uid="{00000000-0005-0000-0000-000002CD0000}"/>
    <cellStyle name="Hyperlink 22" xfId="14777" hidden="1" xr:uid="{00000000-0005-0000-0000-000003CD0000}"/>
    <cellStyle name="Hyperlink 22" xfId="14714" hidden="1" xr:uid="{00000000-0005-0000-0000-000004CD0000}"/>
    <cellStyle name="Hyperlink 22" xfId="14651" hidden="1" xr:uid="{00000000-0005-0000-0000-000005CD0000}"/>
    <cellStyle name="Hyperlink 22" xfId="14588" hidden="1" xr:uid="{00000000-0005-0000-0000-000006CD0000}"/>
    <cellStyle name="Hyperlink 22" xfId="14525" hidden="1" xr:uid="{00000000-0005-0000-0000-000007CD0000}"/>
    <cellStyle name="Hyperlink 22" xfId="14462" hidden="1" xr:uid="{00000000-0005-0000-0000-000008CD0000}"/>
    <cellStyle name="Hyperlink 22" xfId="14399" hidden="1" xr:uid="{00000000-0005-0000-0000-000009CD0000}"/>
    <cellStyle name="Hyperlink 22" xfId="14336" hidden="1" xr:uid="{00000000-0005-0000-0000-00000ACD0000}"/>
    <cellStyle name="Hyperlink 22" xfId="14273" hidden="1" xr:uid="{00000000-0005-0000-0000-00000BCD0000}"/>
    <cellStyle name="Hyperlink 22" xfId="14210" hidden="1" xr:uid="{00000000-0005-0000-0000-00000CCD0000}"/>
    <cellStyle name="Hyperlink 22" xfId="14147" hidden="1" xr:uid="{00000000-0005-0000-0000-00000DCD0000}"/>
    <cellStyle name="Hyperlink 22" xfId="14084" hidden="1" xr:uid="{00000000-0005-0000-0000-00000ECD0000}"/>
    <cellStyle name="Hyperlink 22" xfId="14021" hidden="1" xr:uid="{00000000-0005-0000-0000-00000FCD0000}"/>
    <cellStyle name="Hyperlink 22" xfId="13958" hidden="1" xr:uid="{00000000-0005-0000-0000-000010CD0000}"/>
    <cellStyle name="Hyperlink 22" xfId="13895" hidden="1" xr:uid="{00000000-0005-0000-0000-000011CD0000}"/>
    <cellStyle name="Hyperlink 22" xfId="13832" hidden="1" xr:uid="{00000000-0005-0000-0000-000012CD0000}"/>
    <cellStyle name="Hyperlink 22" xfId="13769" hidden="1" xr:uid="{00000000-0005-0000-0000-000013CD0000}"/>
    <cellStyle name="Hyperlink 22" xfId="13706" hidden="1" xr:uid="{00000000-0005-0000-0000-000014CD0000}"/>
    <cellStyle name="Hyperlink 22" xfId="13643" hidden="1" xr:uid="{00000000-0005-0000-0000-000015CD0000}"/>
    <cellStyle name="Hyperlink 22" xfId="13580" hidden="1" xr:uid="{00000000-0005-0000-0000-000016CD0000}"/>
    <cellStyle name="Hyperlink 22" xfId="13517" hidden="1" xr:uid="{00000000-0005-0000-0000-000017CD0000}"/>
    <cellStyle name="Hyperlink 22" xfId="13454" hidden="1" xr:uid="{00000000-0005-0000-0000-000018CD0000}"/>
    <cellStyle name="Hyperlink 22" xfId="13391" hidden="1" xr:uid="{00000000-0005-0000-0000-000019CD0000}"/>
    <cellStyle name="Hyperlink 22" xfId="13328" hidden="1" xr:uid="{00000000-0005-0000-0000-00001ACD0000}"/>
    <cellStyle name="Hyperlink 22" xfId="13265" hidden="1" xr:uid="{00000000-0005-0000-0000-00001BCD0000}"/>
    <cellStyle name="Hyperlink 22" xfId="13202" hidden="1" xr:uid="{00000000-0005-0000-0000-00001CCD0000}"/>
    <cellStyle name="Hyperlink 22" xfId="13139" hidden="1" xr:uid="{00000000-0005-0000-0000-00001DCD0000}"/>
    <cellStyle name="Hyperlink 22" xfId="13076" hidden="1" xr:uid="{00000000-0005-0000-0000-00001ECD0000}"/>
    <cellStyle name="Hyperlink 22" xfId="2744" hidden="1" xr:uid="{00000000-0005-0000-0000-00001FCD0000}"/>
    <cellStyle name="Hyperlink 22" xfId="32417" hidden="1" xr:uid="{00000000-0005-0000-0000-000020CD0000}"/>
    <cellStyle name="Hyperlink 22" xfId="32354" hidden="1" xr:uid="{00000000-0005-0000-0000-000021CD0000}"/>
    <cellStyle name="Hyperlink 22" xfId="32291" hidden="1" xr:uid="{00000000-0005-0000-0000-000022CD0000}"/>
    <cellStyle name="Hyperlink 22" xfId="32228" hidden="1" xr:uid="{00000000-0005-0000-0000-000023CD0000}"/>
    <cellStyle name="Hyperlink 22" xfId="32165" hidden="1" xr:uid="{00000000-0005-0000-0000-000024CD0000}"/>
    <cellStyle name="Hyperlink 22" xfId="32102" hidden="1" xr:uid="{00000000-0005-0000-0000-000025CD0000}"/>
    <cellStyle name="Hyperlink 22" xfId="32039" hidden="1" xr:uid="{00000000-0005-0000-0000-000026CD0000}"/>
    <cellStyle name="Hyperlink 22" xfId="31976" hidden="1" xr:uid="{00000000-0005-0000-0000-000027CD0000}"/>
    <cellStyle name="Hyperlink 22" xfId="31913" hidden="1" xr:uid="{00000000-0005-0000-0000-000028CD0000}"/>
    <cellStyle name="Hyperlink 22" xfId="31850" hidden="1" xr:uid="{00000000-0005-0000-0000-000029CD0000}"/>
    <cellStyle name="Hyperlink 22" xfId="31787" hidden="1" xr:uid="{00000000-0005-0000-0000-00002ACD0000}"/>
    <cellStyle name="Hyperlink 22" xfId="31724" hidden="1" xr:uid="{00000000-0005-0000-0000-00002BCD0000}"/>
    <cellStyle name="Hyperlink 22" xfId="31661" hidden="1" xr:uid="{00000000-0005-0000-0000-00002CCD0000}"/>
    <cellStyle name="Hyperlink 22" xfId="31598" hidden="1" xr:uid="{00000000-0005-0000-0000-00002DCD0000}"/>
    <cellStyle name="Hyperlink 22" xfId="31535" hidden="1" xr:uid="{00000000-0005-0000-0000-00002ECD0000}"/>
    <cellStyle name="Hyperlink 22" xfId="31472" hidden="1" xr:uid="{00000000-0005-0000-0000-00002FCD0000}"/>
    <cellStyle name="Hyperlink 22" xfId="31409" hidden="1" xr:uid="{00000000-0005-0000-0000-000030CD0000}"/>
    <cellStyle name="Hyperlink 22" xfId="31346" hidden="1" xr:uid="{00000000-0005-0000-0000-000031CD0000}"/>
    <cellStyle name="Hyperlink 22" xfId="31283" hidden="1" xr:uid="{00000000-0005-0000-0000-000032CD0000}"/>
    <cellStyle name="Hyperlink 22" xfId="31220" hidden="1" xr:uid="{00000000-0005-0000-0000-000033CD0000}"/>
    <cellStyle name="Hyperlink 22" xfId="31157" hidden="1" xr:uid="{00000000-0005-0000-0000-000034CD0000}"/>
    <cellStyle name="Hyperlink 22" xfId="31094" hidden="1" xr:uid="{00000000-0005-0000-0000-000035CD0000}"/>
    <cellStyle name="Hyperlink 22" xfId="31031" hidden="1" xr:uid="{00000000-0005-0000-0000-000036CD0000}"/>
    <cellStyle name="Hyperlink 22" xfId="30905" hidden="1" xr:uid="{00000000-0005-0000-0000-000037CD0000}"/>
    <cellStyle name="Hyperlink 22" xfId="30842" hidden="1" xr:uid="{00000000-0005-0000-0000-000038CD0000}"/>
    <cellStyle name="Hyperlink 22" xfId="30779" hidden="1" xr:uid="{00000000-0005-0000-0000-000039CD0000}"/>
    <cellStyle name="Hyperlink 22" xfId="30716" hidden="1" xr:uid="{00000000-0005-0000-0000-00003ACD0000}"/>
    <cellStyle name="Hyperlink 22" xfId="30653" hidden="1" xr:uid="{00000000-0005-0000-0000-00003BCD0000}"/>
    <cellStyle name="Hyperlink 22" xfId="30590" hidden="1" xr:uid="{00000000-0005-0000-0000-00003CCD0000}"/>
    <cellStyle name="Hyperlink 22" xfId="30527" hidden="1" xr:uid="{00000000-0005-0000-0000-00003DCD0000}"/>
    <cellStyle name="Hyperlink 22" xfId="30464" hidden="1" xr:uid="{00000000-0005-0000-0000-00003ECD0000}"/>
    <cellStyle name="Hyperlink 22" xfId="30401" hidden="1" xr:uid="{00000000-0005-0000-0000-00003FCD0000}"/>
    <cellStyle name="Hyperlink 22" xfId="30338" hidden="1" xr:uid="{00000000-0005-0000-0000-000040CD0000}"/>
    <cellStyle name="Hyperlink 22" xfId="30275" hidden="1" xr:uid="{00000000-0005-0000-0000-000041CD0000}"/>
    <cellStyle name="Hyperlink 22" xfId="30212" hidden="1" xr:uid="{00000000-0005-0000-0000-000042CD0000}"/>
    <cellStyle name="Hyperlink 22" xfId="30149" hidden="1" xr:uid="{00000000-0005-0000-0000-000043CD0000}"/>
    <cellStyle name="Hyperlink 22" xfId="30086" hidden="1" xr:uid="{00000000-0005-0000-0000-000044CD0000}"/>
    <cellStyle name="Hyperlink 22" xfId="30023" hidden="1" xr:uid="{00000000-0005-0000-0000-000045CD0000}"/>
    <cellStyle name="Hyperlink 22" xfId="29960" hidden="1" xr:uid="{00000000-0005-0000-0000-000046CD0000}"/>
    <cellStyle name="Hyperlink 22" xfId="29897" hidden="1" xr:uid="{00000000-0005-0000-0000-000047CD0000}"/>
    <cellStyle name="Hyperlink 22" xfId="29834" hidden="1" xr:uid="{00000000-0005-0000-0000-000048CD0000}"/>
    <cellStyle name="Hyperlink 22" xfId="29771" hidden="1" xr:uid="{00000000-0005-0000-0000-000049CD0000}"/>
    <cellStyle name="Hyperlink 22" xfId="29708" hidden="1" xr:uid="{00000000-0005-0000-0000-00004ACD0000}"/>
    <cellStyle name="Hyperlink 22" xfId="29645" hidden="1" xr:uid="{00000000-0005-0000-0000-00004BCD0000}"/>
    <cellStyle name="Hyperlink 22" xfId="29582" hidden="1" xr:uid="{00000000-0005-0000-0000-00004CCD0000}"/>
    <cellStyle name="Hyperlink 22" xfId="29519" hidden="1" xr:uid="{00000000-0005-0000-0000-00004DCD0000}"/>
    <cellStyle name="Hyperlink 22" xfId="29456" hidden="1" xr:uid="{00000000-0005-0000-0000-00004ECD0000}"/>
    <cellStyle name="Hyperlink 22" xfId="29393" hidden="1" xr:uid="{00000000-0005-0000-0000-00004FCD0000}"/>
    <cellStyle name="Hyperlink 22" xfId="29330" hidden="1" xr:uid="{00000000-0005-0000-0000-000050CD0000}"/>
    <cellStyle name="Hyperlink 22" xfId="29267" hidden="1" xr:uid="{00000000-0005-0000-0000-000051CD0000}"/>
    <cellStyle name="Hyperlink 22" xfId="29204" hidden="1" xr:uid="{00000000-0005-0000-0000-000052CD0000}"/>
    <cellStyle name="Hyperlink 22" xfId="29141" hidden="1" xr:uid="{00000000-0005-0000-0000-000053CD0000}"/>
    <cellStyle name="Hyperlink 22" xfId="29078" hidden="1" xr:uid="{00000000-0005-0000-0000-000054CD0000}"/>
    <cellStyle name="Hyperlink 22" xfId="29015" hidden="1" xr:uid="{00000000-0005-0000-0000-000055CD0000}"/>
    <cellStyle name="Hyperlink 22" xfId="28952" hidden="1" xr:uid="{00000000-0005-0000-0000-000056CD0000}"/>
    <cellStyle name="Hyperlink 22" xfId="28889" hidden="1" xr:uid="{00000000-0005-0000-0000-000057CD0000}"/>
    <cellStyle name="Hyperlink 22" xfId="28826" hidden="1" xr:uid="{00000000-0005-0000-0000-000058CD0000}"/>
    <cellStyle name="Hyperlink 22" xfId="28763" hidden="1" xr:uid="{00000000-0005-0000-0000-000059CD0000}"/>
    <cellStyle name="Hyperlink 22" xfId="28700" hidden="1" xr:uid="{00000000-0005-0000-0000-00005ACD0000}"/>
    <cellStyle name="Hyperlink 22" xfId="28637" hidden="1" xr:uid="{00000000-0005-0000-0000-00005BCD0000}"/>
    <cellStyle name="Hyperlink 22" xfId="28574" hidden="1" xr:uid="{00000000-0005-0000-0000-00005CCD0000}"/>
    <cellStyle name="Hyperlink 22" xfId="28511" hidden="1" xr:uid="{00000000-0005-0000-0000-00005DCD0000}"/>
    <cellStyle name="Hyperlink 22" xfId="28448" hidden="1" xr:uid="{00000000-0005-0000-0000-00005ECD0000}"/>
    <cellStyle name="Hyperlink 22" xfId="28385" hidden="1" xr:uid="{00000000-0005-0000-0000-00005FCD0000}"/>
    <cellStyle name="Hyperlink 22" xfId="28322" hidden="1" xr:uid="{00000000-0005-0000-0000-000060CD0000}"/>
    <cellStyle name="Hyperlink 22" xfId="28259" hidden="1" xr:uid="{00000000-0005-0000-0000-000061CD0000}"/>
    <cellStyle name="Hyperlink 22" xfId="28196" hidden="1" xr:uid="{00000000-0005-0000-0000-000062CD0000}"/>
    <cellStyle name="Hyperlink 22" xfId="28133" hidden="1" xr:uid="{00000000-0005-0000-0000-000063CD0000}"/>
    <cellStyle name="Hyperlink 22" xfId="28070" hidden="1" xr:uid="{00000000-0005-0000-0000-000064CD0000}"/>
    <cellStyle name="Hyperlink 22" xfId="28007" hidden="1" xr:uid="{00000000-0005-0000-0000-000065CD0000}"/>
    <cellStyle name="Hyperlink 22" xfId="27944" hidden="1" xr:uid="{00000000-0005-0000-0000-000066CD0000}"/>
    <cellStyle name="Hyperlink 22" xfId="27881" hidden="1" xr:uid="{00000000-0005-0000-0000-000067CD0000}"/>
    <cellStyle name="Hyperlink 22" xfId="27818" hidden="1" xr:uid="{00000000-0005-0000-0000-000068CD0000}"/>
    <cellStyle name="Hyperlink 22" xfId="27755" hidden="1" xr:uid="{00000000-0005-0000-0000-000069CD0000}"/>
    <cellStyle name="Hyperlink 22" xfId="27692" hidden="1" xr:uid="{00000000-0005-0000-0000-00006ACD0000}"/>
    <cellStyle name="Hyperlink 22" xfId="27629" hidden="1" xr:uid="{00000000-0005-0000-0000-00006BCD0000}"/>
    <cellStyle name="Hyperlink 22" xfId="27566" hidden="1" xr:uid="{00000000-0005-0000-0000-00006CCD0000}"/>
    <cellStyle name="Hyperlink 22" xfId="27503" hidden="1" xr:uid="{00000000-0005-0000-0000-00006DCD0000}"/>
    <cellStyle name="Hyperlink 22" xfId="27440" hidden="1" xr:uid="{00000000-0005-0000-0000-00006ECD0000}"/>
    <cellStyle name="Hyperlink 22" xfId="27377" hidden="1" xr:uid="{00000000-0005-0000-0000-00006FCD0000}"/>
    <cellStyle name="Hyperlink 22" xfId="27314" hidden="1" xr:uid="{00000000-0005-0000-0000-000070CD0000}"/>
    <cellStyle name="Hyperlink 22" xfId="27251" hidden="1" xr:uid="{00000000-0005-0000-0000-000071CD0000}"/>
    <cellStyle name="Hyperlink 22" xfId="27188" hidden="1" xr:uid="{00000000-0005-0000-0000-000072CD0000}"/>
    <cellStyle name="Hyperlink 22" xfId="27125" hidden="1" xr:uid="{00000000-0005-0000-0000-000073CD0000}"/>
    <cellStyle name="Hyperlink 22" xfId="27062" hidden="1" xr:uid="{00000000-0005-0000-0000-000074CD0000}"/>
    <cellStyle name="Hyperlink 22" xfId="26999" hidden="1" xr:uid="{00000000-0005-0000-0000-000075CD0000}"/>
    <cellStyle name="Hyperlink 22" xfId="26936" hidden="1" xr:uid="{00000000-0005-0000-0000-000076CD0000}"/>
    <cellStyle name="Hyperlink 22" xfId="26873" hidden="1" xr:uid="{00000000-0005-0000-0000-000077CD0000}"/>
    <cellStyle name="Hyperlink 22" xfId="26810" hidden="1" xr:uid="{00000000-0005-0000-0000-000078CD0000}"/>
    <cellStyle name="Hyperlink 22" xfId="26747" hidden="1" xr:uid="{00000000-0005-0000-0000-000079CD0000}"/>
    <cellStyle name="Hyperlink 22" xfId="26684" hidden="1" xr:uid="{00000000-0005-0000-0000-00007ACD0000}"/>
    <cellStyle name="Hyperlink 22" xfId="26621" hidden="1" xr:uid="{00000000-0005-0000-0000-00007BCD0000}"/>
    <cellStyle name="Hyperlink 22" xfId="26558" hidden="1" xr:uid="{00000000-0005-0000-0000-00007CCD0000}"/>
    <cellStyle name="Hyperlink 22" xfId="26495" hidden="1" xr:uid="{00000000-0005-0000-0000-00007DCD0000}"/>
    <cellStyle name="Hyperlink 22" xfId="26432" hidden="1" xr:uid="{00000000-0005-0000-0000-00007ECD0000}"/>
    <cellStyle name="Hyperlink 22" xfId="26369" hidden="1" xr:uid="{00000000-0005-0000-0000-00007FCD0000}"/>
    <cellStyle name="Hyperlink 22" xfId="26306" hidden="1" xr:uid="{00000000-0005-0000-0000-000080CD0000}"/>
    <cellStyle name="Hyperlink 22" xfId="26243" hidden="1" xr:uid="{00000000-0005-0000-0000-000081CD0000}"/>
    <cellStyle name="Hyperlink 22" xfId="26180" hidden="1" xr:uid="{00000000-0005-0000-0000-000082CD0000}"/>
    <cellStyle name="Hyperlink 22" xfId="26117" hidden="1" xr:uid="{00000000-0005-0000-0000-000083CD0000}"/>
    <cellStyle name="Hyperlink 22" xfId="26054" hidden="1" xr:uid="{00000000-0005-0000-0000-000084CD0000}"/>
    <cellStyle name="Hyperlink 22" xfId="3122" hidden="1" xr:uid="{00000000-0005-0000-0000-000085CD0000}"/>
    <cellStyle name="Hyperlink 22" xfId="3059" hidden="1" xr:uid="{00000000-0005-0000-0000-000086CD0000}"/>
    <cellStyle name="Hyperlink 22" xfId="2996" hidden="1" xr:uid="{00000000-0005-0000-0000-000087CD0000}"/>
    <cellStyle name="Hyperlink 22" xfId="2933" hidden="1" xr:uid="{00000000-0005-0000-0000-000088CD0000}"/>
    <cellStyle name="Hyperlink 22" xfId="2870" hidden="1" xr:uid="{00000000-0005-0000-0000-000089CD0000}"/>
    <cellStyle name="Hyperlink 22" xfId="2807" hidden="1" xr:uid="{00000000-0005-0000-0000-00008ACD0000}"/>
    <cellStyle name="Hyperlink 22" xfId="2681" hidden="1" xr:uid="{00000000-0005-0000-0000-00008BCD0000}"/>
    <cellStyle name="Hyperlink 22" xfId="2618" hidden="1" xr:uid="{00000000-0005-0000-0000-00008CCD0000}"/>
    <cellStyle name="Hyperlink 22" xfId="2555" hidden="1" xr:uid="{00000000-0005-0000-0000-00008DCD0000}"/>
    <cellStyle name="Hyperlink 22" xfId="2492" hidden="1" xr:uid="{00000000-0005-0000-0000-00008ECD0000}"/>
    <cellStyle name="Hyperlink 22" xfId="2429" hidden="1" xr:uid="{00000000-0005-0000-0000-00008FCD0000}"/>
    <cellStyle name="Hyperlink 22" xfId="2366" hidden="1" xr:uid="{00000000-0005-0000-0000-000090CD0000}"/>
    <cellStyle name="Hyperlink 22" xfId="2303" hidden="1" xr:uid="{00000000-0005-0000-0000-000091CD0000}"/>
    <cellStyle name="Hyperlink 22" xfId="2240" hidden="1" xr:uid="{00000000-0005-0000-0000-000092CD0000}"/>
    <cellStyle name="Hyperlink 22" xfId="2177" hidden="1" xr:uid="{00000000-0005-0000-0000-000093CD0000}"/>
    <cellStyle name="Hyperlink 22" xfId="2114" hidden="1" xr:uid="{00000000-0005-0000-0000-000094CD0000}"/>
    <cellStyle name="Hyperlink 22" xfId="2051" hidden="1" xr:uid="{00000000-0005-0000-0000-000095CD0000}"/>
    <cellStyle name="Hyperlink 22" xfId="1988" hidden="1" xr:uid="{00000000-0005-0000-0000-000096CD0000}"/>
    <cellStyle name="Hyperlink 22" xfId="1925" hidden="1" xr:uid="{00000000-0005-0000-0000-000097CD0000}"/>
    <cellStyle name="Hyperlink 22" xfId="1862" hidden="1" xr:uid="{00000000-0005-0000-0000-000098CD0000}"/>
    <cellStyle name="Hyperlink 22" xfId="1799" hidden="1" xr:uid="{00000000-0005-0000-0000-000099CD0000}"/>
    <cellStyle name="Hyperlink 22" xfId="1736" hidden="1" xr:uid="{00000000-0005-0000-0000-00009ACD0000}"/>
    <cellStyle name="Hyperlink 22" xfId="1673" hidden="1" xr:uid="{00000000-0005-0000-0000-00009BCD0000}"/>
    <cellStyle name="Hyperlink 22" xfId="1610" hidden="1" xr:uid="{00000000-0005-0000-0000-00009CCD0000}"/>
    <cellStyle name="Hyperlink 22" xfId="1547" hidden="1" xr:uid="{00000000-0005-0000-0000-00009DCD0000}"/>
    <cellStyle name="Hyperlink 22" xfId="1484" hidden="1" xr:uid="{00000000-0005-0000-0000-00009ECD0000}"/>
    <cellStyle name="Hyperlink 22" xfId="1421" hidden="1" xr:uid="{00000000-0005-0000-0000-00009FCD0000}"/>
    <cellStyle name="Hyperlink 22" xfId="1358" hidden="1" xr:uid="{00000000-0005-0000-0000-0000A0CD0000}"/>
    <cellStyle name="Hyperlink 22" xfId="1295" hidden="1" xr:uid="{00000000-0005-0000-0000-0000A1CD0000}"/>
    <cellStyle name="Hyperlink 22" xfId="1232" hidden="1" xr:uid="{00000000-0005-0000-0000-0000A2CD0000}"/>
    <cellStyle name="Hyperlink 22" xfId="1169" hidden="1" xr:uid="{00000000-0005-0000-0000-0000A3CD0000}"/>
    <cellStyle name="Hyperlink 22" xfId="1106" hidden="1" xr:uid="{00000000-0005-0000-0000-0000A4CD0000}"/>
    <cellStyle name="Hyperlink 22" xfId="1043" hidden="1" xr:uid="{00000000-0005-0000-0000-0000A5CD0000}"/>
    <cellStyle name="Hyperlink 22" xfId="980" hidden="1" xr:uid="{00000000-0005-0000-0000-0000A6CD0000}"/>
    <cellStyle name="Hyperlink 22" xfId="917" hidden="1" xr:uid="{00000000-0005-0000-0000-0000A7CD0000}"/>
    <cellStyle name="Hyperlink 22" xfId="854" hidden="1" xr:uid="{00000000-0005-0000-0000-0000A8CD0000}"/>
    <cellStyle name="Hyperlink 22" xfId="791" hidden="1" xr:uid="{00000000-0005-0000-0000-0000A9CD0000}"/>
    <cellStyle name="Hyperlink 22" xfId="728" hidden="1" xr:uid="{00000000-0005-0000-0000-0000AACD0000}"/>
    <cellStyle name="Hyperlink 22" xfId="665" hidden="1" xr:uid="{00000000-0005-0000-0000-0000ABCD0000}"/>
    <cellStyle name="Hyperlink 22" xfId="602" hidden="1" xr:uid="{00000000-0005-0000-0000-0000ACCD0000}"/>
    <cellStyle name="Hyperlink 22" xfId="539" hidden="1" xr:uid="{00000000-0005-0000-0000-0000ADCD0000}"/>
    <cellStyle name="Hyperlink 22" xfId="476" hidden="1" xr:uid="{00000000-0005-0000-0000-0000AECD0000}"/>
    <cellStyle name="Hyperlink 22" xfId="413" hidden="1" xr:uid="{00000000-0005-0000-0000-0000AFCD0000}"/>
    <cellStyle name="Hyperlink 22" xfId="350" hidden="1" xr:uid="{00000000-0005-0000-0000-0000B0CD0000}"/>
    <cellStyle name="Hyperlink 22" xfId="287" hidden="1" xr:uid="{00000000-0005-0000-0000-0000B1CD0000}"/>
    <cellStyle name="Hyperlink 22" xfId="224" hidden="1" xr:uid="{00000000-0005-0000-0000-0000B2CD0000}"/>
    <cellStyle name="Hyperlink 22" xfId="161" hidden="1" xr:uid="{00000000-0005-0000-0000-0000B3CD0000}"/>
    <cellStyle name="Hyperlink 22" xfId="98" hidden="1" xr:uid="{00000000-0005-0000-0000-0000B4CD0000}"/>
    <cellStyle name="Hyperlink 22" xfId="35" hidden="1" xr:uid="{00000000-0005-0000-0000-0000B5CD0000}"/>
    <cellStyle name="Hyperlink 22" xfId="58184" hidden="1" xr:uid="{00000000-0005-0000-0000-0000B6CD0000}"/>
    <cellStyle name="Hyperlink 22" xfId="58247" hidden="1" xr:uid="{00000000-0005-0000-0000-0000B7CD0000}"/>
    <cellStyle name="Hyperlink 22" xfId="4697" hidden="1" xr:uid="{00000000-0005-0000-0000-0000B8CD0000}"/>
    <cellStyle name="Hyperlink 22" xfId="4634" hidden="1" xr:uid="{00000000-0005-0000-0000-0000B9CD0000}"/>
    <cellStyle name="Hyperlink 22" xfId="4571" hidden="1" xr:uid="{00000000-0005-0000-0000-0000BACD0000}"/>
    <cellStyle name="Hyperlink 22" xfId="4508" hidden="1" xr:uid="{00000000-0005-0000-0000-0000BBCD0000}"/>
    <cellStyle name="Hyperlink 22" xfId="4445" hidden="1" xr:uid="{00000000-0005-0000-0000-0000BCCD0000}"/>
    <cellStyle name="Hyperlink 22" xfId="4382" hidden="1" xr:uid="{00000000-0005-0000-0000-0000BDCD0000}"/>
    <cellStyle name="Hyperlink 22" xfId="4319" hidden="1" xr:uid="{00000000-0005-0000-0000-0000BECD0000}"/>
    <cellStyle name="Hyperlink 22" xfId="4256" hidden="1" xr:uid="{00000000-0005-0000-0000-0000BFCD0000}"/>
    <cellStyle name="Hyperlink 22" xfId="4193" hidden="1" xr:uid="{00000000-0005-0000-0000-0000C0CD0000}"/>
    <cellStyle name="Hyperlink 22" xfId="4130" hidden="1" xr:uid="{00000000-0005-0000-0000-0000C1CD0000}"/>
    <cellStyle name="Hyperlink 22" xfId="4067" hidden="1" xr:uid="{00000000-0005-0000-0000-0000C2CD0000}"/>
    <cellStyle name="Hyperlink 22" xfId="4004" hidden="1" xr:uid="{00000000-0005-0000-0000-0000C3CD0000}"/>
    <cellStyle name="Hyperlink 22" xfId="3941" hidden="1" xr:uid="{00000000-0005-0000-0000-0000C4CD0000}"/>
    <cellStyle name="Hyperlink 22" xfId="3878" hidden="1" xr:uid="{00000000-0005-0000-0000-0000C5CD0000}"/>
    <cellStyle name="Hyperlink 22" xfId="3815" hidden="1" xr:uid="{00000000-0005-0000-0000-0000C6CD0000}"/>
    <cellStyle name="Hyperlink 22" xfId="3752" hidden="1" xr:uid="{00000000-0005-0000-0000-0000C7CD0000}"/>
    <cellStyle name="Hyperlink 22" xfId="3689" hidden="1" xr:uid="{00000000-0005-0000-0000-0000C8CD0000}"/>
    <cellStyle name="Hyperlink 22" xfId="3626" hidden="1" xr:uid="{00000000-0005-0000-0000-0000C9CD0000}"/>
    <cellStyle name="Hyperlink 22" xfId="3563" hidden="1" xr:uid="{00000000-0005-0000-0000-0000CACD0000}"/>
    <cellStyle name="Hyperlink 22" xfId="3500" hidden="1" xr:uid="{00000000-0005-0000-0000-0000CBCD0000}"/>
    <cellStyle name="Hyperlink 22" xfId="3437" hidden="1" xr:uid="{00000000-0005-0000-0000-0000CCCD0000}"/>
    <cellStyle name="Hyperlink 22" xfId="3374" hidden="1" xr:uid="{00000000-0005-0000-0000-0000CDCD0000}"/>
    <cellStyle name="Hyperlink 22" xfId="3311" hidden="1" xr:uid="{00000000-0005-0000-0000-0000CECD0000}"/>
    <cellStyle name="Hyperlink 22" xfId="3248" hidden="1" xr:uid="{00000000-0005-0000-0000-0000CFCD0000}"/>
    <cellStyle name="Hyperlink 22" xfId="3185" hidden="1" xr:uid="{00000000-0005-0000-0000-0000D0CD0000}"/>
    <cellStyle name="Hyperlink 22" xfId="5516" hidden="1" xr:uid="{00000000-0005-0000-0000-0000D1CD0000}"/>
    <cellStyle name="Hyperlink 22" xfId="5453" hidden="1" xr:uid="{00000000-0005-0000-0000-0000D2CD0000}"/>
    <cellStyle name="Hyperlink 22" xfId="5390" hidden="1" xr:uid="{00000000-0005-0000-0000-0000D3CD0000}"/>
    <cellStyle name="Hyperlink 22" xfId="5327" hidden="1" xr:uid="{00000000-0005-0000-0000-0000D4CD0000}"/>
    <cellStyle name="Hyperlink 22" xfId="5264" hidden="1" xr:uid="{00000000-0005-0000-0000-0000D5CD0000}"/>
    <cellStyle name="Hyperlink 22" xfId="5201" hidden="1" xr:uid="{00000000-0005-0000-0000-0000D6CD0000}"/>
    <cellStyle name="Hyperlink 22" xfId="5138" hidden="1" xr:uid="{00000000-0005-0000-0000-0000D7CD0000}"/>
    <cellStyle name="Hyperlink 22" xfId="5075" hidden="1" xr:uid="{00000000-0005-0000-0000-0000D8CD0000}"/>
    <cellStyle name="Hyperlink 22" xfId="5012" hidden="1" xr:uid="{00000000-0005-0000-0000-0000D9CD0000}"/>
    <cellStyle name="Hyperlink 22" xfId="4949" hidden="1" xr:uid="{00000000-0005-0000-0000-0000DACD0000}"/>
    <cellStyle name="Hyperlink 22" xfId="4886" hidden="1" xr:uid="{00000000-0005-0000-0000-0000DBCD0000}"/>
    <cellStyle name="Hyperlink 22" xfId="4823" hidden="1" xr:uid="{00000000-0005-0000-0000-0000DCCD0000}"/>
    <cellStyle name="Hyperlink 22" xfId="4760" hidden="1" xr:uid="{00000000-0005-0000-0000-0000DDCD0000}"/>
    <cellStyle name="Hyperlink 22" xfId="5894" hidden="1" xr:uid="{00000000-0005-0000-0000-0000DECD0000}"/>
    <cellStyle name="Hyperlink 22" xfId="5831" hidden="1" xr:uid="{00000000-0005-0000-0000-0000DFCD0000}"/>
    <cellStyle name="Hyperlink 22" xfId="5768" hidden="1" xr:uid="{00000000-0005-0000-0000-0000E0CD0000}"/>
    <cellStyle name="Hyperlink 22" xfId="5705" hidden="1" xr:uid="{00000000-0005-0000-0000-0000E1CD0000}"/>
    <cellStyle name="Hyperlink 22" xfId="5642" hidden="1" xr:uid="{00000000-0005-0000-0000-0000E2CD0000}"/>
    <cellStyle name="Hyperlink 22" xfId="5579" hidden="1" xr:uid="{00000000-0005-0000-0000-0000E3CD0000}"/>
    <cellStyle name="Hyperlink 22" xfId="6083" hidden="1" xr:uid="{00000000-0005-0000-0000-0000E4CD0000}"/>
    <cellStyle name="Hyperlink 22" xfId="6020" hidden="1" xr:uid="{00000000-0005-0000-0000-0000E5CD0000}"/>
    <cellStyle name="Hyperlink 22" xfId="5957" hidden="1" xr:uid="{00000000-0005-0000-0000-0000E6CD0000}"/>
    <cellStyle name="Hyperlink 22" xfId="6209" hidden="1" xr:uid="{00000000-0005-0000-0000-0000E7CD0000}"/>
    <cellStyle name="Hyperlink 22" xfId="6146" hidden="1" xr:uid="{00000000-0005-0000-0000-0000E8CD0000}"/>
    <cellStyle name="Hyperlink 22" xfId="6272" hidden="1" xr:uid="{00000000-0005-0000-0000-0000E9CD0000}"/>
    <cellStyle name="Hyperlink 23" xfId="53898" hidden="1" xr:uid="{00000000-0005-0000-0000-0000EACD0000}"/>
    <cellStyle name="Hyperlink 23" xfId="53835" hidden="1" xr:uid="{00000000-0005-0000-0000-0000EBCD0000}"/>
    <cellStyle name="Hyperlink 23" xfId="53772" hidden="1" xr:uid="{00000000-0005-0000-0000-0000ECCD0000}"/>
    <cellStyle name="Hyperlink 23" xfId="53709" hidden="1" xr:uid="{00000000-0005-0000-0000-0000EDCD0000}"/>
    <cellStyle name="Hyperlink 23" xfId="53646" hidden="1" xr:uid="{00000000-0005-0000-0000-0000EECD0000}"/>
    <cellStyle name="Hyperlink 23" xfId="53583" hidden="1" xr:uid="{00000000-0005-0000-0000-0000EFCD0000}"/>
    <cellStyle name="Hyperlink 23" xfId="53520" hidden="1" xr:uid="{00000000-0005-0000-0000-0000F0CD0000}"/>
    <cellStyle name="Hyperlink 23" xfId="53457" hidden="1" xr:uid="{00000000-0005-0000-0000-0000F1CD0000}"/>
    <cellStyle name="Hyperlink 23" xfId="53394" hidden="1" xr:uid="{00000000-0005-0000-0000-0000F2CD0000}"/>
    <cellStyle name="Hyperlink 23" xfId="53331" hidden="1" xr:uid="{00000000-0005-0000-0000-0000F3CD0000}"/>
    <cellStyle name="Hyperlink 23" xfId="53268" hidden="1" xr:uid="{00000000-0005-0000-0000-0000F4CD0000}"/>
    <cellStyle name="Hyperlink 23" xfId="53205" hidden="1" xr:uid="{00000000-0005-0000-0000-0000F5CD0000}"/>
    <cellStyle name="Hyperlink 23" xfId="53142" hidden="1" xr:uid="{00000000-0005-0000-0000-0000F6CD0000}"/>
    <cellStyle name="Hyperlink 23" xfId="53079" hidden="1" xr:uid="{00000000-0005-0000-0000-0000F7CD0000}"/>
    <cellStyle name="Hyperlink 23" xfId="52953" hidden="1" xr:uid="{00000000-0005-0000-0000-0000F8CD0000}"/>
    <cellStyle name="Hyperlink 23" xfId="52890" hidden="1" xr:uid="{00000000-0005-0000-0000-0000F9CD0000}"/>
    <cellStyle name="Hyperlink 23" xfId="52827" hidden="1" xr:uid="{00000000-0005-0000-0000-0000FACD0000}"/>
    <cellStyle name="Hyperlink 23" xfId="52764" hidden="1" xr:uid="{00000000-0005-0000-0000-0000FBCD0000}"/>
    <cellStyle name="Hyperlink 23" xfId="52701" hidden="1" xr:uid="{00000000-0005-0000-0000-0000FCCD0000}"/>
    <cellStyle name="Hyperlink 23" xfId="52638" hidden="1" xr:uid="{00000000-0005-0000-0000-0000FDCD0000}"/>
    <cellStyle name="Hyperlink 23" xfId="52575" hidden="1" xr:uid="{00000000-0005-0000-0000-0000FECD0000}"/>
    <cellStyle name="Hyperlink 23" xfId="52512" hidden="1" xr:uid="{00000000-0005-0000-0000-0000FFCD0000}"/>
    <cellStyle name="Hyperlink 23" xfId="52449" hidden="1" xr:uid="{00000000-0005-0000-0000-000000CE0000}"/>
    <cellStyle name="Hyperlink 23" xfId="52386" hidden="1" xr:uid="{00000000-0005-0000-0000-000001CE0000}"/>
    <cellStyle name="Hyperlink 23" xfId="52323" hidden="1" xr:uid="{00000000-0005-0000-0000-000002CE0000}"/>
    <cellStyle name="Hyperlink 23" xfId="52260" hidden="1" xr:uid="{00000000-0005-0000-0000-000003CE0000}"/>
    <cellStyle name="Hyperlink 23" xfId="52197" hidden="1" xr:uid="{00000000-0005-0000-0000-000004CE0000}"/>
    <cellStyle name="Hyperlink 23" xfId="52134" hidden="1" xr:uid="{00000000-0005-0000-0000-000005CE0000}"/>
    <cellStyle name="Hyperlink 23" xfId="52071" hidden="1" xr:uid="{00000000-0005-0000-0000-000006CE0000}"/>
    <cellStyle name="Hyperlink 23" xfId="52008" hidden="1" xr:uid="{00000000-0005-0000-0000-000007CE0000}"/>
    <cellStyle name="Hyperlink 23" xfId="51945" hidden="1" xr:uid="{00000000-0005-0000-0000-000008CE0000}"/>
    <cellStyle name="Hyperlink 23" xfId="51882" hidden="1" xr:uid="{00000000-0005-0000-0000-000009CE0000}"/>
    <cellStyle name="Hyperlink 23" xfId="51819" hidden="1" xr:uid="{00000000-0005-0000-0000-00000ACE0000}"/>
    <cellStyle name="Hyperlink 23" xfId="51756" hidden="1" xr:uid="{00000000-0005-0000-0000-00000BCE0000}"/>
    <cellStyle name="Hyperlink 23" xfId="51693" hidden="1" xr:uid="{00000000-0005-0000-0000-00000CCE0000}"/>
    <cellStyle name="Hyperlink 23" xfId="51630" hidden="1" xr:uid="{00000000-0005-0000-0000-00000DCE0000}"/>
    <cellStyle name="Hyperlink 23" xfId="56481" hidden="1" xr:uid="{00000000-0005-0000-0000-00000ECE0000}"/>
    <cellStyle name="Hyperlink 23" xfId="56418" hidden="1" xr:uid="{00000000-0005-0000-0000-00000FCE0000}"/>
    <cellStyle name="Hyperlink 23" xfId="56355" hidden="1" xr:uid="{00000000-0005-0000-0000-000010CE0000}"/>
    <cellStyle name="Hyperlink 23" xfId="56292" hidden="1" xr:uid="{00000000-0005-0000-0000-000011CE0000}"/>
    <cellStyle name="Hyperlink 23" xfId="56229" hidden="1" xr:uid="{00000000-0005-0000-0000-000012CE0000}"/>
    <cellStyle name="Hyperlink 23" xfId="56166" hidden="1" xr:uid="{00000000-0005-0000-0000-000013CE0000}"/>
    <cellStyle name="Hyperlink 23" xfId="56103" hidden="1" xr:uid="{00000000-0005-0000-0000-000014CE0000}"/>
    <cellStyle name="Hyperlink 23" xfId="56040" hidden="1" xr:uid="{00000000-0005-0000-0000-000015CE0000}"/>
    <cellStyle name="Hyperlink 23" xfId="55977" hidden="1" xr:uid="{00000000-0005-0000-0000-000016CE0000}"/>
    <cellStyle name="Hyperlink 23" xfId="55914" hidden="1" xr:uid="{00000000-0005-0000-0000-000017CE0000}"/>
    <cellStyle name="Hyperlink 23" xfId="55851" hidden="1" xr:uid="{00000000-0005-0000-0000-000018CE0000}"/>
    <cellStyle name="Hyperlink 23" xfId="55788" hidden="1" xr:uid="{00000000-0005-0000-0000-000019CE0000}"/>
    <cellStyle name="Hyperlink 23" xfId="55725" hidden="1" xr:uid="{00000000-0005-0000-0000-00001ACE0000}"/>
    <cellStyle name="Hyperlink 23" xfId="55662" hidden="1" xr:uid="{00000000-0005-0000-0000-00001BCE0000}"/>
    <cellStyle name="Hyperlink 23" xfId="55599" hidden="1" xr:uid="{00000000-0005-0000-0000-00001CCE0000}"/>
    <cellStyle name="Hyperlink 23" xfId="55536" hidden="1" xr:uid="{00000000-0005-0000-0000-00001DCE0000}"/>
    <cellStyle name="Hyperlink 23" xfId="55473" hidden="1" xr:uid="{00000000-0005-0000-0000-00001ECE0000}"/>
    <cellStyle name="Hyperlink 23" xfId="55410" hidden="1" xr:uid="{00000000-0005-0000-0000-00001FCE0000}"/>
    <cellStyle name="Hyperlink 23" xfId="55347" hidden="1" xr:uid="{00000000-0005-0000-0000-000020CE0000}"/>
    <cellStyle name="Hyperlink 23" xfId="55284" hidden="1" xr:uid="{00000000-0005-0000-0000-000021CE0000}"/>
    <cellStyle name="Hyperlink 23" xfId="55221" hidden="1" xr:uid="{00000000-0005-0000-0000-000022CE0000}"/>
    <cellStyle name="Hyperlink 23" xfId="55158" hidden="1" xr:uid="{00000000-0005-0000-0000-000023CE0000}"/>
    <cellStyle name="Hyperlink 23" xfId="55095" hidden="1" xr:uid="{00000000-0005-0000-0000-000024CE0000}"/>
    <cellStyle name="Hyperlink 23" xfId="55032" hidden="1" xr:uid="{00000000-0005-0000-0000-000025CE0000}"/>
    <cellStyle name="Hyperlink 23" xfId="54969" hidden="1" xr:uid="{00000000-0005-0000-0000-000026CE0000}"/>
    <cellStyle name="Hyperlink 23" xfId="54906" hidden="1" xr:uid="{00000000-0005-0000-0000-000027CE0000}"/>
    <cellStyle name="Hyperlink 23" xfId="57300" hidden="1" xr:uid="{00000000-0005-0000-0000-000028CE0000}"/>
    <cellStyle name="Hyperlink 23" xfId="57237" hidden="1" xr:uid="{00000000-0005-0000-0000-000029CE0000}"/>
    <cellStyle name="Hyperlink 23" xfId="57174" hidden="1" xr:uid="{00000000-0005-0000-0000-00002ACE0000}"/>
    <cellStyle name="Hyperlink 23" xfId="57111" hidden="1" xr:uid="{00000000-0005-0000-0000-00002BCE0000}"/>
    <cellStyle name="Hyperlink 23" xfId="57048" hidden="1" xr:uid="{00000000-0005-0000-0000-00002CCE0000}"/>
    <cellStyle name="Hyperlink 23" xfId="56985" hidden="1" xr:uid="{00000000-0005-0000-0000-00002DCE0000}"/>
    <cellStyle name="Hyperlink 23" xfId="56922" hidden="1" xr:uid="{00000000-0005-0000-0000-00002ECE0000}"/>
    <cellStyle name="Hyperlink 23" xfId="56859" hidden="1" xr:uid="{00000000-0005-0000-0000-00002FCE0000}"/>
    <cellStyle name="Hyperlink 23" xfId="56796" hidden="1" xr:uid="{00000000-0005-0000-0000-000030CE0000}"/>
    <cellStyle name="Hyperlink 23" xfId="56733" hidden="1" xr:uid="{00000000-0005-0000-0000-000031CE0000}"/>
    <cellStyle name="Hyperlink 23" xfId="56670" hidden="1" xr:uid="{00000000-0005-0000-0000-000032CE0000}"/>
    <cellStyle name="Hyperlink 23" xfId="56607" hidden="1" xr:uid="{00000000-0005-0000-0000-000033CE0000}"/>
    <cellStyle name="Hyperlink 23" xfId="56544" hidden="1" xr:uid="{00000000-0005-0000-0000-000034CE0000}"/>
    <cellStyle name="Hyperlink 23" xfId="57678" hidden="1" xr:uid="{00000000-0005-0000-0000-000035CE0000}"/>
    <cellStyle name="Hyperlink 23" xfId="57615" hidden="1" xr:uid="{00000000-0005-0000-0000-000036CE0000}"/>
    <cellStyle name="Hyperlink 23" xfId="57489" hidden="1" xr:uid="{00000000-0005-0000-0000-000037CE0000}"/>
    <cellStyle name="Hyperlink 23" xfId="57426" hidden="1" xr:uid="{00000000-0005-0000-0000-000038CE0000}"/>
    <cellStyle name="Hyperlink 23" xfId="57363" hidden="1" xr:uid="{00000000-0005-0000-0000-000039CE0000}"/>
    <cellStyle name="Hyperlink 23" xfId="57867" hidden="1" xr:uid="{00000000-0005-0000-0000-00003ACE0000}"/>
    <cellStyle name="Hyperlink 23" xfId="57804" hidden="1" xr:uid="{00000000-0005-0000-0000-00003BCE0000}"/>
    <cellStyle name="Hyperlink 23" xfId="57741" hidden="1" xr:uid="{00000000-0005-0000-0000-00003CCE0000}"/>
    <cellStyle name="Hyperlink 23" xfId="57993" hidden="1" xr:uid="{00000000-0005-0000-0000-00003DCE0000}"/>
    <cellStyle name="Hyperlink 23" xfId="57930" hidden="1" xr:uid="{00000000-0005-0000-0000-00003ECE0000}"/>
    <cellStyle name="Hyperlink 23" xfId="58056" hidden="1" xr:uid="{00000000-0005-0000-0000-00003FCE0000}"/>
    <cellStyle name="Hyperlink 23" xfId="57552" hidden="1" xr:uid="{00000000-0005-0000-0000-000040CE0000}"/>
    <cellStyle name="Hyperlink 23" xfId="53016" hidden="1" xr:uid="{00000000-0005-0000-0000-000041CE0000}"/>
    <cellStyle name="Hyperlink 23" xfId="11184" hidden="1" xr:uid="{00000000-0005-0000-0000-000042CE0000}"/>
    <cellStyle name="Hyperlink 23" xfId="11121" hidden="1" xr:uid="{00000000-0005-0000-0000-000043CE0000}"/>
    <cellStyle name="Hyperlink 23" xfId="11058" hidden="1" xr:uid="{00000000-0005-0000-0000-000044CE0000}"/>
    <cellStyle name="Hyperlink 23" xfId="10995" hidden="1" xr:uid="{00000000-0005-0000-0000-000045CE0000}"/>
    <cellStyle name="Hyperlink 23" xfId="10932" hidden="1" xr:uid="{00000000-0005-0000-0000-000046CE0000}"/>
    <cellStyle name="Hyperlink 23" xfId="10869" hidden="1" xr:uid="{00000000-0005-0000-0000-000047CE0000}"/>
    <cellStyle name="Hyperlink 23" xfId="10806" hidden="1" xr:uid="{00000000-0005-0000-0000-000048CE0000}"/>
    <cellStyle name="Hyperlink 23" xfId="10743" hidden="1" xr:uid="{00000000-0005-0000-0000-000049CE0000}"/>
    <cellStyle name="Hyperlink 23" xfId="10680" hidden="1" xr:uid="{00000000-0005-0000-0000-00004ACE0000}"/>
    <cellStyle name="Hyperlink 23" xfId="10617" hidden="1" xr:uid="{00000000-0005-0000-0000-00004BCE0000}"/>
    <cellStyle name="Hyperlink 23" xfId="10554" hidden="1" xr:uid="{00000000-0005-0000-0000-00004CCE0000}"/>
    <cellStyle name="Hyperlink 23" xfId="10491" hidden="1" xr:uid="{00000000-0005-0000-0000-00004DCE0000}"/>
    <cellStyle name="Hyperlink 23" xfId="10428" hidden="1" xr:uid="{00000000-0005-0000-0000-00004ECE0000}"/>
    <cellStyle name="Hyperlink 23" xfId="10365" hidden="1" xr:uid="{00000000-0005-0000-0000-00004FCE0000}"/>
    <cellStyle name="Hyperlink 23" xfId="10302" hidden="1" xr:uid="{00000000-0005-0000-0000-000050CE0000}"/>
    <cellStyle name="Hyperlink 23" xfId="10239" hidden="1" xr:uid="{00000000-0005-0000-0000-000051CE0000}"/>
    <cellStyle name="Hyperlink 23" xfId="10176" hidden="1" xr:uid="{00000000-0005-0000-0000-000052CE0000}"/>
    <cellStyle name="Hyperlink 23" xfId="10113" hidden="1" xr:uid="{00000000-0005-0000-0000-000053CE0000}"/>
    <cellStyle name="Hyperlink 23" xfId="10050" hidden="1" xr:uid="{00000000-0005-0000-0000-000054CE0000}"/>
    <cellStyle name="Hyperlink 23" xfId="9987" hidden="1" xr:uid="{00000000-0005-0000-0000-000055CE0000}"/>
    <cellStyle name="Hyperlink 23" xfId="9924" hidden="1" xr:uid="{00000000-0005-0000-0000-000056CE0000}"/>
    <cellStyle name="Hyperlink 23" xfId="9861" hidden="1" xr:uid="{00000000-0005-0000-0000-000057CE0000}"/>
    <cellStyle name="Hyperlink 23" xfId="9798" hidden="1" xr:uid="{00000000-0005-0000-0000-000058CE0000}"/>
    <cellStyle name="Hyperlink 23" xfId="9735" hidden="1" xr:uid="{00000000-0005-0000-0000-000059CE0000}"/>
    <cellStyle name="Hyperlink 23" xfId="9672" hidden="1" xr:uid="{00000000-0005-0000-0000-00005ACE0000}"/>
    <cellStyle name="Hyperlink 23" xfId="9609" hidden="1" xr:uid="{00000000-0005-0000-0000-00005BCE0000}"/>
    <cellStyle name="Hyperlink 23" xfId="9546" hidden="1" xr:uid="{00000000-0005-0000-0000-00005CCE0000}"/>
    <cellStyle name="Hyperlink 23" xfId="9483" hidden="1" xr:uid="{00000000-0005-0000-0000-00005DCE0000}"/>
    <cellStyle name="Hyperlink 23" xfId="9420" hidden="1" xr:uid="{00000000-0005-0000-0000-00005ECE0000}"/>
    <cellStyle name="Hyperlink 23" xfId="9357" hidden="1" xr:uid="{00000000-0005-0000-0000-00005FCE0000}"/>
    <cellStyle name="Hyperlink 23" xfId="9294" hidden="1" xr:uid="{00000000-0005-0000-0000-000060CE0000}"/>
    <cellStyle name="Hyperlink 23" xfId="9231" hidden="1" xr:uid="{00000000-0005-0000-0000-000061CE0000}"/>
    <cellStyle name="Hyperlink 23" xfId="9168" hidden="1" xr:uid="{00000000-0005-0000-0000-000062CE0000}"/>
    <cellStyle name="Hyperlink 23" xfId="9105" hidden="1" xr:uid="{00000000-0005-0000-0000-000063CE0000}"/>
    <cellStyle name="Hyperlink 23" xfId="9042" hidden="1" xr:uid="{00000000-0005-0000-0000-000064CE0000}"/>
    <cellStyle name="Hyperlink 23" xfId="8979" hidden="1" xr:uid="{00000000-0005-0000-0000-000065CE0000}"/>
    <cellStyle name="Hyperlink 23" xfId="8916" hidden="1" xr:uid="{00000000-0005-0000-0000-000066CE0000}"/>
    <cellStyle name="Hyperlink 23" xfId="8853" hidden="1" xr:uid="{00000000-0005-0000-0000-000067CE0000}"/>
    <cellStyle name="Hyperlink 23" xfId="8790" hidden="1" xr:uid="{00000000-0005-0000-0000-000068CE0000}"/>
    <cellStyle name="Hyperlink 23" xfId="8727" hidden="1" xr:uid="{00000000-0005-0000-0000-000069CE0000}"/>
    <cellStyle name="Hyperlink 23" xfId="8664" hidden="1" xr:uid="{00000000-0005-0000-0000-00006ACE0000}"/>
    <cellStyle name="Hyperlink 23" xfId="8601" hidden="1" xr:uid="{00000000-0005-0000-0000-00006BCE0000}"/>
    <cellStyle name="Hyperlink 23" xfId="8475" hidden="1" xr:uid="{00000000-0005-0000-0000-00006CCE0000}"/>
    <cellStyle name="Hyperlink 23" xfId="8412" hidden="1" xr:uid="{00000000-0005-0000-0000-00006DCE0000}"/>
    <cellStyle name="Hyperlink 23" xfId="8349" hidden="1" xr:uid="{00000000-0005-0000-0000-00006ECE0000}"/>
    <cellStyle name="Hyperlink 23" xfId="8286" hidden="1" xr:uid="{00000000-0005-0000-0000-00006FCE0000}"/>
    <cellStyle name="Hyperlink 23" xfId="8223" hidden="1" xr:uid="{00000000-0005-0000-0000-000070CE0000}"/>
    <cellStyle name="Hyperlink 23" xfId="8160" hidden="1" xr:uid="{00000000-0005-0000-0000-000071CE0000}"/>
    <cellStyle name="Hyperlink 23" xfId="8097" hidden="1" xr:uid="{00000000-0005-0000-0000-000072CE0000}"/>
    <cellStyle name="Hyperlink 23" xfId="8034" hidden="1" xr:uid="{00000000-0005-0000-0000-000073CE0000}"/>
    <cellStyle name="Hyperlink 23" xfId="7971" hidden="1" xr:uid="{00000000-0005-0000-0000-000074CE0000}"/>
    <cellStyle name="Hyperlink 23" xfId="7908" hidden="1" xr:uid="{00000000-0005-0000-0000-000075CE0000}"/>
    <cellStyle name="Hyperlink 23" xfId="7845" hidden="1" xr:uid="{00000000-0005-0000-0000-000076CE0000}"/>
    <cellStyle name="Hyperlink 23" xfId="7782" hidden="1" xr:uid="{00000000-0005-0000-0000-000077CE0000}"/>
    <cellStyle name="Hyperlink 23" xfId="7719" hidden="1" xr:uid="{00000000-0005-0000-0000-000078CE0000}"/>
    <cellStyle name="Hyperlink 23" xfId="7656" hidden="1" xr:uid="{00000000-0005-0000-0000-000079CE0000}"/>
    <cellStyle name="Hyperlink 23" xfId="7593" hidden="1" xr:uid="{00000000-0005-0000-0000-00007ACE0000}"/>
    <cellStyle name="Hyperlink 23" xfId="7530" hidden="1" xr:uid="{00000000-0005-0000-0000-00007BCE0000}"/>
    <cellStyle name="Hyperlink 23" xfId="7467" hidden="1" xr:uid="{00000000-0005-0000-0000-00007CCE0000}"/>
    <cellStyle name="Hyperlink 23" xfId="7404" hidden="1" xr:uid="{00000000-0005-0000-0000-00007DCE0000}"/>
    <cellStyle name="Hyperlink 23" xfId="7341" hidden="1" xr:uid="{00000000-0005-0000-0000-00007ECE0000}"/>
    <cellStyle name="Hyperlink 23" xfId="7278" hidden="1" xr:uid="{00000000-0005-0000-0000-00007FCE0000}"/>
    <cellStyle name="Hyperlink 23" xfId="7215" hidden="1" xr:uid="{00000000-0005-0000-0000-000080CE0000}"/>
    <cellStyle name="Hyperlink 23" xfId="7152" hidden="1" xr:uid="{00000000-0005-0000-0000-000081CE0000}"/>
    <cellStyle name="Hyperlink 23" xfId="7089" hidden="1" xr:uid="{00000000-0005-0000-0000-000082CE0000}"/>
    <cellStyle name="Hyperlink 23" xfId="7026" hidden="1" xr:uid="{00000000-0005-0000-0000-000083CE0000}"/>
    <cellStyle name="Hyperlink 23" xfId="6963" hidden="1" xr:uid="{00000000-0005-0000-0000-000084CE0000}"/>
    <cellStyle name="Hyperlink 23" xfId="6900" hidden="1" xr:uid="{00000000-0005-0000-0000-000085CE0000}"/>
    <cellStyle name="Hyperlink 23" xfId="6837" hidden="1" xr:uid="{00000000-0005-0000-0000-000086CE0000}"/>
    <cellStyle name="Hyperlink 23" xfId="6774" hidden="1" xr:uid="{00000000-0005-0000-0000-000087CE0000}"/>
    <cellStyle name="Hyperlink 23" xfId="6711" hidden="1" xr:uid="{00000000-0005-0000-0000-000088CE0000}"/>
    <cellStyle name="Hyperlink 23" xfId="6648" hidden="1" xr:uid="{00000000-0005-0000-0000-000089CE0000}"/>
    <cellStyle name="Hyperlink 23" xfId="6585" hidden="1" xr:uid="{00000000-0005-0000-0000-00008ACE0000}"/>
    <cellStyle name="Hyperlink 23" xfId="6522" hidden="1" xr:uid="{00000000-0005-0000-0000-00008BCE0000}"/>
    <cellStyle name="Hyperlink 23" xfId="6459" hidden="1" xr:uid="{00000000-0005-0000-0000-00008CCE0000}"/>
    <cellStyle name="Hyperlink 23" xfId="6396" hidden="1" xr:uid="{00000000-0005-0000-0000-00008DCE0000}"/>
    <cellStyle name="Hyperlink 23" xfId="6333" hidden="1" xr:uid="{00000000-0005-0000-0000-00008ECE0000}"/>
    <cellStyle name="Hyperlink 23" xfId="6270" hidden="1" xr:uid="{00000000-0005-0000-0000-00008FCE0000}"/>
    <cellStyle name="Hyperlink 23" xfId="6207" hidden="1" xr:uid="{00000000-0005-0000-0000-000090CE0000}"/>
    <cellStyle name="Hyperlink 23" xfId="6144" hidden="1" xr:uid="{00000000-0005-0000-0000-000091CE0000}"/>
    <cellStyle name="Hyperlink 23" xfId="6081" hidden="1" xr:uid="{00000000-0005-0000-0000-000092CE0000}"/>
    <cellStyle name="Hyperlink 23" xfId="6018" hidden="1" xr:uid="{00000000-0005-0000-0000-000093CE0000}"/>
    <cellStyle name="Hyperlink 23" xfId="5955" hidden="1" xr:uid="{00000000-0005-0000-0000-000094CE0000}"/>
    <cellStyle name="Hyperlink 23" xfId="5892" hidden="1" xr:uid="{00000000-0005-0000-0000-000095CE0000}"/>
    <cellStyle name="Hyperlink 23" xfId="5829" hidden="1" xr:uid="{00000000-0005-0000-0000-000096CE0000}"/>
    <cellStyle name="Hyperlink 23" xfId="5766" hidden="1" xr:uid="{00000000-0005-0000-0000-000097CE0000}"/>
    <cellStyle name="Hyperlink 23" xfId="5703" hidden="1" xr:uid="{00000000-0005-0000-0000-000098CE0000}"/>
    <cellStyle name="Hyperlink 23" xfId="5640" hidden="1" xr:uid="{00000000-0005-0000-0000-000099CE0000}"/>
    <cellStyle name="Hyperlink 23" xfId="5577" hidden="1" xr:uid="{00000000-0005-0000-0000-00009ACE0000}"/>
    <cellStyle name="Hyperlink 23" xfId="5514" hidden="1" xr:uid="{00000000-0005-0000-0000-00009BCE0000}"/>
    <cellStyle name="Hyperlink 23" xfId="5451" hidden="1" xr:uid="{00000000-0005-0000-0000-00009CCE0000}"/>
    <cellStyle name="Hyperlink 23" xfId="8538" hidden="1" xr:uid="{00000000-0005-0000-0000-00009DCE0000}"/>
    <cellStyle name="Hyperlink 23" xfId="16602" hidden="1" xr:uid="{00000000-0005-0000-0000-00009ECE0000}"/>
    <cellStyle name="Hyperlink 23" xfId="24666" hidden="1" xr:uid="{00000000-0005-0000-0000-00009FCE0000}"/>
    <cellStyle name="Hyperlink 23" xfId="45078" hidden="1" xr:uid="{00000000-0005-0000-0000-0000A0CE0000}"/>
    <cellStyle name="Hyperlink 23" xfId="45015" hidden="1" xr:uid="{00000000-0005-0000-0000-0000A1CE0000}"/>
    <cellStyle name="Hyperlink 23" xfId="44952" hidden="1" xr:uid="{00000000-0005-0000-0000-0000A2CE0000}"/>
    <cellStyle name="Hyperlink 23" xfId="44889" hidden="1" xr:uid="{00000000-0005-0000-0000-0000A3CE0000}"/>
    <cellStyle name="Hyperlink 23" xfId="44826" hidden="1" xr:uid="{00000000-0005-0000-0000-0000A4CE0000}"/>
    <cellStyle name="Hyperlink 23" xfId="44763" hidden="1" xr:uid="{00000000-0005-0000-0000-0000A5CE0000}"/>
    <cellStyle name="Hyperlink 23" xfId="44700" hidden="1" xr:uid="{00000000-0005-0000-0000-0000A6CE0000}"/>
    <cellStyle name="Hyperlink 23" xfId="44637" hidden="1" xr:uid="{00000000-0005-0000-0000-0000A7CE0000}"/>
    <cellStyle name="Hyperlink 23" xfId="44574" hidden="1" xr:uid="{00000000-0005-0000-0000-0000A8CE0000}"/>
    <cellStyle name="Hyperlink 23" xfId="44511" hidden="1" xr:uid="{00000000-0005-0000-0000-0000A9CE0000}"/>
    <cellStyle name="Hyperlink 23" xfId="44448" hidden="1" xr:uid="{00000000-0005-0000-0000-0000AACE0000}"/>
    <cellStyle name="Hyperlink 23" xfId="44385" hidden="1" xr:uid="{00000000-0005-0000-0000-0000ABCE0000}"/>
    <cellStyle name="Hyperlink 23" xfId="44322" hidden="1" xr:uid="{00000000-0005-0000-0000-0000ACCE0000}"/>
    <cellStyle name="Hyperlink 23" xfId="44259" hidden="1" xr:uid="{00000000-0005-0000-0000-0000ADCE0000}"/>
    <cellStyle name="Hyperlink 23" xfId="44196" hidden="1" xr:uid="{00000000-0005-0000-0000-0000AECE0000}"/>
    <cellStyle name="Hyperlink 23" xfId="44133" hidden="1" xr:uid="{00000000-0005-0000-0000-0000AFCE0000}"/>
    <cellStyle name="Hyperlink 23" xfId="44070" hidden="1" xr:uid="{00000000-0005-0000-0000-0000B0CE0000}"/>
    <cellStyle name="Hyperlink 23" xfId="44007" hidden="1" xr:uid="{00000000-0005-0000-0000-0000B1CE0000}"/>
    <cellStyle name="Hyperlink 23" xfId="43944" hidden="1" xr:uid="{00000000-0005-0000-0000-0000B2CE0000}"/>
    <cellStyle name="Hyperlink 23" xfId="43881" hidden="1" xr:uid="{00000000-0005-0000-0000-0000B3CE0000}"/>
    <cellStyle name="Hyperlink 23" xfId="43818" hidden="1" xr:uid="{00000000-0005-0000-0000-0000B4CE0000}"/>
    <cellStyle name="Hyperlink 23" xfId="43692" hidden="1" xr:uid="{00000000-0005-0000-0000-0000B5CE0000}"/>
    <cellStyle name="Hyperlink 23" xfId="43629" hidden="1" xr:uid="{00000000-0005-0000-0000-0000B6CE0000}"/>
    <cellStyle name="Hyperlink 23" xfId="43566" hidden="1" xr:uid="{00000000-0005-0000-0000-0000B7CE0000}"/>
    <cellStyle name="Hyperlink 23" xfId="43503" hidden="1" xr:uid="{00000000-0005-0000-0000-0000B8CE0000}"/>
    <cellStyle name="Hyperlink 23" xfId="43440" hidden="1" xr:uid="{00000000-0005-0000-0000-0000B9CE0000}"/>
    <cellStyle name="Hyperlink 23" xfId="43377" hidden="1" xr:uid="{00000000-0005-0000-0000-0000BACE0000}"/>
    <cellStyle name="Hyperlink 23" xfId="43314" hidden="1" xr:uid="{00000000-0005-0000-0000-0000BBCE0000}"/>
    <cellStyle name="Hyperlink 23" xfId="43251" hidden="1" xr:uid="{00000000-0005-0000-0000-0000BCCE0000}"/>
    <cellStyle name="Hyperlink 23" xfId="43188" hidden="1" xr:uid="{00000000-0005-0000-0000-0000BDCE0000}"/>
    <cellStyle name="Hyperlink 23" xfId="43125" hidden="1" xr:uid="{00000000-0005-0000-0000-0000BECE0000}"/>
    <cellStyle name="Hyperlink 23" xfId="43062" hidden="1" xr:uid="{00000000-0005-0000-0000-0000BFCE0000}"/>
    <cellStyle name="Hyperlink 23" xfId="42999" hidden="1" xr:uid="{00000000-0005-0000-0000-0000C0CE0000}"/>
    <cellStyle name="Hyperlink 23" xfId="42936" hidden="1" xr:uid="{00000000-0005-0000-0000-0000C1CE0000}"/>
    <cellStyle name="Hyperlink 23" xfId="42873" hidden="1" xr:uid="{00000000-0005-0000-0000-0000C2CE0000}"/>
    <cellStyle name="Hyperlink 23" xfId="42810" hidden="1" xr:uid="{00000000-0005-0000-0000-0000C3CE0000}"/>
    <cellStyle name="Hyperlink 23" xfId="42747" hidden="1" xr:uid="{00000000-0005-0000-0000-0000C4CE0000}"/>
    <cellStyle name="Hyperlink 23" xfId="42684" hidden="1" xr:uid="{00000000-0005-0000-0000-0000C5CE0000}"/>
    <cellStyle name="Hyperlink 23" xfId="42621" hidden="1" xr:uid="{00000000-0005-0000-0000-0000C6CE0000}"/>
    <cellStyle name="Hyperlink 23" xfId="42558" hidden="1" xr:uid="{00000000-0005-0000-0000-0000C7CE0000}"/>
    <cellStyle name="Hyperlink 23" xfId="42495" hidden="1" xr:uid="{00000000-0005-0000-0000-0000C8CE0000}"/>
    <cellStyle name="Hyperlink 23" xfId="42432" hidden="1" xr:uid="{00000000-0005-0000-0000-0000C9CE0000}"/>
    <cellStyle name="Hyperlink 23" xfId="42369" hidden="1" xr:uid="{00000000-0005-0000-0000-0000CACE0000}"/>
    <cellStyle name="Hyperlink 23" xfId="42306" hidden="1" xr:uid="{00000000-0005-0000-0000-0000CBCE0000}"/>
    <cellStyle name="Hyperlink 23" xfId="42243" hidden="1" xr:uid="{00000000-0005-0000-0000-0000CCCE0000}"/>
    <cellStyle name="Hyperlink 23" xfId="42180" hidden="1" xr:uid="{00000000-0005-0000-0000-0000CDCE0000}"/>
    <cellStyle name="Hyperlink 23" xfId="42117" hidden="1" xr:uid="{00000000-0005-0000-0000-0000CECE0000}"/>
    <cellStyle name="Hyperlink 23" xfId="42054" hidden="1" xr:uid="{00000000-0005-0000-0000-0000CFCE0000}"/>
    <cellStyle name="Hyperlink 23" xfId="41991" hidden="1" xr:uid="{00000000-0005-0000-0000-0000D0CE0000}"/>
    <cellStyle name="Hyperlink 23" xfId="41928" hidden="1" xr:uid="{00000000-0005-0000-0000-0000D1CE0000}"/>
    <cellStyle name="Hyperlink 23" xfId="41865" hidden="1" xr:uid="{00000000-0005-0000-0000-0000D2CE0000}"/>
    <cellStyle name="Hyperlink 23" xfId="41802" hidden="1" xr:uid="{00000000-0005-0000-0000-0000D3CE0000}"/>
    <cellStyle name="Hyperlink 23" xfId="41739" hidden="1" xr:uid="{00000000-0005-0000-0000-0000D4CE0000}"/>
    <cellStyle name="Hyperlink 23" xfId="41676" hidden="1" xr:uid="{00000000-0005-0000-0000-0000D5CE0000}"/>
    <cellStyle name="Hyperlink 23" xfId="41613" hidden="1" xr:uid="{00000000-0005-0000-0000-0000D6CE0000}"/>
    <cellStyle name="Hyperlink 23" xfId="41550" hidden="1" xr:uid="{00000000-0005-0000-0000-0000D7CE0000}"/>
    <cellStyle name="Hyperlink 23" xfId="41487" hidden="1" xr:uid="{00000000-0005-0000-0000-0000D8CE0000}"/>
    <cellStyle name="Hyperlink 23" xfId="41424" hidden="1" xr:uid="{00000000-0005-0000-0000-0000D9CE0000}"/>
    <cellStyle name="Hyperlink 23" xfId="41361" hidden="1" xr:uid="{00000000-0005-0000-0000-0000DACE0000}"/>
    <cellStyle name="Hyperlink 23" xfId="41298" hidden="1" xr:uid="{00000000-0005-0000-0000-0000DBCE0000}"/>
    <cellStyle name="Hyperlink 23" xfId="41235" hidden="1" xr:uid="{00000000-0005-0000-0000-0000DCCE0000}"/>
    <cellStyle name="Hyperlink 23" xfId="41172" hidden="1" xr:uid="{00000000-0005-0000-0000-0000DDCE0000}"/>
    <cellStyle name="Hyperlink 23" xfId="41109" hidden="1" xr:uid="{00000000-0005-0000-0000-0000DECE0000}"/>
    <cellStyle name="Hyperlink 23" xfId="41046" hidden="1" xr:uid="{00000000-0005-0000-0000-0000DFCE0000}"/>
    <cellStyle name="Hyperlink 23" xfId="40983" hidden="1" xr:uid="{00000000-0005-0000-0000-0000E0CE0000}"/>
    <cellStyle name="Hyperlink 23" xfId="40920" hidden="1" xr:uid="{00000000-0005-0000-0000-0000E1CE0000}"/>
    <cellStyle name="Hyperlink 23" xfId="40857" hidden="1" xr:uid="{00000000-0005-0000-0000-0000E2CE0000}"/>
    <cellStyle name="Hyperlink 23" xfId="40731" hidden="1" xr:uid="{00000000-0005-0000-0000-0000E3CE0000}"/>
    <cellStyle name="Hyperlink 23" xfId="40668" hidden="1" xr:uid="{00000000-0005-0000-0000-0000E4CE0000}"/>
    <cellStyle name="Hyperlink 23" xfId="40605" hidden="1" xr:uid="{00000000-0005-0000-0000-0000E5CE0000}"/>
    <cellStyle name="Hyperlink 23" xfId="40542" hidden="1" xr:uid="{00000000-0005-0000-0000-0000E6CE0000}"/>
    <cellStyle name="Hyperlink 23" xfId="40479" hidden="1" xr:uid="{00000000-0005-0000-0000-0000E7CE0000}"/>
    <cellStyle name="Hyperlink 23" xfId="40416" hidden="1" xr:uid="{00000000-0005-0000-0000-0000E8CE0000}"/>
    <cellStyle name="Hyperlink 23" xfId="40353" hidden="1" xr:uid="{00000000-0005-0000-0000-0000E9CE0000}"/>
    <cellStyle name="Hyperlink 23" xfId="40290" hidden="1" xr:uid="{00000000-0005-0000-0000-0000EACE0000}"/>
    <cellStyle name="Hyperlink 23" xfId="40227" hidden="1" xr:uid="{00000000-0005-0000-0000-0000EBCE0000}"/>
    <cellStyle name="Hyperlink 23" xfId="40164" hidden="1" xr:uid="{00000000-0005-0000-0000-0000ECCE0000}"/>
    <cellStyle name="Hyperlink 23" xfId="40101" hidden="1" xr:uid="{00000000-0005-0000-0000-0000EDCE0000}"/>
    <cellStyle name="Hyperlink 23" xfId="40038" hidden="1" xr:uid="{00000000-0005-0000-0000-0000EECE0000}"/>
    <cellStyle name="Hyperlink 23" xfId="39975" hidden="1" xr:uid="{00000000-0005-0000-0000-0000EFCE0000}"/>
    <cellStyle name="Hyperlink 23" xfId="39912" hidden="1" xr:uid="{00000000-0005-0000-0000-0000F0CE0000}"/>
    <cellStyle name="Hyperlink 23" xfId="39849" hidden="1" xr:uid="{00000000-0005-0000-0000-0000F1CE0000}"/>
    <cellStyle name="Hyperlink 23" xfId="39786" hidden="1" xr:uid="{00000000-0005-0000-0000-0000F2CE0000}"/>
    <cellStyle name="Hyperlink 23" xfId="39723" hidden="1" xr:uid="{00000000-0005-0000-0000-0000F3CE0000}"/>
    <cellStyle name="Hyperlink 23" xfId="39660" hidden="1" xr:uid="{00000000-0005-0000-0000-0000F4CE0000}"/>
    <cellStyle name="Hyperlink 23" xfId="39597" hidden="1" xr:uid="{00000000-0005-0000-0000-0000F5CE0000}"/>
    <cellStyle name="Hyperlink 23" xfId="39534" hidden="1" xr:uid="{00000000-0005-0000-0000-0000F6CE0000}"/>
    <cellStyle name="Hyperlink 23" xfId="39471" hidden="1" xr:uid="{00000000-0005-0000-0000-0000F7CE0000}"/>
    <cellStyle name="Hyperlink 23" xfId="39408" hidden="1" xr:uid="{00000000-0005-0000-0000-0000F8CE0000}"/>
    <cellStyle name="Hyperlink 23" xfId="39345" hidden="1" xr:uid="{00000000-0005-0000-0000-0000F9CE0000}"/>
    <cellStyle name="Hyperlink 23" xfId="39282" hidden="1" xr:uid="{00000000-0005-0000-0000-0000FACE0000}"/>
    <cellStyle name="Hyperlink 23" xfId="39219" hidden="1" xr:uid="{00000000-0005-0000-0000-0000FBCE0000}"/>
    <cellStyle name="Hyperlink 23" xfId="39156" hidden="1" xr:uid="{00000000-0005-0000-0000-0000FCCE0000}"/>
    <cellStyle name="Hyperlink 23" xfId="39093" hidden="1" xr:uid="{00000000-0005-0000-0000-0000FDCE0000}"/>
    <cellStyle name="Hyperlink 23" xfId="39030" hidden="1" xr:uid="{00000000-0005-0000-0000-0000FECE0000}"/>
    <cellStyle name="Hyperlink 23" xfId="38967" hidden="1" xr:uid="{00000000-0005-0000-0000-0000FFCE0000}"/>
    <cellStyle name="Hyperlink 23" xfId="38904" hidden="1" xr:uid="{00000000-0005-0000-0000-000000CF0000}"/>
    <cellStyle name="Hyperlink 23" xfId="38841" hidden="1" xr:uid="{00000000-0005-0000-0000-000001CF0000}"/>
    <cellStyle name="Hyperlink 23" xfId="38778" hidden="1" xr:uid="{00000000-0005-0000-0000-000002CF0000}"/>
    <cellStyle name="Hyperlink 23" xfId="38715" hidden="1" xr:uid="{00000000-0005-0000-0000-000003CF0000}"/>
    <cellStyle name="Hyperlink 23" xfId="38652" hidden="1" xr:uid="{00000000-0005-0000-0000-000004CF0000}"/>
    <cellStyle name="Hyperlink 23" xfId="38589" hidden="1" xr:uid="{00000000-0005-0000-0000-000005CF0000}"/>
    <cellStyle name="Hyperlink 23" xfId="38526" hidden="1" xr:uid="{00000000-0005-0000-0000-000006CF0000}"/>
    <cellStyle name="Hyperlink 23" xfId="38463" hidden="1" xr:uid="{00000000-0005-0000-0000-000007CF0000}"/>
    <cellStyle name="Hyperlink 23" xfId="38400" hidden="1" xr:uid="{00000000-0005-0000-0000-000008CF0000}"/>
    <cellStyle name="Hyperlink 23" xfId="38337" hidden="1" xr:uid="{00000000-0005-0000-0000-000009CF0000}"/>
    <cellStyle name="Hyperlink 23" xfId="38274" hidden="1" xr:uid="{00000000-0005-0000-0000-00000ACF0000}"/>
    <cellStyle name="Hyperlink 23" xfId="38211" hidden="1" xr:uid="{00000000-0005-0000-0000-00000BCF0000}"/>
    <cellStyle name="Hyperlink 23" xfId="38148" hidden="1" xr:uid="{00000000-0005-0000-0000-00000CCF0000}"/>
    <cellStyle name="Hyperlink 23" xfId="38085" hidden="1" xr:uid="{00000000-0005-0000-0000-00000DCF0000}"/>
    <cellStyle name="Hyperlink 23" xfId="38022" hidden="1" xr:uid="{00000000-0005-0000-0000-00000ECF0000}"/>
    <cellStyle name="Hyperlink 23" xfId="37959" hidden="1" xr:uid="{00000000-0005-0000-0000-00000FCF0000}"/>
    <cellStyle name="Hyperlink 23" xfId="37896" hidden="1" xr:uid="{00000000-0005-0000-0000-000010CF0000}"/>
    <cellStyle name="Hyperlink 23" xfId="37833" hidden="1" xr:uid="{00000000-0005-0000-0000-000011CF0000}"/>
    <cellStyle name="Hyperlink 23" xfId="37770" hidden="1" xr:uid="{00000000-0005-0000-0000-000012CF0000}"/>
    <cellStyle name="Hyperlink 23" xfId="37707" hidden="1" xr:uid="{00000000-0005-0000-0000-000013CF0000}"/>
    <cellStyle name="Hyperlink 23" xfId="37644" hidden="1" xr:uid="{00000000-0005-0000-0000-000014CF0000}"/>
    <cellStyle name="Hyperlink 23" xfId="37581" hidden="1" xr:uid="{00000000-0005-0000-0000-000015CF0000}"/>
    <cellStyle name="Hyperlink 23" xfId="37518" hidden="1" xr:uid="{00000000-0005-0000-0000-000016CF0000}"/>
    <cellStyle name="Hyperlink 23" xfId="37455" hidden="1" xr:uid="{00000000-0005-0000-0000-000017CF0000}"/>
    <cellStyle name="Hyperlink 23" xfId="37392" hidden="1" xr:uid="{00000000-0005-0000-0000-000018CF0000}"/>
    <cellStyle name="Hyperlink 23" xfId="37329" hidden="1" xr:uid="{00000000-0005-0000-0000-000019CF0000}"/>
    <cellStyle name="Hyperlink 23" xfId="37266" hidden="1" xr:uid="{00000000-0005-0000-0000-00001ACF0000}"/>
    <cellStyle name="Hyperlink 23" xfId="37203" hidden="1" xr:uid="{00000000-0005-0000-0000-00001BCF0000}"/>
    <cellStyle name="Hyperlink 23" xfId="37140" hidden="1" xr:uid="{00000000-0005-0000-0000-00001CCF0000}"/>
    <cellStyle name="Hyperlink 23" xfId="37077" hidden="1" xr:uid="{00000000-0005-0000-0000-00001DCF0000}"/>
    <cellStyle name="Hyperlink 23" xfId="37014" hidden="1" xr:uid="{00000000-0005-0000-0000-00001ECF0000}"/>
    <cellStyle name="Hyperlink 23" xfId="36951" hidden="1" xr:uid="{00000000-0005-0000-0000-00001FCF0000}"/>
    <cellStyle name="Hyperlink 23" xfId="36888" hidden="1" xr:uid="{00000000-0005-0000-0000-000020CF0000}"/>
    <cellStyle name="Hyperlink 23" xfId="36825" hidden="1" xr:uid="{00000000-0005-0000-0000-000021CF0000}"/>
    <cellStyle name="Hyperlink 23" xfId="36762" hidden="1" xr:uid="{00000000-0005-0000-0000-000022CF0000}"/>
    <cellStyle name="Hyperlink 23" xfId="36699" hidden="1" xr:uid="{00000000-0005-0000-0000-000023CF0000}"/>
    <cellStyle name="Hyperlink 23" xfId="36636" hidden="1" xr:uid="{00000000-0005-0000-0000-000024CF0000}"/>
    <cellStyle name="Hyperlink 23" xfId="36573" hidden="1" xr:uid="{00000000-0005-0000-0000-000025CF0000}"/>
    <cellStyle name="Hyperlink 23" xfId="36510" hidden="1" xr:uid="{00000000-0005-0000-0000-000026CF0000}"/>
    <cellStyle name="Hyperlink 23" xfId="36447" hidden="1" xr:uid="{00000000-0005-0000-0000-000027CF0000}"/>
    <cellStyle name="Hyperlink 23" xfId="36384" hidden="1" xr:uid="{00000000-0005-0000-0000-000028CF0000}"/>
    <cellStyle name="Hyperlink 23" xfId="36321" hidden="1" xr:uid="{00000000-0005-0000-0000-000029CF0000}"/>
    <cellStyle name="Hyperlink 23" xfId="36258" hidden="1" xr:uid="{00000000-0005-0000-0000-00002ACF0000}"/>
    <cellStyle name="Hyperlink 23" xfId="36195" hidden="1" xr:uid="{00000000-0005-0000-0000-00002BCF0000}"/>
    <cellStyle name="Hyperlink 23" xfId="36132" hidden="1" xr:uid="{00000000-0005-0000-0000-00002CCF0000}"/>
    <cellStyle name="Hyperlink 23" xfId="36069" hidden="1" xr:uid="{00000000-0005-0000-0000-00002DCF0000}"/>
    <cellStyle name="Hyperlink 23" xfId="36006" hidden="1" xr:uid="{00000000-0005-0000-0000-00002ECF0000}"/>
    <cellStyle name="Hyperlink 23" xfId="35943" hidden="1" xr:uid="{00000000-0005-0000-0000-00002FCF0000}"/>
    <cellStyle name="Hyperlink 23" xfId="35880" hidden="1" xr:uid="{00000000-0005-0000-0000-000030CF0000}"/>
    <cellStyle name="Hyperlink 23" xfId="35817" hidden="1" xr:uid="{00000000-0005-0000-0000-000031CF0000}"/>
    <cellStyle name="Hyperlink 23" xfId="35754" hidden="1" xr:uid="{00000000-0005-0000-0000-000032CF0000}"/>
    <cellStyle name="Hyperlink 23" xfId="35691" hidden="1" xr:uid="{00000000-0005-0000-0000-000033CF0000}"/>
    <cellStyle name="Hyperlink 23" xfId="35565" hidden="1" xr:uid="{00000000-0005-0000-0000-000034CF0000}"/>
    <cellStyle name="Hyperlink 23" xfId="35502" hidden="1" xr:uid="{00000000-0005-0000-0000-000035CF0000}"/>
    <cellStyle name="Hyperlink 23" xfId="35439" hidden="1" xr:uid="{00000000-0005-0000-0000-000036CF0000}"/>
    <cellStyle name="Hyperlink 23" xfId="35376" hidden="1" xr:uid="{00000000-0005-0000-0000-000037CF0000}"/>
    <cellStyle name="Hyperlink 23" xfId="35313" hidden="1" xr:uid="{00000000-0005-0000-0000-000038CF0000}"/>
    <cellStyle name="Hyperlink 23" xfId="35250" hidden="1" xr:uid="{00000000-0005-0000-0000-000039CF0000}"/>
    <cellStyle name="Hyperlink 23" xfId="35187" hidden="1" xr:uid="{00000000-0005-0000-0000-00003ACF0000}"/>
    <cellStyle name="Hyperlink 23" xfId="35124" hidden="1" xr:uid="{00000000-0005-0000-0000-00003BCF0000}"/>
    <cellStyle name="Hyperlink 23" xfId="35061" hidden="1" xr:uid="{00000000-0005-0000-0000-00003CCF0000}"/>
    <cellStyle name="Hyperlink 23" xfId="34998" hidden="1" xr:uid="{00000000-0005-0000-0000-00003DCF0000}"/>
    <cellStyle name="Hyperlink 23" xfId="34935" hidden="1" xr:uid="{00000000-0005-0000-0000-00003ECF0000}"/>
    <cellStyle name="Hyperlink 23" xfId="34872" hidden="1" xr:uid="{00000000-0005-0000-0000-00003FCF0000}"/>
    <cellStyle name="Hyperlink 23" xfId="34809" hidden="1" xr:uid="{00000000-0005-0000-0000-000040CF0000}"/>
    <cellStyle name="Hyperlink 23" xfId="34746" hidden="1" xr:uid="{00000000-0005-0000-0000-000041CF0000}"/>
    <cellStyle name="Hyperlink 23" xfId="34683" hidden="1" xr:uid="{00000000-0005-0000-0000-000042CF0000}"/>
    <cellStyle name="Hyperlink 23" xfId="34620" hidden="1" xr:uid="{00000000-0005-0000-0000-000043CF0000}"/>
    <cellStyle name="Hyperlink 23" xfId="34557" hidden="1" xr:uid="{00000000-0005-0000-0000-000044CF0000}"/>
    <cellStyle name="Hyperlink 23" xfId="34494" hidden="1" xr:uid="{00000000-0005-0000-0000-000045CF0000}"/>
    <cellStyle name="Hyperlink 23" xfId="34431" hidden="1" xr:uid="{00000000-0005-0000-0000-000046CF0000}"/>
    <cellStyle name="Hyperlink 23" xfId="34368" hidden="1" xr:uid="{00000000-0005-0000-0000-000047CF0000}"/>
    <cellStyle name="Hyperlink 23" xfId="34305" hidden="1" xr:uid="{00000000-0005-0000-0000-000048CF0000}"/>
    <cellStyle name="Hyperlink 23" xfId="34242" hidden="1" xr:uid="{00000000-0005-0000-0000-000049CF0000}"/>
    <cellStyle name="Hyperlink 23" xfId="34179" hidden="1" xr:uid="{00000000-0005-0000-0000-00004ACF0000}"/>
    <cellStyle name="Hyperlink 23" xfId="34116" hidden="1" xr:uid="{00000000-0005-0000-0000-00004BCF0000}"/>
    <cellStyle name="Hyperlink 23" xfId="34053" hidden="1" xr:uid="{00000000-0005-0000-0000-00004CCF0000}"/>
    <cellStyle name="Hyperlink 23" xfId="33990" hidden="1" xr:uid="{00000000-0005-0000-0000-00004DCF0000}"/>
    <cellStyle name="Hyperlink 23" xfId="33927" hidden="1" xr:uid="{00000000-0005-0000-0000-00004ECF0000}"/>
    <cellStyle name="Hyperlink 23" xfId="33864" hidden="1" xr:uid="{00000000-0005-0000-0000-00004FCF0000}"/>
    <cellStyle name="Hyperlink 23" xfId="33801" hidden="1" xr:uid="{00000000-0005-0000-0000-000050CF0000}"/>
    <cellStyle name="Hyperlink 23" xfId="33738" hidden="1" xr:uid="{00000000-0005-0000-0000-000051CF0000}"/>
    <cellStyle name="Hyperlink 23" xfId="33675" hidden="1" xr:uid="{00000000-0005-0000-0000-000052CF0000}"/>
    <cellStyle name="Hyperlink 23" xfId="33612" hidden="1" xr:uid="{00000000-0005-0000-0000-000053CF0000}"/>
    <cellStyle name="Hyperlink 23" xfId="33549" hidden="1" xr:uid="{00000000-0005-0000-0000-000054CF0000}"/>
    <cellStyle name="Hyperlink 23" xfId="33486" hidden="1" xr:uid="{00000000-0005-0000-0000-000055CF0000}"/>
    <cellStyle name="Hyperlink 23" xfId="33423" hidden="1" xr:uid="{00000000-0005-0000-0000-000056CF0000}"/>
    <cellStyle name="Hyperlink 23" xfId="33360" hidden="1" xr:uid="{00000000-0005-0000-0000-000057CF0000}"/>
    <cellStyle name="Hyperlink 23" xfId="33297" hidden="1" xr:uid="{00000000-0005-0000-0000-000058CF0000}"/>
    <cellStyle name="Hyperlink 23" xfId="33234" hidden="1" xr:uid="{00000000-0005-0000-0000-000059CF0000}"/>
    <cellStyle name="Hyperlink 23" xfId="33171" hidden="1" xr:uid="{00000000-0005-0000-0000-00005ACF0000}"/>
    <cellStyle name="Hyperlink 23" xfId="33108" hidden="1" xr:uid="{00000000-0005-0000-0000-00005BCF0000}"/>
    <cellStyle name="Hyperlink 23" xfId="33045" hidden="1" xr:uid="{00000000-0005-0000-0000-00005CCF0000}"/>
    <cellStyle name="Hyperlink 23" xfId="32982" hidden="1" xr:uid="{00000000-0005-0000-0000-00005DCF0000}"/>
    <cellStyle name="Hyperlink 23" xfId="32919" hidden="1" xr:uid="{00000000-0005-0000-0000-00005ECF0000}"/>
    <cellStyle name="Hyperlink 23" xfId="32856" hidden="1" xr:uid="{00000000-0005-0000-0000-00005FCF0000}"/>
    <cellStyle name="Hyperlink 23" xfId="32793" hidden="1" xr:uid="{00000000-0005-0000-0000-000060CF0000}"/>
    <cellStyle name="Hyperlink 23" xfId="32730" hidden="1" xr:uid="{00000000-0005-0000-0000-000061CF0000}"/>
    <cellStyle name="Hyperlink 23" xfId="32667" hidden="1" xr:uid="{00000000-0005-0000-0000-000062CF0000}"/>
    <cellStyle name="Hyperlink 23" xfId="32604" hidden="1" xr:uid="{00000000-0005-0000-0000-000063CF0000}"/>
    <cellStyle name="Hyperlink 23" xfId="32541" hidden="1" xr:uid="{00000000-0005-0000-0000-000064CF0000}"/>
    <cellStyle name="Hyperlink 23" xfId="32478" hidden="1" xr:uid="{00000000-0005-0000-0000-000065CF0000}"/>
    <cellStyle name="Hyperlink 23" xfId="32415" hidden="1" xr:uid="{00000000-0005-0000-0000-000066CF0000}"/>
    <cellStyle name="Hyperlink 23" xfId="32352" hidden="1" xr:uid="{00000000-0005-0000-0000-000067CF0000}"/>
    <cellStyle name="Hyperlink 23" xfId="32289" hidden="1" xr:uid="{00000000-0005-0000-0000-000068CF0000}"/>
    <cellStyle name="Hyperlink 23" xfId="32226" hidden="1" xr:uid="{00000000-0005-0000-0000-000069CF0000}"/>
    <cellStyle name="Hyperlink 23" xfId="32163" hidden="1" xr:uid="{00000000-0005-0000-0000-00006ACF0000}"/>
    <cellStyle name="Hyperlink 23" xfId="32100" hidden="1" xr:uid="{00000000-0005-0000-0000-00006BCF0000}"/>
    <cellStyle name="Hyperlink 23" xfId="32037" hidden="1" xr:uid="{00000000-0005-0000-0000-00006CCF0000}"/>
    <cellStyle name="Hyperlink 23" xfId="31974" hidden="1" xr:uid="{00000000-0005-0000-0000-00006DCF0000}"/>
    <cellStyle name="Hyperlink 23" xfId="40794" hidden="1" xr:uid="{00000000-0005-0000-0000-00006ECF0000}"/>
    <cellStyle name="Hyperlink 23" xfId="51567" hidden="1" xr:uid="{00000000-0005-0000-0000-00006FCF0000}"/>
    <cellStyle name="Hyperlink 23" xfId="51504" hidden="1" xr:uid="{00000000-0005-0000-0000-000070CF0000}"/>
    <cellStyle name="Hyperlink 23" xfId="51441" hidden="1" xr:uid="{00000000-0005-0000-0000-000071CF0000}"/>
    <cellStyle name="Hyperlink 23" xfId="51378" hidden="1" xr:uid="{00000000-0005-0000-0000-000072CF0000}"/>
    <cellStyle name="Hyperlink 23" xfId="51315" hidden="1" xr:uid="{00000000-0005-0000-0000-000073CF0000}"/>
    <cellStyle name="Hyperlink 23" xfId="51252" hidden="1" xr:uid="{00000000-0005-0000-0000-000074CF0000}"/>
    <cellStyle name="Hyperlink 23" xfId="51189" hidden="1" xr:uid="{00000000-0005-0000-0000-000075CF0000}"/>
    <cellStyle name="Hyperlink 23" xfId="51126" hidden="1" xr:uid="{00000000-0005-0000-0000-000076CF0000}"/>
    <cellStyle name="Hyperlink 23" xfId="51063" hidden="1" xr:uid="{00000000-0005-0000-0000-000077CF0000}"/>
    <cellStyle name="Hyperlink 23" xfId="51000" hidden="1" xr:uid="{00000000-0005-0000-0000-000078CF0000}"/>
    <cellStyle name="Hyperlink 23" xfId="50937" hidden="1" xr:uid="{00000000-0005-0000-0000-000079CF0000}"/>
    <cellStyle name="Hyperlink 23" xfId="50874" hidden="1" xr:uid="{00000000-0005-0000-0000-00007ACF0000}"/>
    <cellStyle name="Hyperlink 23" xfId="50811" hidden="1" xr:uid="{00000000-0005-0000-0000-00007BCF0000}"/>
    <cellStyle name="Hyperlink 23" xfId="50748" hidden="1" xr:uid="{00000000-0005-0000-0000-00007CCF0000}"/>
    <cellStyle name="Hyperlink 23" xfId="50685" hidden="1" xr:uid="{00000000-0005-0000-0000-00007DCF0000}"/>
    <cellStyle name="Hyperlink 23" xfId="50622" hidden="1" xr:uid="{00000000-0005-0000-0000-00007ECF0000}"/>
    <cellStyle name="Hyperlink 23" xfId="50559" hidden="1" xr:uid="{00000000-0005-0000-0000-00007FCF0000}"/>
    <cellStyle name="Hyperlink 23" xfId="50496" hidden="1" xr:uid="{00000000-0005-0000-0000-000080CF0000}"/>
    <cellStyle name="Hyperlink 23" xfId="50433" hidden="1" xr:uid="{00000000-0005-0000-0000-000081CF0000}"/>
    <cellStyle name="Hyperlink 23" xfId="50370" hidden="1" xr:uid="{00000000-0005-0000-0000-000082CF0000}"/>
    <cellStyle name="Hyperlink 23" xfId="50307" hidden="1" xr:uid="{00000000-0005-0000-0000-000083CF0000}"/>
    <cellStyle name="Hyperlink 23" xfId="50244" hidden="1" xr:uid="{00000000-0005-0000-0000-000084CF0000}"/>
    <cellStyle name="Hyperlink 23" xfId="50181" hidden="1" xr:uid="{00000000-0005-0000-0000-000085CF0000}"/>
    <cellStyle name="Hyperlink 23" xfId="50118" hidden="1" xr:uid="{00000000-0005-0000-0000-000086CF0000}"/>
    <cellStyle name="Hyperlink 23" xfId="50055" hidden="1" xr:uid="{00000000-0005-0000-0000-000087CF0000}"/>
    <cellStyle name="Hyperlink 23" xfId="49992" hidden="1" xr:uid="{00000000-0005-0000-0000-000088CF0000}"/>
    <cellStyle name="Hyperlink 23" xfId="49929" hidden="1" xr:uid="{00000000-0005-0000-0000-000089CF0000}"/>
    <cellStyle name="Hyperlink 23" xfId="49866" hidden="1" xr:uid="{00000000-0005-0000-0000-00008ACF0000}"/>
    <cellStyle name="Hyperlink 23" xfId="49803" hidden="1" xr:uid="{00000000-0005-0000-0000-00008BCF0000}"/>
    <cellStyle name="Hyperlink 23" xfId="49740" hidden="1" xr:uid="{00000000-0005-0000-0000-00008CCF0000}"/>
    <cellStyle name="Hyperlink 23" xfId="49677" hidden="1" xr:uid="{00000000-0005-0000-0000-00008DCF0000}"/>
    <cellStyle name="Hyperlink 23" xfId="49614" hidden="1" xr:uid="{00000000-0005-0000-0000-00008ECF0000}"/>
    <cellStyle name="Hyperlink 23" xfId="49551" hidden="1" xr:uid="{00000000-0005-0000-0000-00008FCF0000}"/>
    <cellStyle name="Hyperlink 23" xfId="49488" hidden="1" xr:uid="{00000000-0005-0000-0000-000090CF0000}"/>
    <cellStyle name="Hyperlink 23" xfId="49425" hidden="1" xr:uid="{00000000-0005-0000-0000-000091CF0000}"/>
    <cellStyle name="Hyperlink 23" xfId="49362" hidden="1" xr:uid="{00000000-0005-0000-0000-000092CF0000}"/>
    <cellStyle name="Hyperlink 23" xfId="49299" hidden="1" xr:uid="{00000000-0005-0000-0000-000093CF0000}"/>
    <cellStyle name="Hyperlink 23" xfId="49236" hidden="1" xr:uid="{00000000-0005-0000-0000-000094CF0000}"/>
    <cellStyle name="Hyperlink 23" xfId="49173" hidden="1" xr:uid="{00000000-0005-0000-0000-000095CF0000}"/>
    <cellStyle name="Hyperlink 23" xfId="49110" hidden="1" xr:uid="{00000000-0005-0000-0000-000096CF0000}"/>
    <cellStyle name="Hyperlink 23" xfId="49047" hidden="1" xr:uid="{00000000-0005-0000-0000-000097CF0000}"/>
    <cellStyle name="Hyperlink 23" xfId="48984" hidden="1" xr:uid="{00000000-0005-0000-0000-000098CF0000}"/>
    <cellStyle name="Hyperlink 23" xfId="48921" hidden="1" xr:uid="{00000000-0005-0000-0000-000099CF0000}"/>
    <cellStyle name="Hyperlink 23" xfId="48858" hidden="1" xr:uid="{00000000-0005-0000-0000-00009ACF0000}"/>
    <cellStyle name="Hyperlink 23" xfId="48795" hidden="1" xr:uid="{00000000-0005-0000-0000-00009BCF0000}"/>
    <cellStyle name="Hyperlink 23" xfId="48732" hidden="1" xr:uid="{00000000-0005-0000-0000-00009CCF0000}"/>
    <cellStyle name="Hyperlink 23" xfId="48669" hidden="1" xr:uid="{00000000-0005-0000-0000-00009DCF0000}"/>
    <cellStyle name="Hyperlink 23" xfId="48606" hidden="1" xr:uid="{00000000-0005-0000-0000-00009ECF0000}"/>
    <cellStyle name="Hyperlink 23" xfId="48543" hidden="1" xr:uid="{00000000-0005-0000-0000-00009FCF0000}"/>
    <cellStyle name="Hyperlink 23" xfId="48480" hidden="1" xr:uid="{00000000-0005-0000-0000-0000A0CF0000}"/>
    <cellStyle name="Hyperlink 23" xfId="48417" hidden="1" xr:uid="{00000000-0005-0000-0000-0000A1CF0000}"/>
    <cellStyle name="Hyperlink 23" xfId="48354" hidden="1" xr:uid="{00000000-0005-0000-0000-0000A2CF0000}"/>
    <cellStyle name="Hyperlink 23" xfId="48291" hidden="1" xr:uid="{00000000-0005-0000-0000-0000A3CF0000}"/>
    <cellStyle name="Hyperlink 23" xfId="48228" hidden="1" xr:uid="{00000000-0005-0000-0000-0000A4CF0000}"/>
    <cellStyle name="Hyperlink 23" xfId="48165" hidden="1" xr:uid="{00000000-0005-0000-0000-0000A5CF0000}"/>
    <cellStyle name="Hyperlink 23" xfId="48102" hidden="1" xr:uid="{00000000-0005-0000-0000-0000A6CF0000}"/>
    <cellStyle name="Hyperlink 23" xfId="48039" hidden="1" xr:uid="{00000000-0005-0000-0000-0000A7CF0000}"/>
    <cellStyle name="Hyperlink 23" xfId="47976" hidden="1" xr:uid="{00000000-0005-0000-0000-0000A8CF0000}"/>
    <cellStyle name="Hyperlink 23" xfId="47913" hidden="1" xr:uid="{00000000-0005-0000-0000-0000A9CF0000}"/>
    <cellStyle name="Hyperlink 23" xfId="47850" hidden="1" xr:uid="{00000000-0005-0000-0000-0000AACF0000}"/>
    <cellStyle name="Hyperlink 23" xfId="47787" hidden="1" xr:uid="{00000000-0005-0000-0000-0000ABCF0000}"/>
    <cellStyle name="Hyperlink 23" xfId="47724" hidden="1" xr:uid="{00000000-0005-0000-0000-0000ACCF0000}"/>
    <cellStyle name="Hyperlink 23" xfId="47661" hidden="1" xr:uid="{00000000-0005-0000-0000-0000ADCF0000}"/>
    <cellStyle name="Hyperlink 23" xfId="47598" hidden="1" xr:uid="{00000000-0005-0000-0000-0000AECF0000}"/>
    <cellStyle name="Hyperlink 23" xfId="47535" hidden="1" xr:uid="{00000000-0005-0000-0000-0000AFCF0000}"/>
    <cellStyle name="Hyperlink 23" xfId="47472" hidden="1" xr:uid="{00000000-0005-0000-0000-0000B0CF0000}"/>
    <cellStyle name="Hyperlink 23" xfId="47409" hidden="1" xr:uid="{00000000-0005-0000-0000-0000B1CF0000}"/>
    <cellStyle name="Hyperlink 23" xfId="47346" hidden="1" xr:uid="{00000000-0005-0000-0000-0000B2CF0000}"/>
    <cellStyle name="Hyperlink 23" xfId="47220" hidden="1" xr:uid="{00000000-0005-0000-0000-0000B3CF0000}"/>
    <cellStyle name="Hyperlink 23" xfId="47157" hidden="1" xr:uid="{00000000-0005-0000-0000-0000B4CF0000}"/>
    <cellStyle name="Hyperlink 23" xfId="47094" hidden="1" xr:uid="{00000000-0005-0000-0000-0000B5CF0000}"/>
    <cellStyle name="Hyperlink 23" xfId="47031" hidden="1" xr:uid="{00000000-0005-0000-0000-0000B6CF0000}"/>
    <cellStyle name="Hyperlink 23" xfId="46968" hidden="1" xr:uid="{00000000-0005-0000-0000-0000B7CF0000}"/>
    <cellStyle name="Hyperlink 23" xfId="46905" hidden="1" xr:uid="{00000000-0005-0000-0000-0000B8CF0000}"/>
    <cellStyle name="Hyperlink 23" xfId="46842" hidden="1" xr:uid="{00000000-0005-0000-0000-0000B9CF0000}"/>
    <cellStyle name="Hyperlink 23" xfId="46779" hidden="1" xr:uid="{00000000-0005-0000-0000-0000BACF0000}"/>
    <cellStyle name="Hyperlink 23" xfId="46716" hidden="1" xr:uid="{00000000-0005-0000-0000-0000BBCF0000}"/>
    <cellStyle name="Hyperlink 23" xfId="46653" hidden="1" xr:uid="{00000000-0005-0000-0000-0000BCCF0000}"/>
    <cellStyle name="Hyperlink 23" xfId="46590" hidden="1" xr:uid="{00000000-0005-0000-0000-0000BDCF0000}"/>
    <cellStyle name="Hyperlink 23" xfId="46527" hidden="1" xr:uid="{00000000-0005-0000-0000-0000BECF0000}"/>
    <cellStyle name="Hyperlink 23" xfId="46464" hidden="1" xr:uid="{00000000-0005-0000-0000-0000BFCF0000}"/>
    <cellStyle name="Hyperlink 23" xfId="46401" hidden="1" xr:uid="{00000000-0005-0000-0000-0000C0CF0000}"/>
    <cellStyle name="Hyperlink 23" xfId="46338" hidden="1" xr:uid="{00000000-0005-0000-0000-0000C1CF0000}"/>
    <cellStyle name="Hyperlink 23" xfId="46275" hidden="1" xr:uid="{00000000-0005-0000-0000-0000C2CF0000}"/>
    <cellStyle name="Hyperlink 23" xfId="46212" hidden="1" xr:uid="{00000000-0005-0000-0000-0000C3CF0000}"/>
    <cellStyle name="Hyperlink 23" xfId="46149" hidden="1" xr:uid="{00000000-0005-0000-0000-0000C4CF0000}"/>
    <cellStyle name="Hyperlink 23" xfId="46086" hidden="1" xr:uid="{00000000-0005-0000-0000-0000C5CF0000}"/>
    <cellStyle name="Hyperlink 23" xfId="46023" hidden="1" xr:uid="{00000000-0005-0000-0000-0000C6CF0000}"/>
    <cellStyle name="Hyperlink 23" xfId="45960" hidden="1" xr:uid="{00000000-0005-0000-0000-0000C7CF0000}"/>
    <cellStyle name="Hyperlink 23" xfId="45897" hidden="1" xr:uid="{00000000-0005-0000-0000-0000C8CF0000}"/>
    <cellStyle name="Hyperlink 23" xfId="45834" hidden="1" xr:uid="{00000000-0005-0000-0000-0000C9CF0000}"/>
    <cellStyle name="Hyperlink 23" xfId="45771" hidden="1" xr:uid="{00000000-0005-0000-0000-0000CACF0000}"/>
    <cellStyle name="Hyperlink 23" xfId="45708" hidden="1" xr:uid="{00000000-0005-0000-0000-0000CBCF0000}"/>
    <cellStyle name="Hyperlink 23" xfId="45645" hidden="1" xr:uid="{00000000-0005-0000-0000-0000CCCF0000}"/>
    <cellStyle name="Hyperlink 23" xfId="45582" hidden="1" xr:uid="{00000000-0005-0000-0000-0000CDCF0000}"/>
    <cellStyle name="Hyperlink 23" xfId="45519" hidden="1" xr:uid="{00000000-0005-0000-0000-0000CECF0000}"/>
    <cellStyle name="Hyperlink 23" xfId="45456" hidden="1" xr:uid="{00000000-0005-0000-0000-0000CFCF0000}"/>
    <cellStyle name="Hyperlink 23" xfId="45393" hidden="1" xr:uid="{00000000-0005-0000-0000-0000D0CF0000}"/>
    <cellStyle name="Hyperlink 23" xfId="45330" hidden="1" xr:uid="{00000000-0005-0000-0000-0000D1CF0000}"/>
    <cellStyle name="Hyperlink 23" xfId="45267" hidden="1" xr:uid="{00000000-0005-0000-0000-0000D2CF0000}"/>
    <cellStyle name="Hyperlink 23" xfId="45204" hidden="1" xr:uid="{00000000-0005-0000-0000-0000D3CF0000}"/>
    <cellStyle name="Hyperlink 23" xfId="45141" hidden="1" xr:uid="{00000000-0005-0000-0000-0000D4CF0000}"/>
    <cellStyle name="Hyperlink 23" xfId="54843" hidden="1" xr:uid="{00000000-0005-0000-0000-0000D5CF0000}"/>
    <cellStyle name="Hyperlink 23" xfId="54780" hidden="1" xr:uid="{00000000-0005-0000-0000-0000D6CF0000}"/>
    <cellStyle name="Hyperlink 23" xfId="54717" hidden="1" xr:uid="{00000000-0005-0000-0000-0000D7CF0000}"/>
    <cellStyle name="Hyperlink 23" xfId="54654" hidden="1" xr:uid="{00000000-0005-0000-0000-0000D8CF0000}"/>
    <cellStyle name="Hyperlink 23" xfId="54591" hidden="1" xr:uid="{00000000-0005-0000-0000-0000D9CF0000}"/>
    <cellStyle name="Hyperlink 23" xfId="54528" hidden="1" xr:uid="{00000000-0005-0000-0000-0000DACF0000}"/>
    <cellStyle name="Hyperlink 23" xfId="54465" hidden="1" xr:uid="{00000000-0005-0000-0000-0000DBCF0000}"/>
    <cellStyle name="Hyperlink 23" xfId="54402" hidden="1" xr:uid="{00000000-0005-0000-0000-0000DCCF0000}"/>
    <cellStyle name="Hyperlink 23" xfId="54339" hidden="1" xr:uid="{00000000-0005-0000-0000-0000DDCF0000}"/>
    <cellStyle name="Hyperlink 23" xfId="54276" hidden="1" xr:uid="{00000000-0005-0000-0000-0000DECF0000}"/>
    <cellStyle name="Hyperlink 23" xfId="54213" hidden="1" xr:uid="{00000000-0005-0000-0000-0000DFCF0000}"/>
    <cellStyle name="Hyperlink 23" xfId="54150" hidden="1" xr:uid="{00000000-0005-0000-0000-0000E0CF0000}"/>
    <cellStyle name="Hyperlink 23" xfId="54087" hidden="1" xr:uid="{00000000-0005-0000-0000-0000E1CF0000}"/>
    <cellStyle name="Hyperlink 23" xfId="54024" hidden="1" xr:uid="{00000000-0005-0000-0000-0000E2CF0000}"/>
    <cellStyle name="Hyperlink 23" xfId="53961" hidden="1" xr:uid="{00000000-0005-0000-0000-0000E3CF0000}"/>
    <cellStyle name="Hyperlink 23" xfId="47283" hidden="1" xr:uid="{00000000-0005-0000-0000-0000E4CF0000}"/>
    <cellStyle name="Hyperlink 23" xfId="35628" hidden="1" xr:uid="{00000000-0005-0000-0000-0000E5CF0000}"/>
    <cellStyle name="Hyperlink 23" xfId="43755" hidden="1" xr:uid="{00000000-0005-0000-0000-0000E6CF0000}"/>
    <cellStyle name="Hyperlink 23" xfId="24414" hidden="1" xr:uid="{00000000-0005-0000-0000-0000E7CF0000}"/>
    <cellStyle name="Hyperlink 23" xfId="24351" hidden="1" xr:uid="{00000000-0005-0000-0000-0000E8CF0000}"/>
    <cellStyle name="Hyperlink 23" xfId="24288" hidden="1" xr:uid="{00000000-0005-0000-0000-0000E9CF0000}"/>
    <cellStyle name="Hyperlink 23" xfId="24225" hidden="1" xr:uid="{00000000-0005-0000-0000-0000EACF0000}"/>
    <cellStyle name="Hyperlink 23" xfId="24162" hidden="1" xr:uid="{00000000-0005-0000-0000-0000EBCF0000}"/>
    <cellStyle name="Hyperlink 23" xfId="24099" hidden="1" xr:uid="{00000000-0005-0000-0000-0000ECCF0000}"/>
    <cellStyle name="Hyperlink 23" xfId="24036" hidden="1" xr:uid="{00000000-0005-0000-0000-0000EDCF0000}"/>
    <cellStyle name="Hyperlink 23" xfId="23973" hidden="1" xr:uid="{00000000-0005-0000-0000-0000EECF0000}"/>
    <cellStyle name="Hyperlink 23" xfId="23910" hidden="1" xr:uid="{00000000-0005-0000-0000-0000EFCF0000}"/>
    <cellStyle name="Hyperlink 23" xfId="23847" hidden="1" xr:uid="{00000000-0005-0000-0000-0000F0CF0000}"/>
    <cellStyle name="Hyperlink 23" xfId="23784" hidden="1" xr:uid="{00000000-0005-0000-0000-0000F1CF0000}"/>
    <cellStyle name="Hyperlink 23" xfId="23721" hidden="1" xr:uid="{00000000-0005-0000-0000-0000F2CF0000}"/>
    <cellStyle name="Hyperlink 23" xfId="23658" hidden="1" xr:uid="{00000000-0005-0000-0000-0000F3CF0000}"/>
    <cellStyle name="Hyperlink 23" xfId="23595" hidden="1" xr:uid="{00000000-0005-0000-0000-0000F4CF0000}"/>
    <cellStyle name="Hyperlink 23" xfId="23532" hidden="1" xr:uid="{00000000-0005-0000-0000-0000F5CF0000}"/>
    <cellStyle name="Hyperlink 23" xfId="23469" hidden="1" xr:uid="{00000000-0005-0000-0000-0000F6CF0000}"/>
    <cellStyle name="Hyperlink 23" xfId="23406" hidden="1" xr:uid="{00000000-0005-0000-0000-0000F7CF0000}"/>
    <cellStyle name="Hyperlink 23" xfId="23343" hidden="1" xr:uid="{00000000-0005-0000-0000-0000F8CF0000}"/>
    <cellStyle name="Hyperlink 23" xfId="23280" hidden="1" xr:uid="{00000000-0005-0000-0000-0000F9CF0000}"/>
    <cellStyle name="Hyperlink 23" xfId="23217" hidden="1" xr:uid="{00000000-0005-0000-0000-0000FACF0000}"/>
    <cellStyle name="Hyperlink 23" xfId="23154" hidden="1" xr:uid="{00000000-0005-0000-0000-0000FBCF0000}"/>
    <cellStyle name="Hyperlink 23" xfId="23091" hidden="1" xr:uid="{00000000-0005-0000-0000-0000FCCF0000}"/>
    <cellStyle name="Hyperlink 23" xfId="23028" hidden="1" xr:uid="{00000000-0005-0000-0000-0000FDCF0000}"/>
    <cellStyle name="Hyperlink 23" xfId="22965" hidden="1" xr:uid="{00000000-0005-0000-0000-0000FECF0000}"/>
    <cellStyle name="Hyperlink 23" xfId="22902" hidden="1" xr:uid="{00000000-0005-0000-0000-0000FFCF0000}"/>
    <cellStyle name="Hyperlink 23" xfId="22839" hidden="1" xr:uid="{00000000-0005-0000-0000-000000D00000}"/>
    <cellStyle name="Hyperlink 23" xfId="22776" hidden="1" xr:uid="{00000000-0005-0000-0000-000001D00000}"/>
    <cellStyle name="Hyperlink 23" xfId="22713" hidden="1" xr:uid="{00000000-0005-0000-0000-000002D00000}"/>
    <cellStyle name="Hyperlink 23" xfId="22650" hidden="1" xr:uid="{00000000-0005-0000-0000-000003D00000}"/>
    <cellStyle name="Hyperlink 23" xfId="22587" hidden="1" xr:uid="{00000000-0005-0000-0000-000004D00000}"/>
    <cellStyle name="Hyperlink 23" xfId="22524" hidden="1" xr:uid="{00000000-0005-0000-0000-000005D00000}"/>
    <cellStyle name="Hyperlink 23" xfId="22461" hidden="1" xr:uid="{00000000-0005-0000-0000-000006D00000}"/>
    <cellStyle name="Hyperlink 23" xfId="22398" hidden="1" xr:uid="{00000000-0005-0000-0000-000007D00000}"/>
    <cellStyle name="Hyperlink 23" xfId="22335" hidden="1" xr:uid="{00000000-0005-0000-0000-000008D00000}"/>
    <cellStyle name="Hyperlink 23" xfId="22272" hidden="1" xr:uid="{00000000-0005-0000-0000-000009D00000}"/>
    <cellStyle name="Hyperlink 23" xfId="22209" hidden="1" xr:uid="{00000000-0005-0000-0000-00000AD00000}"/>
    <cellStyle name="Hyperlink 23" xfId="22146" hidden="1" xr:uid="{00000000-0005-0000-0000-00000BD00000}"/>
    <cellStyle name="Hyperlink 23" xfId="22083" hidden="1" xr:uid="{00000000-0005-0000-0000-00000CD00000}"/>
    <cellStyle name="Hyperlink 23" xfId="22020" hidden="1" xr:uid="{00000000-0005-0000-0000-00000DD00000}"/>
    <cellStyle name="Hyperlink 23" xfId="21957" hidden="1" xr:uid="{00000000-0005-0000-0000-00000ED00000}"/>
    <cellStyle name="Hyperlink 23" xfId="21894" hidden="1" xr:uid="{00000000-0005-0000-0000-00000FD00000}"/>
    <cellStyle name="Hyperlink 23" xfId="21831" hidden="1" xr:uid="{00000000-0005-0000-0000-000010D00000}"/>
    <cellStyle name="Hyperlink 23" xfId="21768" hidden="1" xr:uid="{00000000-0005-0000-0000-000011D00000}"/>
    <cellStyle name="Hyperlink 23" xfId="21705" hidden="1" xr:uid="{00000000-0005-0000-0000-000012D00000}"/>
    <cellStyle name="Hyperlink 23" xfId="21642" hidden="1" xr:uid="{00000000-0005-0000-0000-000013D00000}"/>
    <cellStyle name="Hyperlink 23" xfId="21579" hidden="1" xr:uid="{00000000-0005-0000-0000-000014D00000}"/>
    <cellStyle name="Hyperlink 23" xfId="21516" hidden="1" xr:uid="{00000000-0005-0000-0000-000015D00000}"/>
    <cellStyle name="Hyperlink 23" xfId="21453" hidden="1" xr:uid="{00000000-0005-0000-0000-000016D00000}"/>
    <cellStyle name="Hyperlink 23" xfId="21390" hidden="1" xr:uid="{00000000-0005-0000-0000-000017D00000}"/>
    <cellStyle name="Hyperlink 23" xfId="21327" hidden="1" xr:uid="{00000000-0005-0000-0000-000018D00000}"/>
    <cellStyle name="Hyperlink 23" xfId="21264" hidden="1" xr:uid="{00000000-0005-0000-0000-000019D00000}"/>
    <cellStyle name="Hyperlink 23" xfId="21201" hidden="1" xr:uid="{00000000-0005-0000-0000-00001AD00000}"/>
    <cellStyle name="Hyperlink 23" xfId="21138" hidden="1" xr:uid="{00000000-0005-0000-0000-00001BD00000}"/>
    <cellStyle name="Hyperlink 23" xfId="21075" hidden="1" xr:uid="{00000000-0005-0000-0000-00001CD00000}"/>
    <cellStyle name="Hyperlink 23" xfId="21012" hidden="1" xr:uid="{00000000-0005-0000-0000-00001DD00000}"/>
    <cellStyle name="Hyperlink 23" xfId="20949" hidden="1" xr:uid="{00000000-0005-0000-0000-00001ED00000}"/>
    <cellStyle name="Hyperlink 23" xfId="20886" hidden="1" xr:uid="{00000000-0005-0000-0000-00001FD00000}"/>
    <cellStyle name="Hyperlink 23" xfId="20823" hidden="1" xr:uid="{00000000-0005-0000-0000-000020D00000}"/>
    <cellStyle name="Hyperlink 23" xfId="20760" hidden="1" xr:uid="{00000000-0005-0000-0000-000021D00000}"/>
    <cellStyle name="Hyperlink 23" xfId="20697" hidden="1" xr:uid="{00000000-0005-0000-0000-000022D00000}"/>
    <cellStyle name="Hyperlink 23" xfId="20634" hidden="1" xr:uid="{00000000-0005-0000-0000-000023D00000}"/>
    <cellStyle name="Hyperlink 23" xfId="20571" hidden="1" xr:uid="{00000000-0005-0000-0000-000024D00000}"/>
    <cellStyle name="Hyperlink 23" xfId="20508" hidden="1" xr:uid="{00000000-0005-0000-0000-000025D00000}"/>
    <cellStyle name="Hyperlink 23" xfId="20445" hidden="1" xr:uid="{00000000-0005-0000-0000-000026D00000}"/>
    <cellStyle name="Hyperlink 23" xfId="20382" hidden="1" xr:uid="{00000000-0005-0000-0000-000027D00000}"/>
    <cellStyle name="Hyperlink 23" xfId="20319" hidden="1" xr:uid="{00000000-0005-0000-0000-000028D00000}"/>
    <cellStyle name="Hyperlink 23" xfId="20256" hidden="1" xr:uid="{00000000-0005-0000-0000-000029D00000}"/>
    <cellStyle name="Hyperlink 23" xfId="20193" hidden="1" xr:uid="{00000000-0005-0000-0000-00002AD00000}"/>
    <cellStyle name="Hyperlink 23" xfId="20067" hidden="1" xr:uid="{00000000-0005-0000-0000-00002BD00000}"/>
    <cellStyle name="Hyperlink 23" xfId="20004" hidden="1" xr:uid="{00000000-0005-0000-0000-00002CD00000}"/>
    <cellStyle name="Hyperlink 23" xfId="19941" hidden="1" xr:uid="{00000000-0005-0000-0000-00002DD00000}"/>
    <cellStyle name="Hyperlink 23" xfId="19878" hidden="1" xr:uid="{00000000-0005-0000-0000-00002ED00000}"/>
    <cellStyle name="Hyperlink 23" xfId="19815" hidden="1" xr:uid="{00000000-0005-0000-0000-00002FD00000}"/>
    <cellStyle name="Hyperlink 23" xfId="19752" hidden="1" xr:uid="{00000000-0005-0000-0000-000030D00000}"/>
    <cellStyle name="Hyperlink 23" xfId="19689" hidden="1" xr:uid="{00000000-0005-0000-0000-000031D00000}"/>
    <cellStyle name="Hyperlink 23" xfId="19626" hidden="1" xr:uid="{00000000-0005-0000-0000-000032D00000}"/>
    <cellStyle name="Hyperlink 23" xfId="19563" hidden="1" xr:uid="{00000000-0005-0000-0000-000033D00000}"/>
    <cellStyle name="Hyperlink 23" xfId="19500" hidden="1" xr:uid="{00000000-0005-0000-0000-000034D00000}"/>
    <cellStyle name="Hyperlink 23" xfId="19437" hidden="1" xr:uid="{00000000-0005-0000-0000-000035D00000}"/>
    <cellStyle name="Hyperlink 23" xfId="19374" hidden="1" xr:uid="{00000000-0005-0000-0000-000036D00000}"/>
    <cellStyle name="Hyperlink 23" xfId="19311" hidden="1" xr:uid="{00000000-0005-0000-0000-000037D00000}"/>
    <cellStyle name="Hyperlink 23" xfId="19248" hidden="1" xr:uid="{00000000-0005-0000-0000-000038D00000}"/>
    <cellStyle name="Hyperlink 23" xfId="19185" hidden="1" xr:uid="{00000000-0005-0000-0000-000039D00000}"/>
    <cellStyle name="Hyperlink 23" xfId="19122" hidden="1" xr:uid="{00000000-0005-0000-0000-00003AD00000}"/>
    <cellStyle name="Hyperlink 23" xfId="19059" hidden="1" xr:uid="{00000000-0005-0000-0000-00003BD00000}"/>
    <cellStyle name="Hyperlink 23" xfId="18996" hidden="1" xr:uid="{00000000-0005-0000-0000-00003CD00000}"/>
    <cellStyle name="Hyperlink 23" xfId="18933" hidden="1" xr:uid="{00000000-0005-0000-0000-00003DD00000}"/>
    <cellStyle name="Hyperlink 23" xfId="18870" hidden="1" xr:uid="{00000000-0005-0000-0000-00003ED00000}"/>
    <cellStyle name="Hyperlink 23" xfId="18807" hidden="1" xr:uid="{00000000-0005-0000-0000-00003FD00000}"/>
    <cellStyle name="Hyperlink 23" xfId="18744" hidden="1" xr:uid="{00000000-0005-0000-0000-000040D00000}"/>
    <cellStyle name="Hyperlink 23" xfId="18681" hidden="1" xr:uid="{00000000-0005-0000-0000-000041D00000}"/>
    <cellStyle name="Hyperlink 23" xfId="18618" hidden="1" xr:uid="{00000000-0005-0000-0000-000042D00000}"/>
    <cellStyle name="Hyperlink 23" xfId="18555" hidden="1" xr:uid="{00000000-0005-0000-0000-000043D00000}"/>
    <cellStyle name="Hyperlink 23" xfId="18492" hidden="1" xr:uid="{00000000-0005-0000-0000-000044D00000}"/>
    <cellStyle name="Hyperlink 23" xfId="18429" hidden="1" xr:uid="{00000000-0005-0000-0000-000045D00000}"/>
    <cellStyle name="Hyperlink 23" xfId="18366" hidden="1" xr:uid="{00000000-0005-0000-0000-000046D00000}"/>
    <cellStyle name="Hyperlink 23" xfId="18303" hidden="1" xr:uid="{00000000-0005-0000-0000-000047D00000}"/>
    <cellStyle name="Hyperlink 23" xfId="18240" hidden="1" xr:uid="{00000000-0005-0000-0000-000048D00000}"/>
    <cellStyle name="Hyperlink 23" xfId="18177" hidden="1" xr:uid="{00000000-0005-0000-0000-000049D00000}"/>
    <cellStyle name="Hyperlink 23" xfId="18114" hidden="1" xr:uid="{00000000-0005-0000-0000-00004AD00000}"/>
    <cellStyle name="Hyperlink 23" xfId="18051" hidden="1" xr:uid="{00000000-0005-0000-0000-00004BD00000}"/>
    <cellStyle name="Hyperlink 23" xfId="17988" hidden="1" xr:uid="{00000000-0005-0000-0000-00004CD00000}"/>
    <cellStyle name="Hyperlink 23" xfId="17925" hidden="1" xr:uid="{00000000-0005-0000-0000-00004DD00000}"/>
    <cellStyle name="Hyperlink 23" xfId="17862" hidden="1" xr:uid="{00000000-0005-0000-0000-00004ED00000}"/>
    <cellStyle name="Hyperlink 23" xfId="17799" hidden="1" xr:uid="{00000000-0005-0000-0000-00004FD00000}"/>
    <cellStyle name="Hyperlink 23" xfId="17736" hidden="1" xr:uid="{00000000-0005-0000-0000-000050D00000}"/>
    <cellStyle name="Hyperlink 23" xfId="17673" hidden="1" xr:uid="{00000000-0005-0000-0000-000051D00000}"/>
    <cellStyle name="Hyperlink 23" xfId="17610" hidden="1" xr:uid="{00000000-0005-0000-0000-000052D00000}"/>
    <cellStyle name="Hyperlink 23" xfId="17547" hidden="1" xr:uid="{00000000-0005-0000-0000-000053D00000}"/>
    <cellStyle name="Hyperlink 23" xfId="17484" hidden="1" xr:uid="{00000000-0005-0000-0000-000054D00000}"/>
    <cellStyle name="Hyperlink 23" xfId="17421" hidden="1" xr:uid="{00000000-0005-0000-0000-000055D00000}"/>
    <cellStyle name="Hyperlink 23" xfId="17358" hidden="1" xr:uid="{00000000-0005-0000-0000-000056D00000}"/>
    <cellStyle name="Hyperlink 23" xfId="17295" hidden="1" xr:uid="{00000000-0005-0000-0000-000057D00000}"/>
    <cellStyle name="Hyperlink 23" xfId="17232" hidden="1" xr:uid="{00000000-0005-0000-0000-000058D00000}"/>
    <cellStyle name="Hyperlink 23" xfId="17169" hidden="1" xr:uid="{00000000-0005-0000-0000-000059D00000}"/>
    <cellStyle name="Hyperlink 23" xfId="17106" hidden="1" xr:uid="{00000000-0005-0000-0000-00005AD00000}"/>
    <cellStyle name="Hyperlink 23" xfId="17043" hidden="1" xr:uid="{00000000-0005-0000-0000-00005BD00000}"/>
    <cellStyle name="Hyperlink 23" xfId="16980" hidden="1" xr:uid="{00000000-0005-0000-0000-00005CD00000}"/>
    <cellStyle name="Hyperlink 23" xfId="16917" hidden="1" xr:uid="{00000000-0005-0000-0000-00005DD00000}"/>
    <cellStyle name="Hyperlink 23" xfId="16854" hidden="1" xr:uid="{00000000-0005-0000-0000-00005ED00000}"/>
    <cellStyle name="Hyperlink 23" xfId="16791" hidden="1" xr:uid="{00000000-0005-0000-0000-00005FD00000}"/>
    <cellStyle name="Hyperlink 23" xfId="16728" hidden="1" xr:uid="{00000000-0005-0000-0000-000060D00000}"/>
    <cellStyle name="Hyperlink 23" xfId="16665" hidden="1" xr:uid="{00000000-0005-0000-0000-000061D00000}"/>
    <cellStyle name="Hyperlink 23" xfId="16539" hidden="1" xr:uid="{00000000-0005-0000-0000-000062D00000}"/>
    <cellStyle name="Hyperlink 23" xfId="16476" hidden="1" xr:uid="{00000000-0005-0000-0000-000063D00000}"/>
    <cellStyle name="Hyperlink 23" xfId="16413" hidden="1" xr:uid="{00000000-0005-0000-0000-000064D00000}"/>
    <cellStyle name="Hyperlink 23" xfId="16350" hidden="1" xr:uid="{00000000-0005-0000-0000-000065D00000}"/>
    <cellStyle name="Hyperlink 23" xfId="16287" hidden="1" xr:uid="{00000000-0005-0000-0000-000066D00000}"/>
    <cellStyle name="Hyperlink 23" xfId="16224" hidden="1" xr:uid="{00000000-0005-0000-0000-000067D00000}"/>
    <cellStyle name="Hyperlink 23" xfId="16161" hidden="1" xr:uid="{00000000-0005-0000-0000-000068D00000}"/>
    <cellStyle name="Hyperlink 23" xfId="16098" hidden="1" xr:uid="{00000000-0005-0000-0000-000069D00000}"/>
    <cellStyle name="Hyperlink 23" xfId="16035" hidden="1" xr:uid="{00000000-0005-0000-0000-00006AD00000}"/>
    <cellStyle name="Hyperlink 23" xfId="15972" hidden="1" xr:uid="{00000000-0005-0000-0000-00006BD00000}"/>
    <cellStyle name="Hyperlink 23" xfId="15909" hidden="1" xr:uid="{00000000-0005-0000-0000-00006CD00000}"/>
    <cellStyle name="Hyperlink 23" xfId="15846" hidden="1" xr:uid="{00000000-0005-0000-0000-00006DD00000}"/>
    <cellStyle name="Hyperlink 23" xfId="15783" hidden="1" xr:uid="{00000000-0005-0000-0000-00006ED00000}"/>
    <cellStyle name="Hyperlink 23" xfId="15720" hidden="1" xr:uid="{00000000-0005-0000-0000-00006FD00000}"/>
    <cellStyle name="Hyperlink 23" xfId="15657" hidden="1" xr:uid="{00000000-0005-0000-0000-000070D00000}"/>
    <cellStyle name="Hyperlink 23" xfId="15594" hidden="1" xr:uid="{00000000-0005-0000-0000-000071D00000}"/>
    <cellStyle name="Hyperlink 23" xfId="15531" hidden="1" xr:uid="{00000000-0005-0000-0000-000072D00000}"/>
    <cellStyle name="Hyperlink 23" xfId="15468" hidden="1" xr:uid="{00000000-0005-0000-0000-000073D00000}"/>
    <cellStyle name="Hyperlink 23" xfId="15405" hidden="1" xr:uid="{00000000-0005-0000-0000-000074D00000}"/>
    <cellStyle name="Hyperlink 23" xfId="15342" hidden="1" xr:uid="{00000000-0005-0000-0000-000075D00000}"/>
    <cellStyle name="Hyperlink 23" xfId="15279" hidden="1" xr:uid="{00000000-0005-0000-0000-000076D00000}"/>
    <cellStyle name="Hyperlink 23" xfId="15216" hidden="1" xr:uid="{00000000-0005-0000-0000-000077D00000}"/>
    <cellStyle name="Hyperlink 23" xfId="15153" hidden="1" xr:uid="{00000000-0005-0000-0000-000078D00000}"/>
    <cellStyle name="Hyperlink 23" xfId="15090" hidden="1" xr:uid="{00000000-0005-0000-0000-000079D00000}"/>
    <cellStyle name="Hyperlink 23" xfId="15027" hidden="1" xr:uid="{00000000-0005-0000-0000-00007AD00000}"/>
    <cellStyle name="Hyperlink 23" xfId="14964" hidden="1" xr:uid="{00000000-0005-0000-0000-00007BD00000}"/>
    <cellStyle name="Hyperlink 23" xfId="14901" hidden="1" xr:uid="{00000000-0005-0000-0000-00007CD00000}"/>
    <cellStyle name="Hyperlink 23" xfId="14838" hidden="1" xr:uid="{00000000-0005-0000-0000-00007DD00000}"/>
    <cellStyle name="Hyperlink 23" xfId="14775" hidden="1" xr:uid="{00000000-0005-0000-0000-00007ED00000}"/>
    <cellStyle name="Hyperlink 23" xfId="14712" hidden="1" xr:uid="{00000000-0005-0000-0000-00007FD00000}"/>
    <cellStyle name="Hyperlink 23" xfId="14649" hidden="1" xr:uid="{00000000-0005-0000-0000-000080D00000}"/>
    <cellStyle name="Hyperlink 23" xfId="14586" hidden="1" xr:uid="{00000000-0005-0000-0000-000081D00000}"/>
    <cellStyle name="Hyperlink 23" xfId="14523" hidden="1" xr:uid="{00000000-0005-0000-0000-000082D00000}"/>
    <cellStyle name="Hyperlink 23" xfId="14460" hidden="1" xr:uid="{00000000-0005-0000-0000-000083D00000}"/>
    <cellStyle name="Hyperlink 23" xfId="14397" hidden="1" xr:uid="{00000000-0005-0000-0000-000084D00000}"/>
    <cellStyle name="Hyperlink 23" xfId="14334" hidden="1" xr:uid="{00000000-0005-0000-0000-000085D00000}"/>
    <cellStyle name="Hyperlink 23" xfId="14271" hidden="1" xr:uid="{00000000-0005-0000-0000-000086D00000}"/>
    <cellStyle name="Hyperlink 23" xfId="14208" hidden="1" xr:uid="{00000000-0005-0000-0000-000087D00000}"/>
    <cellStyle name="Hyperlink 23" xfId="14145" hidden="1" xr:uid="{00000000-0005-0000-0000-000088D00000}"/>
    <cellStyle name="Hyperlink 23" xfId="14082" hidden="1" xr:uid="{00000000-0005-0000-0000-000089D00000}"/>
    <cellStyle name="Hyperlink 23" xfId="14019" hidden="1" xr:uid="{00000000-0005-0000-0000-00008AD00000}"/>
    <cellStyle name="Hyperlink 23" xfId="13956" hidden="1" xr:uid="{00000000-0005-0000-0000-00008BD00000}"/>
    <cellStyle name="Hyperlink 23" xfId="13893" hidden="1" xr:uid="{00000000-0005-0000-0000-00008CD00000}"/>
    <cellStyle name="Hyperlink 23" xfId="13830" hidden="1" xr:uid="{00000000-0005-0000-0000-00008DD00000}"/>
    <cellStyle name="Hyperlink 23" xfId="13767" hidden="1" xr:uid="{00000000-0005-0000-0000-00008ED00000}"/>
    <cellStyle name="Hyperlink 23" xfId="13704" hidden="1" xr:uid="{00000000-0005-0000-0000-00008FD00000}"/>
    <cellStyle name="Hyperlink 23" xfId="13641" hidden="1" xr:uid="{00000000-0005-0000-0000-000090D00000}"/>
    <cellStyle name="Hyperlink 23" xfId="13578" hidden="1" xr:uid="{00000000-0005-0000-0000-000091D00000}"/>
    <cellStyle name="Hyperlink 23" xfId="13515" hidden="1" xr:uid="{00000000-0005-0000-0000-000092D00000}"/>
    <cellStyle name="Hyperlink 23" xfId="13452" hidden="1" xr:uid="{00000000-0005-0000-0000-000093D00000}"/>
    <cellStyle name="Hyperlink 23" xfId="13389" hidden="1" xr:uid="{00000000-0005-0000-0000-000094D00000}"/>
    <cellStyle name="Hyperlink 23" xfId="13326" hidden="1" xr:uid="{00000000-0005-0000-0000-000095D00000}"/>
    <cellStyle name="Hyperlink 23" xfId="13263" hidden="1" xr:uid="{00000000-0005-0000-0000-000096D00000}"/>
    <cellStyle name="Hyperlink 23" xfId="13200" hidden="1" xr:uid="{00000000-0005-0000-0000-000097D00000}"/>
    <cellStyle name="Hyperlink 23" xfId="13137" hidden="1" xr:uid="{00000000-0005-0000-0000-000098D00000}"/>
    <cellStyle name="Hyperlink 23" xfId="13074" hidden="1" xr:uid="{00000000-0005-0000-0000-000099D00000}"/>
    <cellStyle name="Hyperlink 23" xfId="13011" hidden="1" xr:uid="{00000000-0005-0000-0000-00009AD00000}"/>
    <cellStyle name="Hyperlink 23" xfId="12948" hidden="1" xr:uid="{00000000-0005-0000-0000-00009BD00000}"/>
    <cellStyle name="Hyperlink 23" xfId="12885" hidden="1" xr:uid="{00000000-0005-0000-0000-00009CD00000}"/>
    <cellStyle name="Hyperlink 23" xfId="12822" hidden="1" xr:uid="{00000000-0005-0000-0000-00009DD00000}"/>
    <cellStyle name="Hyperlink 23" xfId="12759" hidden="1" xr:uid="{00000000-0005-0000-0000-00009ED00000}"/>
    <cellStyle name="Hyperlink 23" xfId="12696" hidden="1" xr:uid="{00000000-0005-0000-0000-00009FD00000}"/>
    <cellStyle name="Hyperlink 23" xfId="12633" hidden="1" xr:uid="{00000000-0005-0000-0000-0000A0D00000}"/>
    <cellStyle name="Hyperlink 23" xfId="12570" hidden="1" xr:uid="{00000000-0005-0000-0000-0000A1D00000}"/>
    <cellStyle name="Hyperlink 23" xfId="12507" hidden="1" xr:uid="{00000000-0005-0000-0000-0000A2D00000}"/>
    <cellStyle name="Hyperlink 23" xfId="12444" hidden="1" xr:uid="{00000000-0005-0000-0000-0000A3D00000}"/>
    <cellStyle name="Hyperlink 23" xfId="12381" hidden="1" xr:uid="{00000000-0005-0000-0000-0000A4D00000}"/>
    <cellStyle name="Hyperlink 23" xfId="12318" hidden="1" xr:uid="{00000000-0005-0000-0000-0000A5D00000}"/>
    <cellStyle name="Hyperlink 23" xfId="12255" hidden="1" xr:uid="{00000000-0005-0000-0000-0000A6D00000}"/>
    <cellStyle name="Hyperlink 23" xfId="12192" hidden="1" xr:uid="{00000000-0005-0000-0000-0000A7D00000}"/>
    <cellStyle name="Hyperlink 23" xfId="12129" hidden="1" xr:uid="{00000000-0005-0000-0000-0000A8D00000}"/>
    <cellStyle name="Hyperlink 23" xfId="12066" hidden="1" xr:uid="{00000000-0005-0000-0000-0000A9D00000}"/>
    <cellStyle name="Hyperlink 23" xfId="12003" hidden="1" xr:uid="{00000000-0005-0000-0000-0000AAD00000}"/>
    <cellStyle name="Hyperlink 23" xfId="11940" hidden="1" xr:uid="{00000000-0005-0000-0000-0000ABD00000}"/>
    <cellStyle name="Hyperlink 23" xfId="11877" hidden="1" xr:uid="{00000000-0005-0000-0000-0000ACD00000}"/>
    <cellStyle name="Hyperlink 23" xfId="11814" hidden="1" xr:uid="{00000000-0005-0000-0000-0000ADD00000}"/>
    <cellStyle name="Hyperlink 23" xfId="11751" hidden="1" xr:uid="{00000000-0005-0000-0000-0000AED00000}"/>
    <cellStyle name="Hyperlink 23" xfId="11688" hidden="1" xr:uid="{00000000-0005-0000-0000-0000AFD00000}"/>
    <cellStyle name="Hyperlink 23" xfId="11625" hidden="1" xr:uid="{00000000-0005-0000-0000-0000B0D00000}"/>
    <cellStyle name="Hyperlink 23" xfId="11562" hidden="1" xr:uid="{00000000-0005-0000-0000-0000B1D00000}"/>
    <cellStyle name="Hyperlink 23" xfId="11499" hidden="1" xr:uid="{00000000-0005-0000-0000-0000B2D00000}"/>
    <cellStyle name="Hyperlink 23" xfId="11436" hidden="1" xr:uid="{00000000-0005-0000-0000-0000B3D00000}"/>
    <cellStyle name="Hyperlink 23" xfId="11373" hidden="1" xr:uid="{00000000-0005-0000-0000-0000B4D00000}"/>
    <cellStyle name="Hyperlink 23" xfId="11310" hidden="1" xr:uid="{00000000-0005-0000-0000-0000B5D00000}"/>
    <cellStyle name="Hyperlink 23" xfId="11247" hidden="1" xr:uid="{00000000-0005-0000-0000-0000B6D00000}"/>
    <cellStyle name="Hyperlink 23" xfId="20130" hidden="1" xr:uid="{00000000-0005-0000-0000-0000B7D00000}"/>
    <cellStyle name="Hyperlink 23" xfId="30966" hidden="1" xr:uid="{00000000-0005-0000-0000-0000B8D00000}"/>
    <cellStyle name="Hyperlink 23" xfId="30903" hidden="1" xr:uid="{00000000-0005-0000-0000-0000B9D00000}"/>
    <cellStyle name="Hyperlink 23" xfId="30840" hidden="1" xr:uid="{00000000-0005-0000-0000-0000BAD00000}"/>
    <cellStyle name="Hyperlink 23" xfId="30777" hidden="1" xr:uid="{00000000-0005-0000-0000-0000BBD00000}"/>
    <cellStyle name="Hyperlink 23" xfId="30714" hidden="1" xr:uid="{00000000-0005-0000-0000-0000BCD00000}"/>
    <cellStyle name="Hyperlink 23" xfId="30651" hidden="1" xr:uid="{00000000-0005-0000-0000-0000BDD00000}"/>
    <cellStyle name="Hyperlink 23" xfId="30588" hidden="1" xr:uid="{00000000-0005-0000-0000-0000BED00000}"/>
    <cellStyle name="Hyperlink 23" xfId="30525" hidden="1" xr:uid="{00000000-0005-0000-0000-0000BFD00000}"/>
    <cellStyle name="Hyperlink 23" xfId="30462" hidden="1" xr:uid="{00000000-0005-0000-0000-0000C0D00000}"/>
    <cellStyle name="Hyperlink 23" xfId="30399" hidden="1" xr:uid="{00000000-0005-0000-0000-0000C1D00000}"/>
    <cellStyle name="Hyperlink 23" xfId="30336" hidden="1" xr:uid="{00000000-0005-0000-0000-0000C2D00000}"/>
    <cellStyle name="Hyperlink 23" xfId="30273" hidden="1" xr:uid="{00000000-0005-0000-0000-0000C3D00000}"/>
    <cellStyle name="Hyperlink 23" xfId="30210" hidden="1" xr:uid="{00000000-0005-0000-0000-0000C4D00000}"/>
    <cellStyle name="Hyperlink 23" xfId="30147" hidden="1" xr:uid="{00000000-0005-0000-0000-0000C5D00000}"/>
    <cellStyle name="Hyperlink 23" xfId="30084" hidden="1" xr:uid="{00000000-0005-0000-0000-0000C6D00000}"/>
    <cellStyle name="Hyperlink 23" xfId="30021" hidden="1" xr:uid="{00000000-0005-0000-0000-0000C7D00000}"/>
    <cellStyle name="Hyperlink 23" xfId="29958" hidden="1" xr:uid="{00000000-0005-0000-0000-0000C8D00000}"/>
    <cellStyle name="Hyperlink 23" xfId="29895" hidden="1" xr:uid="{00000000-0005-0000-0000-0000C9D00000}"/>
    <cellStyle name="Hyperlink 23" xfId="29832" hidden="1" xr:uid="{00000000-0005-0000-0000-0000CAD00000}"/>
    <cellStyle name="Hyperlink 23" xfId="29769" hidden="1" xr:uid="{00000000-0005-0000-0000-0000CBD00000}"/>
    <cellStyle name="Hyperlink 23" xfId="29706" hidden="1" xr:uid="{00000000-0005-0000-0000-0000CCD00000}"/>
    <cellStyle name="Hyperlink 23" xfId="29643" hidden="1" xr:uid="{00000000-0005-0000-0000-0000CDD00000}"/>
    <cellStyle name="Hyperlink 23" xfId="29580" hidden="1" xr:uid="{00000000-0005-0000-0000-0000CED00000}"/>
    <cellStyle name="Hyperlink 23" xfId="29517" hidden="1" xr:uid="{00000000-0005-0000-0000-0000CFD00000}"/>
    <cellStyle name="Hyperlink 23" xfId="29454" hidden="1" xr:uid="{00000000-0005-0000-0000-0000D0D00000}"/>
    <cellStyle name="Hyperlink 23" xfId="29391" hidden="1" xr:uid="{00000000-0005-0000-0000-0000D1D00000}"/>
    <cellStyle name="Hyperlink 23" xfId="29328" hidden="1" xr:uid="{00000000-0005-0000-0000-0000D2D00000}"/>
    <cellStyle name="Hyperlink 23" xfId="29265" hidden="1" xr:uid="{00000000-0005-0000-0000-0000D3D00000}"/>
    <cellStyle name="Hyperlink 23" xfId="29202" hidden="1" xr:uid="{00000000-0005-0000-0000-0000D4D00000}"/>
    <cellStyle name="Hyperlink 23" xfId="29139" hidden="1" xr:uid="{00000000-0005-0000-0000-0000D5D00000}"/>
    <cellStyle name="Hyperlink 23" xfId="29076" hidden="1" xr:uid="{00000000-0005-0000-0000-0000D6D00000}"/>
    <cellStyle name="Hyperlink 23" xfId="29013" hidden="1" xr:uid="{00000000-0005-0000-0000-0000D7D00000}"/>
    <cellStyle name="Hyperlink 23" xfId="28950" hidden="1" xr:uid="{00000000-0005-0000-0000-0000D8D00000}"/>
    <cellStyle name="Hyperlink 23" xfId="28887" hidden="1" xr:uid="{00000000-0005-0000-0000-0000D9D00000}"/>
    <cellStyle name="Hyperlink 23" xfId="28824" hidden="1" xr:uid="{00000000-0005-0000-0000-0000DAD00000}"/>
    <cellStyle name="Hyperlink 23" xfId="28761" hidden="1" xr:uid="{00000000-0005-0000-0000-0000DBD00000}"/>
    <cellStyle name="Hyperlink 23" xfId="28698" hidden="1" xr:uid="{00000000-0005-0000-0000-0000DCD00000}"/>
    <cellStyle name="Hyperlink 23" xfId="28635" hidden="1" xr:uid="{00000000-0005-0000-0000-0000DDD00000}"/>
    <cellStyle name="Hyperlink 23" xfId="28572" hidden="1" xr:uid="{00000000-0005-0000-0000-0000DED00000}"/>
    <cellStyle name="Hyperlink 23" xfId="28509" hidden="1" xr:uid="{00000000-0005-0000-0000-0000DFD00000}"/>
    <cellStyle name="Hyperlink 23" xfId="28446" hidden="1" xr:uid="{00000000-0005-0000-0000-0000E0D00000}"/>
    <cellStyle name="Hyperlink 23" xfId="28383" hidden="1" xr:uid="{00000000-0005-0000-0000-0000E1D00000}"/>
    <cellStyle name="Hyperlink 23" xfId="28320" hidden="1" xr:uid="{00000000-0005-0000-0000-0000E2D00000}"/>
    <cellStyle name="Hyperlink 23" xfId="28257" hidden="1" xr:uid="{00000000-0005-0000-0000-0000E3D00000}"/>
    <cellStyle name="Hyperlink 23" xfId="28194" hidden="1" xr:uid="{00000000-0005-0000-0000-0000E4D00000}"/>
    <cellStyle name="Hyperlink 23" xfId="28131" hidden="1" xr:uid="{00000000-0005-0000-0000-0000E5D00000}"/>
    <cellStyle name="Hyperlink 23" xfId="28068" hidden="1" xr:uid="{00000000-0005-0000-0000-0000E6D00000}"/>
    <cellStyle name="Hyperlink 23" xfId="28005" hidden="1" xr:uid="{00000000-0005-0000-0000-0000E7D00000}"/>
    <cellStyle name="Hyperlink 23" xfId="27942" hidden="1" xr:uid="{00000000-0005-0000-0000-0000E8D00000}"/>
    <cellStyle name="Hyperlink 23" xfId="27879" hidden="1" xr:uid="{00000000-0005-0000-0000-0000E9D00000}"/>
    <cellStyle name="Hyperlink 23" xfId="27816" hidden="1" xr:uid="{00000000-0005-0000-0000-0000EAD00000}"/>
    <cellStyle name="Hyperlink 23" xfId="27753" hidden="1" xr:uid="{00000000-0005-0000-0000-0000EBD00000}"/>
    <cellStyle name="Hyperlink 23" xfId="27690" hidden="1" xr:uid="{00000000-0005-0000-0000-0000ECD00000}"/>
    <cellStyle name="Hyperlink 23" xfId="27627" hidden="1" xr:uid="{00000000-0005-0000-0000-0000EDD00000}"/>
    <cellStyle name="Hyperlink 23" xfId="27564" hidden="1" xr:uid="{00000000-0005-0000-0000-0000EED00000}"/>
    <cellStyle name="Hyperlink 23" xfId="27501" hidden="1" xr:uid="{00000000-0005-0000-0000-0000EFD00000}"/>
    <cellStyle name="Hyperlink 23" xfId="27438" hidden="1" xr:uid="{00000000-0005-0000-0000-0000F0D00000}"/>
    <cellStyle name="Hyperlink 23" xfId="27375" hidden="1" xr:uid="{00000000-0005-0000-0000-0000F1D00000}"/>
    <cellStyle name="Hyperlink 23" xfId="27312" hidden="1" xr:uid="{00000000-0005-0000-0000-0000F2D00000}"/>
    <cellStyle name="Hyperlink 23" xfId="27249" hidden="1" xr:uid="{00000000-0005-0000-0000-0000F3D00000}"/>
    <cellStyle name="Hyperlink 23" xfId="27186" hidden="1" xr:uid="{00000000-0005-0000-0000-0000F4D00000}"/>
    <cellStyle name="Hyperlink 23" xfId="27123" hidden="1" xr:uid="{00000000-0005-0000-0000-0000F5D00000}"/>
    <cellStyle name="Hyperlink 23" xfId="27060" hidden="1" xr:uid="{00000000-0005-0000-0000-0000F6D00000}"/>
    <cellStyle name="Hyperlink 23" xfId="26997" hidden="1" xr:uid="{00000000-0005-0000-0000-0000F7D00000}"/>
    <cellStyle name="Hyperlink 23" xfId="26934" hidden="1" xr:uid="{00000000-0005-0000-0000-0000F8D00000}"/>
    <cellStyle name="Hyperlink 23" xfId="26871" hidden="1" xr:uid="{00000000-0005-0000-0000-0000F9D00000}"/>
    <cellStyle name="Hyperlink 23" xfId="26808" hidden="1" xr:uid="{00000000-0005-0000-0000-0000FAD00000}"/>
    <cellStyle name="Hyperlink 23" xfId="26745" hidden="1" xr:uid="{00000000-0005-0000-0000-0000FBD00000}"/>
    <cellStyle name="Hyperlink 23" xfId="26682" hidden="1" xr:uid="{00000000-0005-0000-0000-0000FCD00000}"/>
    <cellStyle name="Hyperlink 23" xfId="26619" hidden="1" xr:uid="{00000000-0005-0000-0000-0000FDD00000}"/>
    <cellStyle name="Hyperlink 23" xfId="26556" hidden="1" xr:uid="{00000000-0005-0000-0000-0000FED00000}"/>
    <cellStyle name="Hyperlink 23" xfId="26493" hidden="1" xr:uid="{00000000-0005-0000-0000-0000FFD00000}"/>
    <cellStyle name="Hyperlink 23" xfId="26430" hidden="1" xr:uid="{00000000-0005-0000-0000-000000D10000}"/>
    <cellStyle name="Hyperlink 23" xfId="26367" hidden="1" xr:uid="{00000000-0005-0000-0000-000001D10000}"/>
    <cellStyle name="Hyperlink 23" xfId="26304" hidden="1" xr:uid="{00000000-0005-0000-0000-000002D10000}"/>
    <cellStyle name="Hyperlink 23" xfId="26241" hidden="1" xr:uid="{00000000-0005-0000-0000-000003D10000}"/>
    <cellStyle name="Hyperlink 23" xfId="26178" hidden="1" xr:uid="{00000000-0005-0000-0000-000004D10000}"/>
    <cellStyle name="Hyperlink 23" xfId="26115" hidden="1" xr:uid="{00000000-0005-0000-0000-000005D10000}"/>
    <cellStyle name="Hyperlink 23" xfId="26052" hidden="1" xr:uid="{00000000-0005-0000-0000-000006D10000}"/>
    <cellStyle name="Hyperlink 23" xfId="25989" hidden="1" xr:uid="{00000000-0005-0000-0000-000007D10000}"/>
    <cellStyle name="Hyperlink 23" xfId="25926" hidden="1" xr:uid="{00000000-0005-0000-0000-000008D10000}"/>
    <cellStyle name="Hyperlink 23" xfId="25863" hidden="1" xr:uid="{00000000-0005-0000-0000-000009D10000}"/>
    <cellStyle name="Hyperlink 23" xfId="25800" hidden="1" xr:uid="{00000000-0005-0000-0000-00000AD10000}"/>
    <cellStyle name="Hyperlink 23" xfId="25737" hidden="1" xr:uid="{00000000-0005-0000-0000-00000BD10000}"/>
    <cellStyle name="Hyperlink 23" xfId="25674" hidden="1" xr:uid="{00000000-0005-0000-0000-00000CD10000}"/>
    <cellStyle name="Hyperlink 23" xfId="25611" hidden="1" xr:uid="{00000000-0005-0000-0000-00000DD10000}"/>
    <cellStyle name="Hyperlink 23" xfId="25548" hidden="1" xr:uid="{00000000-0005-0000-0000-00000ED10000}"/>
    <cellStyle name="Hyperlink 23" xfId="25485" hidden="1" xr:uid="{00000000-0005-0000-0000-00000FD10000}"/>
    <cellStyle name="Hyperlink 23" xfId="25422" hidden="1" xr:uid="{00000000-0005-0000-0000-000010D10000}"/>
    <cellStyle name="Hyperlink 23" xfId="25359" hidden="1" xr:uid="{00000000-0005-0000-0000-000011D10000}"/>
    <cellStyle name="Hyperlink 23" xfId="25296" hidden="1" xr:uid="{00000000-0005-0000-0000-000012D10000}"/>
    <cellStyle name="Hyperlink 23" xfId="25233" hidden="1" xr:uid="{00000000-0005-0000-0000-000013D10000}"/>
    <cellStyle name="Hyperlink 23" xfId="25170" hidden="1" xr:uid="{00000000-0005-0000-0000-000014D10000}"/>
    <cellStyle name="Hyperlink 23" xfId="25107" hidden="1" xr:uid="{00000000-0005-0000-0000-000015D10000}"/>
    <cellStyle name="Hyperlink 23" xfId="25044" hidden="1" xr:uid="{00000000-0005-0000-0000-000016D10000}"/>
    <cellStyle name="Hyperlink 23" xfId="24981" hidden="1" xr:uid="{00000000-0005-0000-0000-000017D10000}"/>
    <cellStyle name="Hyperlink 23" xfId="24918" hidden="1" xr:uid="{00000000-0005-0000-0000-000018D10000}"/>
    <cellStyle name="Hyperlink 23" xfId="24855" hidden="1" xr:uid="{00000000-0005-0000-0000-000019D10000}"/>
    <cellStyle name="Hyperlink 23" xfId="24792" hidden="1" xr:uid="{00000000-0005-0000-0000-00001AD10000}"/>
    <cellStyle name="Hyperlink 23" xfId="24729" hidden="1" xr:uid="{00000000-0005-0000-0000-00001BD10000}"/>
    <cellStyle name="Hyperlink 23" xfId="24603" hidden="1" xr:uid="{00000000-0005-0000-0000-00001CD10000}"/>
    <cellStyle name="Hyperlink 23" xfId="24540" hidden="1" xr:uid="{00000000-0005-0000-0000-00001DD10000}"/>
    <cellStyle name="Hyperlink 23" xfId="24477" hidden="1" xr:uid="{00000000-0005-0000-0000-00001ED10000}"/>
    <cellStyle name="Hyperlink 23" xfId="2112" hidden="1" xr:uid="{00000000-0005-0000-0000-00001FD10000}"/>
    <cellStyle name="Hyperlink 23" xfId="2049" hidden="1" xr:uid="{00000000-0005-0000-0000-000020D10000}"/>
    <cellStyle name="Hyperlink 23" xfId="1986" hidden="1" xr:uid="{00000000-0005-0000-0000-000021D10000}"/>
    <cellStyle name="Hyperlink 23" xfId="1923" hidden="1" xr:uid="{00000000-0005-0000-0000-000022D10000}"/>
    <cellStyle name="Hyperlink 23" xfId="1860" hidden="1" xr:uid="{00000000-0005-0000-0000-000023D10000}"/>
    <cellStyle name="Hyperlink 23" xfId="1797" hidden="1" xr:uid="{00000000-0005-0000-0000-000024D10000}"/>
    <cellStyle name="Hyperlink 23" xfId="1734" hidden="1" xr:uid="{00000000-0005-0000-0000-000025D10000}"/>
    <cellStyle name="Hyperlink 23" xfId="1671" hidden="1" xr:uid="{00000000-0005-0000-0000-000026D10000}"/>
    <cellStyle name="Hyperlink 23" xfId="1608" hidden="1" xr:uid="{00000000-0005-0000-0000-000027D10000}"/>
    <cellStyle name="Hyperlink 23" xfId="1545" hidden="1" xr:uid="{00000000-0005-0000-0000-000028D10000}"/>
    <cellStyle name="Hyperlink 23" xfId="1482" hidden="1" xr:uid="{00000000-0005-0000-0000-000029D10000}"/>
    <cellStyle name="Hyperlink 23" xfId="1419" hidden="1" xr:uid="{00000000-0005-0000-0000-00002AD10000}"/>
    <cellStyle name="Hyperlink 23" xfId="1356" hidden="1" xr:uid="{00000000-0005-0000-0000-00002BD10000}"/>
    <cellStyle name="Hyperlink 23" xfId="1293" hidden="1" xr:uid="{00000000-0005-0000-0000-00002CD10000}"/>
    <cellStyle name="Hyperlink 23" xfId="1230" hidden="1" xr:uid="{00000000-0005-0000-0000-00002DD10000}"/>
    <cellStyle name="Hyperlink 23" xfId="1167" hidden="1" xr:uid="{00000000-0005-0000-0000-00002ED10000}"/>
    <cellStyle name="Hyperlink 23" xfId="1104" hidden="1" xr:uid="{00000000-0005-0000-0000-00002FD10000}"/>
    <cellStyle name="Hyperlink 23" xfId="1041" hidden="1" xr:uid="{00000000-0005-0000-0000-000030D10000}"/>
    <cellStyle name="Hyperlink 23" xfId="978" hidden="1" xr:uid="{00000000-0005-0000-0000-000031D10000}"/>
    <cellStyle name="Hyperlink 23" xfId="915" hidden="1" xr:uid="{00000000-0005-0000-0000-000032D10000}"/>
    <cellStyle name="Hyperlink 23" xfId="852" hidden="1" xr:uid="{00000000-0005-0000-0000-000033D10000}"/>
    <cellStyle name="Hyperlink 23" xfId="789" hidden="1" xr:uid="{00000000-0005-0000-0000-000034D10000}"/>
    <cellStyle name="Hyperlink 23" xfId="726" hidden="1" xr:uid="{00000000-0005-0000-0000-000035D10000}"/>
    <cellStyle name="Hyperlink 23" xfId="663" hidden="1" xr:uid="{00000000-0005-0000-0000-000036D10000}"/>
    <cellStyle name="Hyperlink 23" xfId="600" hidden="1" xr:uid="{00000000-0005-0000-0000-000037D10000}"/>
    <cellStyle name="Hyperlink 23" xfId="537" hidden="1" xr:uid="{00000000-0005-0000-0000-000038D10000}"/>
    <cellStyle name="Hyperlink 23" xfId="411" hidden="1" xr:uid="{00000000-0005-0000-0000-000039D10000}"/>
    <cellStyle name="Hyperlink 23" xfId="348" hidden="1" xr:uid="{00000000-0005-0000-0000-00003AD10000}"/>
    <cellStyle name="Hyperlink 23" xfId="285" hidden="1" xr:uid="{00000000-0005-0000-0000-00003BD10000}"/>
    <cellStyle name="Hyperlink 23" xfId="222" hidden="1" xr:uid="{00000000-0005-0000-0000-00003CD10000}"/>
    <cellStyle name="Hyperlink 23" xfId="159" hidden="1" xr:uid="{00000000-0005-0000-0000-00003DD10000}"/>
    <cellStyle name="Hyperlink 23" xfId="96" hidden="1" xr:uid="{00000000-0005-0000-0000-00003ED10000}"/>
    <cellStyle name="Hyperlink 23" xfId="33" hidden="1" xr:uid="{00000000-0005-0000-0000-00003FD10000}"/>
    <cellStyle name="Hyperlink 23" xfId="58186" hidden="1" xr:uid="{00000000-0005-0000-0000-000040D10000}"/>
    <cellStyle name="Hyperlink 23" xfId="58249" hidden="1" xr:uid="{00000000-0005-0000-0000-000041D10000}"/>
    <cellStyle name="Hyperlink 23" xfId="474" hidden="1" xr:uid="{00000000-0005-0000-0000-000042D10000}"/>
    <cellStyle name="Hyperlink 23" xfId="4506" hidden="1" xr:uid="{00000000-0005-0000-0000-000043D10000}"/>
    <cellStyle name="Hyperlink 23" xfId="31911" hidden="1" xr:uid="{00000000-0005-0000-0000-000044D10000}"/>
    <cellStyle name="Hyperlink 23" xfId="31848" hidden="1" xr:uid="{00000000-0005-0000-0000-000045D10000}"/>
    <cellStyle name="Hyperlink 23" xfId="31785" hidden="1" xr:uid="{00000000-0005-0000-0000-000046D10000}"/>
    <cellStyle name="Hyperlink 23" xfId="31722" hidden="1" xr:uid="{00000000-0005-0000-0000-000047D10000}"/>
    <cellStyle name="Hyperlink 23" xfId="31659" hidden="1" xr:uid="{00000000-0005-0000-0000-000048D10000}"/>
    <cellStyle name="Hyperlink 23" xfId="31596" hidden="1" xr:uid="{00000000-0005-0000-0000-000049D10000}"/>
    <cellStyle name="Hyperlink 23" xfId="31533" hidden="1" xr:uid="{00000000-0005-0000-0000-00004AD10000}"/>
    <cellStyle name="Hyperlink 23" xfId="31470" hidden="1" xr:uid="{00000000-0005-0000-0000-00004BD10000}"/>
    <cellStyle name="Hyperlink 23" xfId="31407" hidden="1" xr:uid="{00000000-0005-0000-0000-00004CD10000}"/>
    <cellStyle name="Hyperlink 23" xfId="31344" hidden="1" xr:uid="{00000000-0005-0000-0000-00004DD10000}"/>
    <cellStyle name="Hyperlink 23" xfId="31281" hidden="1" xr:uid="{00000000-0005-0000-0000-00004ED10000}"/>
    <cellStyle name="Hyperlink 23" xfId="31218" hidden="1" xr:uid="{00000000-0005-0000-0000-00004FD10000}"/>
    <cellStyle name="Hyperlink 23" xfId="31155" hidden="1" xr:uid="{00000000-0005-0000-0000-000050D10000}"/>
    <cellStyle name="Hyperlink 23" xfId="31092" hidden="1" xr:uid="{00000000-0005-0000-0000-000051D10000}"/>
    <cellStyle name="Hyperlink 23" xfId="31029" hidden="1" xr:uid="{00000000-0005-0000-0000-000052D10000}"/>
    <cellStyle name="Hyperlink 23" xfId="3750" hidden="1" xr:uid="{00000000-0005-0000-0000-000053D10000}"/>
    <cellStyle name="Hyperlink 23" xfId="3687" hidden="1" xr:uid="{00000000-0005-0000-0000-000054D10000}"/>
    <cellStyle name="Hyperlink 23" xfId="3624" hidden="1" xr:uid="{00000000-0005-0000-0000-000055D10000}"/>
    <cellStyle name="Hyperlink 23" xfId="3561" hidden="1" xr:uid="{00000000-0005-0000-0000-000056D10000}"/>
    <cellStyle name="Hyperlink 23" xfId="3498" hidden="1" xr:uid="{00000000-0005-0000-0000-000057D10000}"/>
    <cellStyle name="Hyperlink 23" xfId="3435" hidden="1" xr:uid="{00000000-0005-0000-0000-000058D10000}"/>
    <cellStyle name="Hyperlink 23" xfId="3372" hidden="1" xr:uid="{00000000-0005-0000-0000-000059D10000}"/>
    <cellStyle name="Hyperlink 23" xfId="3309" hidden="1" xr:uid="{00000000-0005-0000-0000-00005AD10000}"/>
    <cellStyle name="Hyperlink 23" xfId="3246" hidden="1" xr:uid="{00000000-0005-0000-0000-00005BD10000}"/>
    <cellStyle name="Hyperlink 23" xfId="3183" hidden="1" xr:uid="{00000000-0005-0000-0000-00005CD10000}"/>
    <cellStyle name="Hyperlink 23" xfId="3120" hidden="1" xr:uid="{00000000-0005-0000-0000-00005DD10000}"/>
    <cellStyle name="Hyperlink 23" xfId="3057" hidden="1" xr:uid="{00000000-0005-0000-0000-00005ED10000}"/>
    <cellStyle name="Hyperlink 23" xfId="2994" hidden="1" xr:uid="{00000000-0005-0000-0000-00005FD10000}"/>
    <cellStyle name="Hyperlink 23" xfId="2931" hidden="1" xr:uid="{00000000-0005-0000-0000-000060D10000}"/>
    <cellStyle name="Hyperlink 23" xfId="2868" hidden="1" xr:uid="{00000000-0005-0000-0000-000061D10000}"/>
    <cellStyle name="Hyperlink 23" xfId="2805" hidden="1" xr:uid="{00000000-0005-0000-0000-000062D10000}"/>
    <cellStyle name="Hyperlink 23" xfId="2742" hidden="1" xr:uid="{00000000-0005-0000-0000-000063D10000}"/>
    <cellStyle name="Hyperlink 23" xfId="2679" hidden="1" xr:uid="{00000000-0005-0000-0000-000064D10000}"/>
    <cellStyle name="Hyperlink 23" xfId="2616" hidden="1" xr:uid="{00000000-0005-0000-0000-000065D10000}"/>
    <cellStyle name="Hyperlink 23" xfId="2553" hidden="1" xr:uid="{00000000-0005-0000-0000-000066D10000}"/>
    <cellStyle name="Hyperlink 23" xfId="2490" hidden="1" xr:uid="{00000000-0005-0000-0000-000067D10000}"/>
    <cellStyle name="Hyperlink 23" xfId="2427" hidden="1" xr:uid="{00000000-0005-0000-0000-000068D10000}"/>
    <cellStyle name="Hyperlink 23" xfId="2364" hidden="1" xr:uid="{00000000-0005-0000-0000-000069D10000}"/>
    <cellStyle name="Hyperlink 23" xfId="2301" hidden="1" xr:uid="{00000000-0005-0000-0000-00006AD10000}"/>
    <cellStyle name="Hyperlink 23" xfId="2238" hidden="1" xr:uid="{00000000-0005-0000-0000-00006BD10000}"/>
    <cellStyle name="Hyperlink 23" xfId="2175" hidden="1" xr:uid="{00000000-0005-0000-0000-00006CD10000}"/>
    <cellStyle name="Hyperlink 23" xfId="4632" hidden="1" xr:uid="{00000000-0005-0000-0000-00006DD10000}"/>
    <cellStyle name="Hyperlink 23" xfId="4569" hidden="1" xr:uid="{00000000-0005-0000-0000-00006ED10000}"/>
    <cellStyle name="Hyperlink 23" xfId="4443" hidden="1" xr:uid="{00000000-0005-0000-0000-00006FD10000}"/>
    <cellStyle name="Hyperlink 23" xfId="4380" hidden="1" xr:uid="{00000000-0005-0000-0000-000070D10000}"/>
    <cellStyle name="Hyperlink 23" xfId="4317" hidden="1" xr:uid="{00000000-0005-0000-0000-000071D10000}"/>
    <cellStyle name="Hyperlink 23" xfId="4254" hidden="1" xr:uid="{00000000-0005-0000-0000-000072D10000}"/>
    <cellStyle name="Hyperlink 23" xfId="4191" hidden="1" xr:uid="{00000000-0005-0000-0000-000073D10000}"/>
    <cellStyle name="Hyperlink 23" xfId="4128" hidden="1" xr:uid="{00000000-0005-0000-0000-000074D10000}"/>
    <cellStyle name="Hyperlink 23" xfId="4065" hidden="1" xr:uid="{00000000-0005-0000-0000-000075D10000}"/>
    <cellStyle name="Hyperlink 23" xfId="4002" hidden="1" xr:uid="{00000000-0005-0000-0000-000076D10000}"/>
    <cellStyle name="Hyperlink 23" xfId="3939" hidden="1" xr:uid="{00000000-0005-0000-0000-000077D10000}"/>
    <cellStyle name="Hyperlink 23" xfId="3876" hidden="1" xr:uid="{00000000-0005-0000-0000-000078D10000}"/>
    <cellStyle name="Hyperlink 23" xfId="3813" hidden="1" xr:uid="{00000000-0005-0000-0000-000079D10000}"/>
    <cellStyle name="Hyperlink 23" xfId="5010" hidden="1" xr:uid="{00000000-0005-0000-0000-00007AD10000}"/>
    <cellStyle name="Hyperlink 23" xfId="4947" hidden="1" xr:uid="{00000000-0005-0000-0000-00007BD10000}"/>
    <cellStyle name="Hyperlink 23" xfId="4884" hidden="1" xr:uid="{00000000-0005-0000-0000-00007CD10000}"/>
    <cellStyle name="Hyperlink 23" xfId="4821" hidden="1" xr:uid="{00000000-0005-0000-0000-00007DD10000}"/>
    <cellStyle name="Hyperlink 23" xfId="4758" hidden="1" xr:uid="{00000000-0005-0000-0000-00007ED10000}"/>
    <cellStyle name="Hyperlink 23" xfId="4695" hidden="1" xr:uid="{00000000-0005-0000-0000-00007FD10000}"/>
    <cellStyle name="Hyperlink 23" xfId="5199" hidden="1" xr:uid="{00000000-0005-0000-0000-000080D10000}"/>
    <cellStyle name="Hyperlink 23" xfId="5136" hidden="1" xr:uid="{00000000-0005-0000-0000-000081D10000}"/>
    <cellStyle name="Hyperlink 23" xfId="5073" hidden="1" xr:uid="{00000000-0005-0000-0000-000082D10000}"/>
    <cellStyle name="Hyperlink 23" xfId="5325" hidden="1" xr:uid="{00000000-0005-0000-0000-000083D10000}"/>
    <cellStyle name="Hyperlink 23" xfId="5262" hidden="1" xr:uid="{00000000-0005-0000-0000-000084D10000}"/>
    <cellStyle name="Hyperlink 23" xfId="5388" hidden="1" xr:uid="{00000000-0005-0000-0000-000085D10000}"/>
    <cellStyle name="Hyperlink 3" xfId="58097" xr:uid="{00000000-0005-0000-0000-000086D10000}"/>
    <cellStyle name="Hyperlink 4" xfId="58096" xr:uid="{00000000-0005-0000-0000-000087D10000}"/>
    <cellStyle name="Hyperlink 5" xfId="52860" hidden="1" xr:uid="{00000000-0005-0000-0000-000088D10000}"/>
    <cellStyle name="Hyperlink 5" xfId="52795" hidden="1" xr:uid="{00000000-0005-0000-0000-000089D10000}"/>
    <cellStyle name="Hyperlink 5" xfId="52734" hidden="1" xr:uid="{00000000-0005-0000-0000-00008AD10000}"/>
    <cellStyle name="Hyperlink 5" xfId="52669" hidden="1" xr:uid="{00000000-0005-0000-0000-00008BD10000}"/>
    <cellStyle name="Hyperlink 5" xfId="52608" hidden="1" xr:uid="{00000000-0005-0000-0000-00008CD10000}"/>
    <cellStyle name="Hyperlink 5" xfId="52543" hidden="1" xr:uid="{00000000-0005-0000-0000-00008DD10000}"/>
    <cellStyle name="Hyperlink 5" xfId="52482" hidden="1" xr:uid="{00000000-0005-0000-0000-00008ED10000}"/>
    <cellStyle name="Hyperlink 5" xfId="52417" hidden="1" xr:uid="{00000000-0005-0000-0000-00008FD10000}"/>
    <cellStyle name="Hyperlink 5" xfId="52356" hidden="1" xr:uid="{00000000-0005-0000-0000-000090D10000}"/>
    <cellStyle name="Hyperlink 5" xfId="52291" hidden="1" xr:uid="{00000000-0005-0000-0000-000091D10000}"/>
    <cellStyle name="Hyperlink 5" xfId="52230" hidden="1" xr:uid="{00000000-0005-0000-0000-000092D10000}"/>
    <cellStyle name="Hyperlink 5" xfId="52165" hidden="1" xr:uid="{00000000-0005-0000-0000-000093D10000}"/>
    <cellStyle name="Hyperlink 5" xfId="52104" hidden="1" xr:uid="{00000000-0005-0000-0000-000094D10000}"/>
    <cellStyle name="Hyperlink 5" xfId="52039" hidden="1" xr:uid="{00000000-0005-0000-0000-000095D10000}"/>
    <cellStyle name="Hyperlink 5" xfId="51978" hidden="1" xr:uid="{00000000-0005-0000-0000-000096D10000}"/>
    <cellStyle name="Hyperlink 5" xfId="51913" hidden="1" xr:uid="{00000000-0005-0000-0000-000097D10000}"/>
    <cellStyle name="Hyperlink 5" xfId="51852" hidden="1" xr:uid="{00000000-0005-0000-0000-000098D10000}"/>
    <cellStyle name="Hyperlink 5" xfId="51787" hidden="1" xr:uid="{00000000-0005-0000-0000-000099D10000}"/>
    <cellStyle name="Hyperlink 5" xfId="51726" hidden="1" xr:uid="{00000000-0005-0000-0000-00009AD10000}"/>
    <cellStyle name="Hyperlink 5" xfId="51661" hidden="1" xr:uid="{00000000-0005-0000-0000-00009BD10000}"/>
    <cellStyle name="Hyperlink 5" xfId="51600" hidden="1" xr:uid="{00000000-0005-0000-0000-00009CD10000}"/>
    <cellStyle name="Hyperlink 5" xfId="56449" hidden="1" xr:uid="{00000000-0005-0000-0000-00009DD10000}"/>
    <cellStyle name="Hyperlink 5" xfId="56388" hidden="1" xr:uid="{00000000-0005-0000-0000-00009ED10000}"/>
    <cellStyle name="Hyperlink 5" xfId="56323" hidden="1" xr:uid="{00000000-0005-0000-0000-00009FD10000}"/>
    <cellStyle name="Hyperlink 5" xfId="56262" hidden="1" xr:uid="{00000000-0005-0000-0000-0000A0D10000}"/>
    <cellStyle name="Hyperlink 5" xfId="56197" hidden="1" xr:uid="{00000000-0005-0000-0000-0000A1D10000}"/>
    <cellStyle name="Hyperlink 5" xfId="56136" hidden="1" xr:uid="{00000000-0005-0000-0000-0000A2D10000}"/>
    <cellStyle name="Hyperlink 5" xfId="56071" hidden="1" xr:uid="{00000000-0005-0000-0000-0000A3D10000}"/>
    <cellStyle name="Hyperlink 5" xfId="56010" hidden="1" xr:uid="{00000000-0005-0000-0000-0000A4D10000}"/>
    <cellStyle name="Hyperlink 5" xfId="55945" hidden="1" xr:uid="{00000000-0005-0000-0000-0000A5D10000}"/>
    <cellStyle name="Hyperlink 5" xfId="55884" hidden="1" xr:uid="{00000000-0005-0000-0000-0000A6D10000}"/>
    <cellStyle name="Hyperlink 5" xfId="55819" hidden="1" xr:uid="{00000000-0005-0000-0000-0000A7D10000}"/>
    <cellStyle name="Hyperlink 5" xfId="55758" hidden="1" xr:uid="{00000000-0005-0000-0000-0000A8D10000}"/>
    <cellStyle name="Hyperlink 5" xfId="55632" hidden="1" xr:uid="{00000000-0005-0000-0000-0000A9D10000}"/>
    <cellStyle name="Hyperlink 5" xfId="55567" hidden="1" xr:uid="{00000000-0005-0000-0000-0000AAD10000}"/>
    <cellStyle name="Hyperlink 5" xfId="55506" hidden="1" xr:uid="{00000000-0005-0000-0000-0000ABD10000}"/>
    <cellStyle name="Hyperlink 5" xfId="55441" hidden="1" xr:uid="{00000000-0005-0000-0000-0000ACD10000}"/>
    <cellStyle name="Hyperlink 5" xfId="55380" hidden="1" xr:uid="{00000000-0005-0000-0000-0000ADD10000}"/>
    <cellStyle name="Hyperlink 5" xfId="55315" hidden="1" xr:uid="{00000000-0005-0000-0000-0000AED10000}"/>
    <cellStyle name="Hyperlink 5" xfId="55254" hidden="1" xr:uid="{00000000-0005-0000-0000-0000AFD10000}"/>
    <cellStyle name="Hyperlink 5" xfId="55189" hidden="1" xr:uid="{00000000-0005-0000-0000-0000B0D10000}"/>
    <cellStyle name="Hyperlink 5" xfId="55128" hidden="1" xr:uid="{00000000-0005-0000-0000-0000B1D10000}"/>
    <cellStyle name="Hyperlink 5" xfId="55063" hidden="1" xr:uid="{00000000-0005-0000-0000-0000B2D10000}"/>
    <cellStyle name="Hyperlink 5" xfId="55002" hidden="1" xr:uid="{00000000-0005-0000-0000-0000B3D10000}"/>
    <cellStyle name="Hyperlink 5" xfId="54937" hidden="1" xr:uid="{00000000-0005-0000-0000-0000B4D10000}"/>
    <cellStyle name="Hyperlink 5" xfId="54876" hidden="1" xr:uid="{00000000-0005-0000-0000-0000B5D10000}"/>
    <cellStyle name="Hyperlink 5" xfId="57270" hidden="1" xr:uid="{00000000-0005-0000-0000-0000B6D10000}"/>
    <cellStyle name="Hyperlink 5" xfId="57205" hidden="1" xr:uid="{00000000-0005-0000-0000-0000B7D10000}"/>
    <cellStyle name="Hyperlink 5" xfId="57144" hidden="1" xr:uid="{00000000-0005-0000-0000-0000B8D10000}"/>
    <cellStyle name="Hyperlink 5" xfId="57079" hidden="1" xr:uid="{00000000-0005-0000-0000-0000B9D10000}"/>
    <cellStyle name="Hyperlink 5" xfId="57018" hidden="1" xr:uid="{00000000-0005-0000-0000-0000BAD10000}"/>
    <cellStyle name="Hyperlink 5" xfId="56953" hidden="1" xr:uid="{00000000-0005-0000-0000-0000BBD10000}"/>
    <cellStyle name="Hyperlink 5" xfId="56892" hidden="1" xr:uid="{00000000-0005-0000-0000-0000BCD10000}"/>
    <cellStyle name="Hyperlink 5" xfId="56827" hidden="1" xr:uid="{00000000-0005-0000-0000-0000BDD10000}"/>
    <cellStyle name="Hyperlink 5" xfId="56766" hidden="1" xr:uid="{00000000-0005-0000-0000-0000BED10000}"/>
    <cellStyle name="Hyperlink 5" xfId="56701" hidden="1" xr:uid="{00000000-0005-0000-0000-0000BFD10000}"/>
    <cellStyle name="Hyperlink 5" xfId="56640" hidden="1" xr:uid="{00000000-0005-0000-0000-0000C0D10000}"/>
    <cellStyle name="Hyperlink 5" xfId="56575" hidden="1" xr:uid="{00000000-0005-0000-0000-0000C1D10000}"/>
    <cellStyle name="Hyperlink 5" xfId="56514" hidden="1" xr:uid="{00000000-0005-0000-0000-0000C2D10000}"/>
    <cellStyle name="Hyperlink 5" xfId="57709" hidden="1" xr:uid="{00000000-0005-0000-0000-0000C3D10000}"/>
    <cellStyle name="Hyperlink 5" xfId="57648" hidden="1" xr:uid="{00000000-0005-0000-0000-0000C4D10000}"/>
    <cellStyle name="Hyperlink 5" xfId="57583" hidden="1" xr:uid="{00000000-0005-0000-0000-0000C5D10000}"/>
    <cellStyle name="Hyperlink 5" xfId="57522" hidden="1" xr:uid="{00000000-0005-0000-0000-0000C6D10000}"/>
    <cellStyle name="Hyperlink 5" xfId="57457" hidden="1" xr:uid="{00000000-0005-0000-0000-0000C7D10000}"/>
    <cellStyle name="Hyperlink 5" xfId="57396" hidden="1" xr:uid="{00000000-0005-0000-0000-0000C8D10000}"/>
    <cellStyle name="Hyperlink 5" xfId="57331" hidden="1" xr:uid="{00000000-0005-0000-0000-0000C9D10000}"/>
    <cellStyle name="Hyperlink 5" xfId="57900" hidden="1" xr:uid="{00000000-0005-0000-0000-0000CAD10000}"/>
    <cellStyle name="Hyperlink 5" xfId="57835" hidden="1" xr:uid="{00000000-0005-0000-0000-0000CBD10000}"/>
    <cellStyle name="Hyperlink 5" xfId="57774" hidden="1" xr:uid="{00000000-0005-0000-0000-0000CCD10000}"/>
    <cellStyle name="Hyperlink 5" xfId="58026" hidden="1" xr:uid="{00000000-0005-0000-0000-0000CDD10000}"/>
    <cellStyle name="Hyperlink 5" xfId="57961" hidden="1" xr:uid="{00000000-0005-0000-0000-0000CED10000}"/>
    <cellStyle name="Hyperlink 5" xfId="58087" hidden="1" xr:uid="{00000000-0005-0000-0000-0000CFD10000}"/>
    <cellStyle name="Hyperlink 5" xfId="55693" hidden="1" xr:uid="{00000000-0005-0000-0000-0000D0D10000}"/>
    <cellStyle name="Hyperlink 5" xfId="9325" hidden="1" xr:uid="{00000000-0005-0000-0000-0000D1D10000}"/>
    <cellStyle name="Hyperlink 5" xfId="9264" hidden="1" xr:uid="{00000000-0005-0000-0000-0000D2D10000}"/>
    <cellStyle name="Hyperlink 5" xfId="9199" hidden="1" xr:uid="{00000000-0005-0000-0000-0000D3D10000}"/>
    <cellStyle name="Hyperlink 5" xfId="9138" hidden="1" xr:uid="{00000000-0005-0000-0000-0000D4D10000}"/>
    <cellStyle name="Hyperlink 5" xfId="9073" hidden="1" xr:uid="{00000000-0005-0000-0000-0000D5D10000}"/>
    <cellStyle name="Hyperlink 5" xfId="9012" hidden="1" xr:uid="{00000000-0005-0000-0000-0000D6D10000}"/>
    <cellStyle name="Hyperlink 5" xfId="8947" hidden="1" xr:uid="{00000000-0005-0000-0000-0000D7D10000}"/>
    <cellStyle name="Hyperlink 5" xfId="8886" hidden="1" xr:uid="{00000000-0005-0000-0000-0000D8D10000}"/>
    <cellStyle name="Hyperlink 5" xfId="8821" hidden="1" xr:uid="{00000000-0005-0000-0000-0000D9D10000}"/>
    <cellStyle name="Hyperlink 5" xfId="8760" hidden="1" xr:uid="{00000000-0005-0000-0000-0000DAD10000}"/>
    <cellStyle name="Hyperlink 5" xfId="8695" hidden="1" xr:uid="{00000000-0005-0000-0000-0000DBD10000}"/>
    <cellStyle name="Hyperlink 5" xfId="8634" hidden="1" xr:uid="{00000000-0005-0000-0000-0000DCD10000}"/>
    <cellStyle name="Hyperlink 5" xfId="8569" hidden="1" xr:uid="{00000000-0005-0000-0000-0000DDD10000}"/>
    <cellStyle name="Hyperlink 5" xfId="8508" hidden="1" xr:uid="{00000000-0005-0000-0000-0000DED10000}"/>
    <cellStyle name="Hyperlink 5" xfId="8443" hidden="1" xr:uid="{00000000-0005-0000-0000-0000DFD10000}"/>
    <cellStyle name="Hyperlink 5" xfId="8382" hidden="1" xr:uid="{00000000-0005-0000-0000-0000E0D10000}"/>
    <cellStyle name="Hyperlink 5" xfId="8317" hidden="1" xr:uid="{00000000-0005-0000-0000-0000E1D10000}"/>
    <cellStyle name="Hyperlink 5" xfId="8256" hidden="1" xr:uid="{00000000-0005-0000-0000-0000E2D10000}"/>
    <cellStyle name="Hyperlink 5" xfId="8191" hidden="1" xr:uid="{00000000-0005-0000-0000-0000E3D10000}"/>
    <cellStyle name="Hyperlink 5" xfId="8130" hidden="1" xr:uid="{00000000-0005-0000-0000-0000E4D10000}"/>
    <cellStyle name="Hyperlink 5" xfId="8065" hidden="1" xr:uid="{00000000-0005-0000-0000-0000E5D10000}"/>
    <cellStyle name="Hyperlink 5" xfId="8004" hidden="1" xr:uid="{00000000-0005-0000-0000-0000E6D10000}"/>
    <cellStyle name="Hyperlink 5" xfId="7939" hidden="1" xr:uid="{00000000-0005-0000-0000-0000E7D10000}"/>
    <cellStyle name="Hyperlink 5" xfId="7878" hidden="1" xr:uid="{00000000-0005-0000-0000-0000E8D10000}"/>
    <cellStyle name="Hyperlink 5" xfId="7813" hidden="1" xr:uid="{00000000-0005-0000-0000-0000E9D10000}"/>
    <cellStyle name="Hyperlink 5" xfId="7752" hidden="1" xr:uid="{00000000-0005-0000-0000-0000EAD10000}"/>
    <cellStyle name="Hyperlink 5" xfId="7687" hidden="1" xr:uid="{00000000-0005-0000-0000-0000EBD10000}"/>
    <cellStyle name="Hyperlink 5" xfId="7626" hidden="1" xr:uid="{00000000-0005-0000-0000-0000ECD10000}"/>
    <cellStyle name="Hyperlink 5" xfId="7561" hidden="1" xr:uid="{00000000-0005-0000-0000-0000EDD10000}"/>
    <cellStyle name="Hyperlink 5" xfId="7500" hidden="1" xr:uid="{00000000-0005-0000-0000-0000EED10000}"/>
    <cellStyle name="Hyperlink 5" xfId="7435" hidden="1" xr:uid="{00000000-0005-0000-0000-0000EFD10000}"/>
    <cellStyle name="Hyperlink 5" xfId="7374" hidden="1" xr:uid="{00000000-0005-0000-0000-0000F0D10000}"/>
    <cellStyle name="Hyperlink 5" xfId="7309" hidden="1" xr:uid="{00000000-0005-0000-0000-0000F1D10000}"/>
    <cellStyle name="Hyperlink 5" xfId="7248" hidden="1" xr:uid="{00000000-0005-0000-0000-0000F2D10000}"/>
    <cellStyle name="Hyperlink 5" xfId="7183" hidden="1" xr:uid="{00000000-0005-0000-0000-0000F3D10000}"/>
    <cellStyle name="Hyperlink 5" xfId="7122" hidden="1" xr:uid="{00000000-0005-0000-0000-0000F4D10000}"/>
    <cellStyle name="Hyperlink 5" xfId="7057" hidden="1" xr:uid="{00000000-0005-0000-0000-0000F5D10000}"/>
    <cellStyle name="Hyperlink 5" xfId="6996" hidden="1" xr:uid="{00000000-0005-0000-0000-0000F6D10000}"/>
    <cellStyle name="Hyperlink 5" xfId="6931" hidden="1" xr:uid="{00000000-0005-0000-0000-0000F7D10000}"/>
    <cellStyle name="Hyperlink 5" xfId="6870" hidden="1" xr:uid="{00000000-0005-0000-0000-0000F8D10000}"/>
    <cellStyle name="Hyperlink 5" xfId="6805" hidden="1" xr:uid="{00000000-0005-0000-0000-0000F9D10000}"/>
    <cellStyle name="Hyperlink 5" xfId="6744" hidden="1" xr:uid="{00000000-0005-0000-0000-0000FAD10000}"/>
    <cellStyle name="Hyperlink 5" xfId="6679" hidden="1" xr:uid="{00000000-0005-0000-0000-0000FBD10000}"/>
    <cellStyle name="Hyperlink 5" xfId="6618" hidden="1" xr:uid="{00000000-0005-0000-0000-0000FCD10000}"/>
    <cellStyle name="Hyperlink 5" xfId="6553" hidden="1" xr:uid="{00000000-0005-0000-0000-0000FDD10000}"/>
    <cellStyle name="Hyperlink 5" xfId="6492" hidden="1" xr:uid="{00000000-0005-0000-0000-0000FED10000}"/>
    <cellStyle name="Hyperlink 5" xfId="6427" hidden="1" xr:uid="{00000000-0005-0000-0000-0000FFD10000}"/>
    <cellStyle name="Hyperlink 5" xfId="6366" hidden="1" xr:uid="{00000000-0005-0000-0000-000000D20000}"/>
    <cellStyle name="Hyperlink 5" xfId="6301" hidden="1" xr:uid="{00000000-0005-0000-0000-000001D20000}"/>
    <cellStyle name="Hyperlink 5" xfId="6240" hidden="1" xr:uid="{00000000-0005-0000-0000-000002D20000}"/>
    <cellStyle name="Hyperlink 5" xfId="6175" hidden="1" xr:uid="{00000000-0005-0000-0000-000003D20000}"/>
    <cellStyle name="Hyperlink 5" xfId="6114" hidden="1" xr:uid="{00000000-0005-0000-0000-000004D20000}"/>
    <cellStyle name="Hyperlink 5" xfId="6049" hidden="1" xr:uid="{00000000-0005-0000-0000-000005D20000}"/>
    <cellStyle name="Hyperlink 5" xfId="5988" hidden="1" xr:uid="{00000000-0005-0000-0000-000006D20000}"/>
    <cellStyle name="Hyperlink 5" xfId="5923" hidden="1" xr:uid="{00000000-0005-0000-0000-000007D20000}"/>
    <cellStyle name="Hyperlink 5" xfId="5862" hidden="1" xr:uid="{00000000-0005-0000-0000-000008D20000}"/>
    <cellStyle name="Hyperlink 5" xfId="5797" hidden="1" xr:uid="{00000000-0005-0000-0000-000009D20000}"/>
    <cellStyle name="Hyperlink 5" xfId="5736" hidden="1" xr:uid="{00000000-0005-0000-0000-00000AD20000}"/>
    <cellStyle name="Hyperlink 5" xfId="5671" hidden="1" xr:uid="{00000000-0005-0000-0000-00000BD20000}"/>
    <cellStyle name="Hyperlink 5" xfId="5610" hidden="1" xr:uid="{00000000-0005-0000-0000-00000CD20000}"/>
    <cellStyle name="Hyperlink 5" xfId="5545" hidden="1" xr:uid="{00000000-0005-0000-0000-00000DD20000}"/>
    <cellStyle name="Hyperlink 5" xfId="5484" hidden="1" xr:uid="{00000000-0005-0000-0000-00000ED20000}"/>
    <cellStyle name="Hyperlink 5" xfId="5419" hidden="1" xr:uid="{00000000-0005-0000-0000-00000FD20000}"/>
    <cellStyle name="Hyperlink 5" xfId="5358" hidden="1" xr:uid="{00000000-0005-0000-0000-000010D20000}"/>
    <cellStyle name="Hyperlink 5" xfId="5293" hidden="1" xr:uid="{00000000-0005-0000-0000-000011D20000}"/>
    <cellStyle name="Hyperlink 5" xfId="5232" hidden="1" xr:uid="{00000000-0005-0000-0000-000012D20000}"/>
    <cellStyle name="Hyperlink 5" xfId="5167" hidden="1" xr:uid="{00000000-0005-0000-0000-000013D20000}"/>
    <cellStyle name="Hyperlink 5" xfId="5106" hidden="1" xr:uid="{00000000-0005-0000-0000-000014D20000}"/>
    <cellStyle name="Hyperlink 5" xfId="5041" hidden="1" xr:uid="{00000000-0005-0000-0000-000015D20000}"/>
    <cellStyle name="Hyperlink 5" xfId="4980" hidden="1" xr:uid="{00000000-0005-0000-0000-000016D20000}"/>
    <cellStyle name="Hyperlink 5" xfId="4915" hidden="1" xr:uid="{00000000-0005-0000-0000-000017D20000}"/>
    <cellStyle name="Hyperlink 5" xfId="4854" hidden="1" xr:uid="{00000000-0005-0000-0000-000018D20000}"/>
    <cellStyle name="Hyperlink 5" xfId="4789" hidden="1" xr:uid="{00000000-0005-0000-0000-000019D20000}"/>
    <cellStyle name="Hyperlink 5" xfId="4728" hidden="1" xr:uid="{00000000-0005-0000-0000-00001AD20000}"/>
    <cellStyle name="Hyperlink 5" xfId="4663" hidden="1" xr:uid="{00000000-0005-0000-0000-00001BD20000}"/>
    <cellStyle name="Hyperlink 5" xfId="4602" hidden="1" xr:uid="{00000000-0005-0000-0000-00001CD20000}"/>
    <cellStyle name="Hyperlink 5" xfId="4537" hidden="1" xr:uid="{00000000-0005-0000-0000-00001DD20000}"/>
    <cellStyle name="Hyperlink 5" xfId="10459" hidden="1" xr:uid="{00000000-0005-0000-0000-00001ED20000}"/>
    <cellStyle name="Hyperlink 5" xfId="26587" hidden="1" xr:uid="{00000000-0005-0000-0000-00001FD20000}"/>
    <cellStyle name="Hyperlink 5" xfId="44857" hidden="1" xr:uid="{00000000-0005-0000-0000-000020D20000}"/>
    <cellStyle name="Hyperlink 5" xfId="44796" hidden="1" xr:uid="{00000000-0005-0000-0000-000021D20000}"/>
    <cellStyle name="Hyperlink 5" xfId="44731" hidden="1" xr:uid="{00000000-0005-0000-0000-000022D20000}"/>
    <cellStyle name="Hyperlink 5" xfId="44670" hidden="1" xr:uid="{00000000-0005-0000-0000-000023D20000}"/>
    <cellStyle name="Hyperlink 5" xfId="44605" hidden="1" xr:uid="{00000000-0005-0000-0000-000024D20000}"/>
    <cellStyle name="Hyperlink 5" xfId="44544" hidden="1" xr:uid="{00000000-0005-0000-0000-000025D20000}"/>
    <cellStyle name="Hyperlink 5" xfId="44479" hidden="1" xr:uid="{00000000-0005-0000-0000-000026D20000}"/>
    <cellStyle name="Hyperlink 5" xfId="44418" hidden="1" xr:uid="{00000000-0005-0000-0000-000027D20000}"/>
    <cellStyle name="Hyperlink 5" xfId="44353" hidden="1" xr:uid="{00000000-0005-0000-0000-000028D20000}"/>
    <cellStyle name="Hyperlink 5" xfId="44292" hidden="1" xr:uid="{00000000-0005-0000-0000-000029D20000}"/>
    <cellStyle name="Hyperlink 5" xfId="44227" hidden="1" xr:uid="{00000000-0005-0000-0000-00002AD20000}"/>
    <cellStyle name="Hyperlink 5" xfId="44166" hidden="1" xr:uid="{00000000-0005-0000-0000-00002BD20000}"/>
    <cellStyle name="Hyperlink 5" xfId="44101" hidden="1" xr:uid="{00000000-0005-0000-0000-00002CD20000}"/>
    <cellStyle name="Hyperlink 5" xfId="44040" hidden="1" xr:uid="{00000000-0005-0000-0000-00002DD20000}"/>
    <cellStyle name="Hyperlink 5" xfId="43975" hidden="1" xr:uid="{00000000-0005-0000-0000-00002ED20000}"/>
    <cellStyle name="Hyperlink 5" xfId="43914" hidden="1" xr:uid="{00000000-0005-0000-0000-00002FD20000}"/>
    <cellStyle name="Hyperlink 5" xfId="43849" hidden="1" xr:uid="{00000000-0005-0000-0000-000030D20000}"/>
    <cellStyle name="Hyperlink 5" xfId="43788" hidden="1" xr:uid="{00000000-0005-0000-0000-000031D20000}"/>
    <cellStyle name="Hyperlink 5" xfId="43723" hidden="1" xr:uid="{00000000-0005-0000-0000-000032D20000}"/>
    <cellStyle name="Hyperlink 5" xfId="43662" hidden="1" xr:uid="{00000000-0005-0000-0000-000033D20000}"/>
    <cellStyle name="Hyperlink 5" xfId="43597" hidden="1" xr:uid="{00000000-0005-0000-0000-000034D20000}"/>
    <cellStyle name="Hyperlink 5" xfId="43536" hidden="1" xr:uid="{00000000-0005-0000-0000-000035D20000}"/>
    <cellStyle name="Hyperlink 5" xfId="43471" hidden="1" xr:uid="{00000000-0005-0000-0000-000036D20000}"/>
    <cellStyle name="Hyperlink 5" xfId="43410" hidden="1" xr:uid="{00000000-0005-0000-0000-000037D20000}"/>
    <cellStyle name="Hyperlink 5" xfId="43345" hidden="1" xr:uid="{00000000-0005-0000-0000-000038D20000}"/>
    <cellStyle name="Hyperlink 5" xfId="43284" hidden="1" xr:uid="{00000000-0005-0000-0000-000039D20000}"/>
    <cellStyle name="Hyperlink 5" xfId="43219" hidden="1" xr:uid="{00000000-0005-0000-0000-00003AD20000}"/>
    <cellStyle name="Hyperlink 5" xfId="43158" hidden="1" xr:uid="{00000000-0005-0000-0000-00003BD20000}"/>
    <cellStyle name="Hyperlink 5" xfId="43093" hidden="1" xr:uid="{00000000-0005-0000-0000-00003CD20000}"/>
    <cellStyle name="Hyperlink 5" xfId="43032" hidden="1" xr:uid="{00000000-0005-0000-0000-00003DD20000}"/>
    <cellStyle name="Hyperlink 5" xfId="42967" hidden="1" xr:uid="{00000000-0005-0000-0000-00003ED20000}"/>
    <cellStyle name="Hyperlink 5" xfId="42906" hidden="1" xr:uid="{00000000-0005-0000-0000-00003FD20000}"/>
    <cellStyle name="Hyperlink 5" xfId="42841" hidden="1" xr:uid="{00000000-0005-0000-0000-000040D20000}"/>
    <cellStyle name="Hyperlink 5" xfId="42780" hidden="1" xr:uid="{00000000-0005-0000-0000-000041D20000}"/>
    <cellStyle name="Hyperlink 5" xfId="42715" hidden="1" xr:uid="{00000000-0005-0000-0000-000042D20000}"/>
    <cellStyle name="Hyperlink 5" xfId="42654" hidden="1" xr:uid="{00000000-0005-0000-0000-000043D20000}"/>
    <cellStyle name="Hyperlink 5" xfId="42589" hidden="1" xr:uid="{00000000-0005-0000-0000-000044D20000}"/>
    <cellStyle name="Hyperlink 5" xfId="42528" hidden="1" xr:uid="{00000000-0005-0000-0000-000045D20000}"/>
    <cellStyle name="Hyperlink 5" xfId="42463" hidden="1" xr:uid="{00000000-0005-0000-0000-000046D20000}"/>
    <cellStyle name="Hyperlink 5" xfId="42402" hidden="1" xr:uid="{00000000-0005-0000-0000-000047D20000}"/>
    <cellStyle name="Hyperlink 5" xfId="42337" hidden="1" xr:uid="{00000000-0005-0000-0000-000048D20000}"/>
    <cellStyle name="Hyperlink 5" xfId="42276" hidden="1" xr:uid="{00000000-0005-0000-0000-000049D20000}"/>
    <cellStyle name="Hyperlink 5" xfId="42211" hidden="1" xr:uid="{00000000-0005-0000-0000-00004AD20000}"/>
    <cellStyle name="Hyperlink 5" xfId="42150" hidden="1" xr:uid="{00000000-0005-0000-0000-00004BD20000}"/>
    <cellStyle name="Hyperlink 5" xfId="42085" hidden="1" xr:uid="{00000000-0005-0000-0000-00004CD20000}"/>
    <cellStyle name="Hyperlink 5" xfId="42024" hidden="1" xr:uid="{00000000-0005-0000-0000-00004DD20000}"/>
    <cellStyle name="Hyperlink 5" xfId="41959" hidden="1" xr:uid="{00000000-0005-0000-0000-00004ED20000}"/>
    <cellStyle name="Hyperlink 5" xfId="41898" hidden="1" xr:uid="{00000000-0005-0000-0000-00004FD20000}"/>
    <cellStyle name="Hyperlink 5" xfId="41833" hidden="1" xr:uid="{00000000-0005-0000-0000-000050D20000}"/>
    <cellStyle name="Hyperlink 5" xfId="41772" hidden="1" xr:uid="{00000000-0005-0000-0000-000051D20000}"/>
    <cellStyle name="Hyperlink 5" xfId="41707" hidden="1" xr:uid="{00000000-0005-0000-0000-000052D20000}"/>
    <cellStyle name="Hyperlink 5" xfId="41646" hidden="1" xr:uid="{00000000-0005-0000-0000-000053D20000}"/>
    <cellStyle name="Hyperlink 5" xfId="41581" hidden="1" xr:uid="{00000000-0005-0000-0000-000054D20000}"/>
    <cellStyle name="Hyperlink 5" xfId="41520" hidden="1" xr:uid="{00000000-0005-0000-0000-000055D20000}"/>
    <cellStyle name="Hyperlink 5" xfId="41455" hidden="1" xr:uid="{00000000-0005-0000-0000-000056D20000}"/>
    <cellStyle name="Hyperlink 5" xfId="41394" hidden="1" xr:uid="{00000000-0005-0000-0000-000057D20000}"/>
    <cellStyle name="Hyperlink 5" xfId="41329" hidden="1" xr:uid="{00000000-0005-0000-0000-000058D20000}"/>
    <cellStyle name="Hyperlink 5" xfId="41268" hidden="1" xr:uid="{00000000-0005-0000-0000-000059D20000}"/>
    <cellStyle name="Hyperlink 5" xfId="41203" hidden="1" xr:uid="{00000000-0005-0000-0000-00005AD20000}"/>
    <cellStyle name="Hyperlink 5" xfId="41142" hidden="1" xr:uid="{00000000-0005-0000-0000-00005BD20000}"/>
    <cellStyle name="Hyperlink 5" xfId="41077" hidden="1" xr:uid="{00000000-0005-0000-0000-00005CD20000}"/>
    <cellStyle name="Hyperlink 5" xfId="41016" hidden="1" xr:uid="{00000000-0005-0000-0000-00005DD20000}"/>
    <cellStyle name="Hyperlink 5" xfId="40951" hidden="1" xr:uid="{00000000-0005-0000-0000-00005ED20000}"/>
    <cellStyle name="Hyperlink 5" xfId="40890" hidden="1" xr:uid="{00000000-0005-0000-0000-00005FD20000}"/>
    <cellStyle name="Hyperlink 5" xfId="40825" hidden="1" xr:uid="{00000000-0005-0000-0000-000060D20000}"/>
    <cellStyle name="Hyperlink 5" xfId="40764" hidden="1" xr:uid="{00000000-0005-0000-0000-000061D20000}"/>
    <cellStyle name="Hyperlink 5" xfId="40699" hidden="1" xr:uid="{00000000-0005-0000-0000-000062D20000}"/>
    <cellStyle name="Hyperlink 5" xfId="40638" hidden="1" xr:uid="{00000000-0005-0000-0000-000063D20000}"/>
    <cellStyle name="Hyperlink 5" xfId="40573" hidden="1" xr:uid="{00000000-0005-0000-0000-000064D20000}"/>
    <cellStyle name="Hyperlink 5" xfId="40512" hidden="1" xr:uid="{00000000-0005-0000-0000-000065D20000}"/>
    <cellStyle name="Hyperlink 5" xfId="40447" hidden="1" xr:uid="{00000000-0005-0000-0000-000066D20000}"/>
    <cellStyle name="Hyperlink 5" xfId="40386" hidden="1" xr:uid="{00000000-0005-0000-0000-000067D20000}"/>
    <cellStyle name="Hyperlink 5" xfId="40321" hidden="1" xr:uid="{00000000-0005-0000-0000-000068D20000}"/>
    <cellStyle name="Hyperlink 5" xfId="40260" hidden="1" xr:uid="{00000000-0005-0000-0000-000069D20000}"/>
    <cellStyle name="Hyperlink 5" xfId="40195" hidden="1" xr:uid="{00000000-0005-0000-0000-00006AD20000}"/>
    <cellStyle name="Hyperlink 5" xfId="40134" hidden="1" xr:uid="{00000000-0005-0000-0000-00006BD20000}"/>
    <cellStyle name="Hyperlink 5" xfId="40069" hidden="1" xr:uid="{00000000-0005-0000-0000-00006CD20000}"/>
    <cellStyle name="Hyperlink 5" xfId="40008" hidden="1" xr:uid="{00000000-0005-0000-0000-00006DD20000}"/>
    <cellStyle name="Hyperlink 5" xfId="39943" hidden="1" xr:uid="{00000000-0005-0000-0000-00006ED20000}"/>
    <cellStyle name="Hyperlink 5" xfId="39882" hidden="1" xr:uid="{00000000-0005-0000-0000-00006FD20000}"/>
    <cellStyle name="Hyperlink 5" xfId="39817" hidden="1" xr:uid="{00000000-0005-0000-0000-000070D20000}"/>
    <cellStyle name="Hyperlink 5" xfId="39756" hidden="1" xr:uid="{00000000-0005-0000-0000-000071D20000}"/>
    <cellStyle name="Hyperlink 5" xfId="39691" hidden="1" xr:uid="{00000000-0005-0000-0000-000072D20000}"/>
    <cellStyle name="Hyperlink 5" xfId="39630" hidden="1" xr:uid="{00000000-0005-0000-0000-000073D20000}"/>
    <cellStyle name="Hyperlink 5" xfId="39565" hidden="1" xr:uid="{00000000-0005-0000-0000-000074D20000}"/>
    <cellStyle name="Hyperlink 5" xfId="39504" hidden="1" xr:uid="{00000000-0005-0000-0000-000075D20000}"/>
    <cellStyle name="Hyperlink 5" xfId="39439" hidden="1" xr:uid="{00000000-0005-0000-0000-000076D20000}"/>
    <cellStyle name="Hyperlink 5" xfId="39378" hidden="1" xr:uid="{00000000-0005-0000-0000-000077D20000}"/>
    <cellStyle name="Hyperlink 5" xfId="39313" hidden="1" xr:uid="{00000000-0005-0000-0000-000078D20000}"/>
    <cellStyle name="Hyperlink 5" xfId="39252" hidden="1" xr:uid="{00000000-0005-0000-0000-000079D20000}"/>
    <cellStyle name="Hyperlink 5" xfId="39187" hidden="1" xr:uid="{00000000-0005-0000-0000-00007AD20000}"/>
    <cellStyle name="Hyperlink 5" xfId="39126" hidden="1" xr:uid="{00000000-0005-0000-0000-00007BD20000}"/>
    <cellStyle name="Hyperlink 5" xfId="39061" hidden="1" xr:uid="{00000000-0005-0000-0000-00007CD20000}"/>
    <cellStyle name="Hyperlink 5" xfId="39000" hidden="1" xr:uid="{00000000-0005-0000-0000-00007DD20000}"/>
    <cellStyle name="Hyperlink 5" xfId="38935" hidden="1" xr:uid="{00000000-0005-0000-0000-00007ED20000}"/>
    <cellStyle name="Hyperlink 5" xfId="38874" hidden="1" xr:uid="{00000000-0005-0000-0000-00007FD20000}"/>
    <cellStyle name="Hyperlink 5" xfId="38809" hidden="1" xr:uid="{00000000-0005-0000-0000-000080D20000}"/>
    <cellStyle name="Hyperlink 5" xfId="38748" hidden="1" xr:uid="{00000000-0005-0000-0000-000081D20000}"/>
    <cellStyle name="Hyperlink 5" xfId="38683" hidden="1" xr:uid="{00000000-0005-0000-0000-000082D20000}"/>
    <cellStyle name="Hyperlink 5" xfId="38622" hidden="1" xr:uid="{00000000-0005-0000-0000-000083D20000}"/>
    <cellStyle name="Hyperlink 5" xfId="38557" hidden="1" xr:uid="{00000000-0005-0000-0000-000084D20000}"/>
    <cellStyle name="Hyperlink 5" xfId="38496" hidden="1" xr:uid="{00000000-0005-0000-0000-000085D20000}"/>
    <cellStyle name="Hyperlink 5" xfId="38431" hidden="1" xr:uid="{00000000-0005-0000-0000-000086D20000}"/>
    <cellStyle name="Hyperlink 5" xfId="38370" hidden="1" xr:uid="{00000000-0005-0000-0000-000087D20000}"/>
    <cellStyle name="Hyperlink 5" xfId="38305" hidden="1" xr:uid="{00000000-0005-0000-0000-000088D20000}"/>
    <cellStyle name="Hyperlink 5" xfId="38244" hidden="1" xr:uid="{00000000-0005-0000-0000-000089D20000}"/>
    <cellStyle name="Hyperlink 5" xfId="38179" hidden="1" xr:uid="{00000000-0005-0000-0000-00008AD20000}"/>
    <cellStyle name="Hyperlink 5" xfId="38118" hidden="1" xr:uid="{00000000-0005-0000-0000-00008BD20000}"/>
    <cellStyle name="Hyperlink 5" xfId="38053" hidden="1" xr:uid="{00000000-0005-0000-0000-00008CD20000}"/>
    <cellStyle name="Hyperlink 5" xfId="37992" hidden="1" xr:uid="{00000000-0005-0000-0000-00008DD20000}"/>
    <cellStyle name="Hyperlink 5" xfId="37927" hidden="1" xr:uid="{00000000-0005-0000-0000-00008ED20000}"/>
    <cellStyle name="Hyperlink 5" xfId="37866" hidden="1" xr:uid="{00000000-0005-0000-0000-00008FD20000}"/>
    <cellStyle name="Hyperlink 5" xfId="37801" hidden="1" xr:uid="{00000000-0005-0000-0000-000090D20000}"/>
    <cellStyle name="Hyperlink 5" xfId="37740" hidden="1" xr:uid="{00000000-0005-0000-0000-000091D20000}"/>
    <cellStyle name="Hyperlink 5" xfId="37675" hidden="1" xr:uid="{00000000-0005-0000-0000-000092D20000}"/>
    <cellStyle name="Hyperlink 5" xfId="37614" hidden="1" xr:uid="{00000000-0005-0000-0000-000093D20000}"/>
    <cellStyle name="Hyperlink 5" xfId="37549" hidden="1" xr:uid="{00000000-0005-0000-0000-000094D20000}"/>
    <cellStyle name="Hyperlink 5" xfId="37488" hidden="1" xr:uid="{00000000-0005-0000-0000-000095D20000}"/>
    <cellStyle name="Hyperlink 5" xfId="37423" hidden="1" xr:uid="{00000000-0005-0000-0000-000096D20000}"/>
    <cellStyle name="Hyperlink 5" xfId="37362" hidden="1" xr:uid="{00000000-0005-0000-0000-000097D20000}"/>
    <cellStyle name="Hyperlink 5" xfId="37297" hidden="1" xr:uid="{00000000-0005-0000-0000-000098D20000}"/>
    <cellStyle name="Hyperlink 5" xfId="37236" hidden="1" xr:uid="{00000000-0005-0000-0000-000099D20000}"/>
    <cellStyle name="Hyperlink 5" xfId="37171" hidden="1" xr:uid="{00000000-0005-0000-0000-00009AD20000}"/>
    <cellStyle name="Hyperlink 5" xfId="37110" hidden="1" xr:uid="{00000000-0005-0000-0000-00009BD20000}"/>
    <cellStyle name="Hyperlink 5" xfId="37045" hidden="1" xr:uid="{00000000-0005-0000-0000-00009CD20000}"/>
    <cellStyle name="Hyperlink 5" xfId="36984" hidden="1" xr:uid="{00000000-0005-0000-0000-00009DD20000}"/>
    <cellStyle name="Hyperlink 5" xfId="36858" hidden="1" xr:uid="{00000000-0005-0000-0000-00009ED20000}"/>
    <cellStyle name="Hyperlink 5" xfId="36793" hidden="1" xr:uid="{00000000-0005-0000-0000-00009FD20000}"/>
    <cellStyle name="Hyperlink 5" xfId="36732" hidden="1" xr:uid="{00000000-0005-0000-0000-0000A0D20000}"/>
    <cellStyle name="Hyperlink 5" xfId="36667" hidden="1" xr:uid="{00000000-0005-0000-0000-0000A1D20000}"/>
    <cellStyle name="Hyperlink 5" xfId="36606" hidden="1" xr:uid="{00000000-0005-0000-0000-0000A2D20000}"/>
    <cellStyle name="Hyperlink 5" xfId="36541" hidden="1" xr:uid="{00000000-0005-0000-0000-0000A3D20000}"/>
    <cellStyle name="Hyperlink 5" xfId="36480" hidden="1" xr:uid="{00000000-0005-0000-0000-0000A4D20000}"/>
    <cellStyle name="Hyperlink 5" xfId="36415" hidden="1" xr:uid="{00000000-0005-0000-0000-0000A5D20000}"/>
    <cellStyle name="Hyperlink 5" xfId="36354" hidden="1" xr:uid="{00000000-0005-0000-0000-0000A6D20000}"/>
    <cellStyle name="Hyperlink 5" xfId="36289" hidden="1" xr:uid="{00000000-0005-0000-0000-0000A7D20000}"/>
    <cellStyle name="Hyperlink 5" xfId="36228" hidden="1" xr:uid="{00000000-0005-0000-0000-0000A8D20000}"/>
    <cellStyle name="Hyperlink 5" xfId="36163" hidden="1" xr:uid="{00000000-0005-0000-0000-0000A9D20000}"/>
    <cellStyle name="Hyperlink 5" xfId="36102" hidden="1" xr:uid="{00000000-0005-0000-0000-0000AAD20000}"/>
    <cellStyle name="Hyperlink 5" xfId="36037" hidden="1" xr:uid="{00000000-0005-0000-0000-0000ABD20000}"/>
    <cellStyle name="Hyperlink 5" xfId="35976" hidden="1" xr:uid="{00000000-0005-0000-0000-0000ACD20000}"/>
    <cellStyle name="Hyperlink 5" xfId="35911" hidden="1" xr:uid="{00000000-0005-0000-0000-0000ADD20000}"/>
    <cellStyle name="Hyperlink 5" xfId="35850" hidden="1" xr:uid="{00000000-0005-0000-0000-0000AED20000}"/>
    <cellStyle name="Hyperlink 5" xfId="35785" hidden="1" xr:uid="{00000000-0005-0000-0000-0000AFD20000}"/>
    <cellStyle name="Hyperlink 5" xfId="35724" hidden="1" xr:uid="{00000000-0005-0000-0000-0000B0D20000}"/>
    <cellStyle name="Hyperlink 5" xfId="35659" hidden="1" xr:uid="{00000000-0005-0000-0000-0000B1D20000}"/>
    <cellStyle name="Hyperlink 5" xfId="35598" hidden="1" xr:uid="{00000000-0005-0000-0000-0000B2D20000}"/>
    <cellStyle name="Hyperlink 5" xfId="35533" hidden="1" xr:uid="{00000000-0005-0000-0000-0000B3D20000}"/>
    <cellStyle name="Hyperlink 5" xfId="35472" hidden="1" xr:uid="{00000000-0005-0000-0000-0000B4D20000}"/>
    <cellStyle name="Hyperlink 5" xfId="35407" hidden="1" xr:uid="{00000000-0005-0000-0000-0000B5D20000}"/>
    <cellStyle name="Hyperlink 5" xfId="35346" hidden="1" xr:uid="{00000000-0005-0000-0000-0000B6D20000}"/>
    <cellStyle name="Hyperlink 5" xfId="35281" hidden="1" xr:uid="{00000000-0005-0000-0000-0000B7D20000}"/>
    <cellStyle name="Hyperlink 5" xfId="35220" hidden="1" xr:uid="{00000000-0005-0000-0000-0000B8D20000}"/>
    <cellStyle name="Hyperlink 5" xfId="35155" hidden="1" xr:uid="{00000000-0005-0000-0000-0000B9D20000}"/>
    <cellStyle name="Hyperlink 5" xfId="35094" hidden="1" xr:uid="{00000000-0005-0000-0000-0000BAD20000}"/>
    <cellStyle name="Hyperlink 5" xfId="35029" hidden="1" xr:uid="{00000000-0005-0000-0000-0000BBD20000}"/>
    <cellStyle name="Hyperlink 5" xfId="34968" hidden="1" xr:uid="{00000000-0005-0000-0000-0000BCD20000}"/>
    <cellStyle name="Hyperlink 5" xfId="34903" hidden="1" xr:uid="{00000000-0005-0000-0000-0000BDD20000}"/>
    <cellStyle name="Hyperlink 5" xfId="34842" hidden="1" xr:uid="{00000000-0005-0000-0000-0000BED20000}"/>
    <cellStyle name="Hyperlink 5" xfId="34777" hidden="1" xr:uid="{00000000-0005-0000-0000-0000BFD20000}"/>
    <cellStyle name="Hyperlink 5" xfId="34716" hidden="1" xr:uid="{00000000-0005-0000-0000-0000C0D20000}"/>
    <cellStyle name="Hyperlink 5" xfId="34590" hidden="1" xr:uid="{00000000-0005-0000-0000-0000C1D20000}"/>
    <cellStyle name="Hyperlink 5" xfId="34525" hidden="1" xr:uid="{00000000-0005-0000-0000-0000C2D20000}"/>
    <cellStyle name="Hyperlink 5" xfId="34464" hidden="1" xr:uid="{00000000-0005-0000-0000-0000C3D20000}"/>
    <cellStyle name="Hyperlink 5" xfId="34399" hidden="1" xr:uid="{00000000-0005-0000-0000-0000C4D20000}"/>
    <cellStyle name="Hyperlink 5" xfId="34338" hidden="1" xr:uid="{00000000-0005-0000-0000-0000C5D20000}"/>
    <cellStyle name="Hyperlink 5" xfId="34273" hidden="1" xr:uid="{00000000-0005-0000-0000-0000C6D20000}"/>
    <cellStyle name="Hyperlink 5" xfId="34212" hidden="1" xr:uid="{00000000-0005-0000-0000-0000C7D20000}"/>
    <cellStyle name="Hyperlink 5" xfId="34147" hidden="1" xr:uid="{00000000-0005-0000-0000-0000C8D20000}"/>
    <cellStyle name="Hyperlink 5" xfId="34086" hidden="1" xr:uid="{00000000-0005-0000-0000-0000C9D20000}"/>
    <cellStyle name="Hyperlink 5" xfId="34021" hidden="1" xr:uid="{00000000-0005-0000-0000-0000CAD20000}"/>
    <cellStyle name="Hyperlink 5" xfId="33960" hidden="1" xr:uid="{00000000-0005-0000-0000-0000CBD20000}"/>
    <cellStyle name="Hyperlink 5" xfId="33895" hidden="1" xr:uid="{00000000-0005-0000-0000-0000CCD20000}"/>
    <cellStyle name="Hyperlink 5" xfId="33834" hidden="1" xr:uid="{00000000-0005-0000-0000-0000CDD20000}"/>
    <cellStyle name="Hyperlink 5" xfId="33769" hidden="1" xr:uid="{00000000-0005-0000-0000-0000CED20000}"/>
    <cellStyle name="Hyperlink 5" xfId="33708" hidden="1" xr:uid="{00000000-0005-0000-0000-0000CFD20000}"/>
    <cellStyle name="Hyperlink 5" xfId="33643" hidden="1" xr:uid="{00000000-0005-0000-0000-0000D0D20000}"/>
    <cellStyle name="Hyperlink 5" xfId="33582" hidden="1" xr:uid="{00000000-0005-0000-0000-0000D1D20000}"/>
    <cellStyle name="Hyperlink 5" xfId="33517" hidden="1" xr:uid="{00000000-0005-0000-0000-0000D2D20000}"/>
    <cellStyle name="Hyperlink 5" xfId="33456" hidden="1" xr:uid="{00000000-0005-0000-0000-0000D3D20000}"/>
    <cellStyle name="Hyperlink 5" xfId="33391" hidden="1" xr:uid="{00000000-0005-0000-0000-0000D4D20000}"/>
    <cellStyle name="Hyperlink 5" xfId="33330" hidden="1" xr:uid="{00000000-0005-0000-0000-0000D5D20000}"/>
    <cellStyle name="Hyperlink 5" xfId="33265" hidden="1" xr:uid="{00000000-0005-0000-0000-0000D6D20000}"/>
    <cellStyle name="Hyperlink 5" xfId="33204" hidden="1" xr:uid="{00000000-0005-0000-0000-0000D7D20000}"/>
    <cellStyle name="Hyperlink 5" xfId="33139" hidden="1" xr:uid="{00000000-0005-0000-0000-0000D8D20000}"/>
    <cellStyle name="Hyperlink 5" xfId="33078" hidden="1" xr:uid="{00000000-0005-0000-0000-0000D9D20000}"/>
    <cellStyle name="Hyperlink 5" xfId="33013" hidden="1" xr:uid="{00000000-0005-0000-0000-0000DAD20000}"/>
    <cellStyle name="Hyperlink 5" xfId="32952" hidden="1" xr:uid="{00000000-0005-0000-0000-0000DBD20000}"/>
    <cellStyle name="Hyperlink 5" xfId="32887" hidden="1" xr:uid="{00000000-0005-0000-0000-0000DCD20000}"/>
    <cellStyle name="Hyperlink 5" xfId="32826" hidden="1" xr:uid="{00000000-0005-0000-0000-0000DDD20000}"/>
    <cellStyle name="Hyperlink 5" xfId="32761" hidden="1" xr:uid="{00000000-0005-0000-0000-0000DED20000}"/>
    <cellStyle name="Hyperlink 5" xfId="32700" hidden="1" xr:uid="{00000000-0005-0000-0000-0000DFD20000}"/>
    <cellStyle name="Hyperlink 5" xfId="32635" hidden="1" xr:uid="{00000000-0005-0000-0000-0000E0D20000}"/>
    <cellStyle name="Hyperlink 5" xfId="32574" hidden="1" xr:uid="{00000000-0005-0000-0000-0000E1D20000}"/>
    <cellStyle name="Hyperlink 5" xfId="32509" hidden="1" xr:uid="{00000000-0005-0000-0000-0000E2D20000}"/>
    <cellStyle name="Hyperlink 5" xfId="32448" hidden="1" xr:uid="{00000000-0005-0000-0000-0000E3D20000}"/>
    <cellStyle name="Hyperlink 5" xfId="32383" hidden="1" xr:uid="{00000000-0005-0000-0000-0000E4D20000}"/>
    <cellStyle name="Hyperlink 5" xfId="32322" hidden="1" xr:uid="{00000000-0005-0000-0000-0000E5D20000}"/>
    <cellStyle name="Hyperlink 5" xfId="32257" hidden="1" xr:uid="{00000000-0005-0000-0000-0000E6D20000}"/>
    <cellStyle name="Hyperlink 5" xfId="32196" hidden="1" xr:uid="{00000000-0005-0000-0000-0000E7D20000}"/>
    <cellStyle name="Hyperlink 5" xfId="32131" hidden="1" xr:uid="{00000000-0005-0000-0000-0000E8D20000}"/>
    <cellStyle name="Hyperlink 5" xfId="32070" hidden="1" xr:uid="{00000000-0005-0000-0000-0000E9D20000}"/>
    <cellStyle name="Hyperlink 5" xfId="32005" hidden="1" xr:uid="{00000000-0005-0000-0000-0000EAD20000}"/>
    <cellStyle name="Hyperlink 5" xfId="31944" hidden="1" xr:uid="{00000000-0005-0000-0000-0000EBD20000}"/>
    <cellStyle name="Hyperlink 5" xfId="31879" hidden="1" xr:uid="{00000000-0005-0000-0000-0000ECD20000}"/>
    <cellStyle name="Hyperlink 5" xfId="31818" hidden="1" xr:uid="{00000000-0005-0000-0000-0000EDD20000}"/>
    <cellStyle name="Hyperlink 5" xfId="31753" hidden="1" xr:uid="{00000000-0005-0000-0000-0000EED20000}"/>
    <cellStyle name="Hyperlink 5" xfId="31692" hidden="1" xr:uid="{00000000-0005-0000-0000-0000EFD20000}"/>
    <cellStyle name="Hyperlink 5" xfId="31627" hidden="1" xr:uid="{00000000-0005-0000-0000-0000F0D20000}"/>
    <cellStyle name="Hyperlink 5" xfId="31566" hidden="1" xr:uid="{00000000-0005-0000-0000-0000F1D20000}"/>
    <cellStyle name="Hyperlink 5" xfId="34651" hidden="1" xr:uid="{00000000-0005-0000-0000-0000F2D20000}"/>
    <cellStyle name="Hyperlink 5" xfId="51535" hidden="1" xr:uid="{00000000-0005-0000-0000-0000F3D20000}"/>
    <cellStyle name="Hyperlink 5" xfId="51474" hidden="1" xr:uid="{00000000-0005-0000-0000-0000F4D20000}"/>
    <cellStyle name="Hyperlink 5" xfId="51409" hidden="1" xr:uid="{00000000-0005-0000-0000-0000F5D20000}"/>
    <cellStyle name="Hyperlink 5" xfId="51348" hidden="1" xr:uid="{00000000-0005-0000-0000-0000F6D20000}"/>
    <cellStyle name="Hyperlink 5" xfId="51283" hidden="1" xr:uid="{00000000-0005-0000-0000-0000F7D20000}"/>
    <cellStyle name="Hyperlink 5" xfId="51222" hidden="1" xr:uid="{00000000-0005-0000-0000-0000F8D20000}"/>
    <cellStyle name="Hyperlink 5" xfId="51157" hidden="1" xr:uid="{00000000-0005-0000-0000-0000F9D20000}"/>
    <cellStyle name="Hyperlink 5" xfId="51096" hidden="1" xr:uid="{00000000-0005-0000-0000-0000FAD20000}"/>
    <cellStyle name="Hyperlink 5" xfId="51031" hidden="1" xr:uid="{00000000-0005-0000-0000-0000FBD20000}"/>
    <cellStyle name="Hyperlink 5" xfId="50970" hidden="1" xr:uid="{00000000-0005-0000-0000-0000FCD20000}"/>
    <cellStyle name="Hyperlink 5" xfId="50905" hidden="1" xr:uid="{00000000-0005-0000-0000-0000FDD20000}"/>
    <cellStyle name="Hyperlink 5" xfId="50844" hidden="1" xr:uid="{00000000-0005-0000-0000-0000FED20000}"/>
    <cellStyle name="Hyperlink 5" xfId="50718" hidden="1" xr:uid="{00000000-0005-0000-0000-0000FFD20000}"/>
    <cellStyle name="Hyperlink 5" xfId="50653" hidden="1" xr:uid="{00000000-0005-0000-0000-000000D30000}"/>
    <cellStyle name="Hyperlink 5" xfId="50592" hidden="1" xr:uid="{00000000-0005-0000-0000-000001D30000}"/>
    <cellStyle name="Hyperlink 5" xfId="50527" hidden="1" xr:uid="{00000000-0005-0000-0000-000002D30000}"/>
    <cellStyle name="Hyperlink 5" xfId="50466" hidden="1" xr:uid="{00000000-0005-0000-0000-000003D30000}"/>
    <cellStyle name="Hyperlink 5" xfId="50401" hidden="1" xr:uid="{00000000-0005-0000-0000-000004D30000}"/>
    <cellStyle name="Hyperlink 5" xfId="50340" hidden="1" xr:uid="{00000000-0005-0000-0000-000005D30000}"/>
    <cellStyle name="Hyperlink 5" xfId="50275" hidden="1" xr:uid="{00000000-0005-0000-0000-000006D30000}"/>
    <cellStyle name="Hyperlink 5" xfId="50214" hidden="1" xr:uid="{00000000-0005-0000-0000-000007D30000}"/>
    <cellStyle name="Hyperlink 5" xfId="50149" hidden="1" xr:uid="{00000000-0005-0000-0000-000008D30000}"/>
    <cellStyle name="Hyperlink 5" xfId="50088" hidden="1" xr:uid="{00000000-0005-0000-0000-000009D30000}"/>
    <cellStyle name="Hyperlink 5" xfId="50023" hidden="1" xr:uid="{00000000-0005-0000-0000-00000AD30000}"/>
    <cellStyle name="Hyperlink 5" xfId="49962" hidden="1" xr:uid="{00000000-0005-0000-0000-00000BD30000}"/>
    <cellStyle name="Hyperlink 5" xfId="49897" hidden="1" xr:uid="{00000000-0005-0000-0000-00000CD30000}"/>
    <cellStyle name="Hyperlink 5" xfId="49836" hidden="1" xr:uid="{00000000-0005-0000-0000-00000DD30000}"/>
    <cellStyle name="Hyperlink 5" xfId="49771" hidden="1" xr:uid="{00000000-0005-0000-0000-00000ED30000}"/>
    <cellStyle name="Hyperlink 5" xfId="49710" hidden="1" xr:uid="{00000000-0005-0000-0000-00000FD30000}"/>
    <cellStyle name="Hyperlink 5" xfId="49645" hidden="1" xr:uid="{00000000-0005-0000-0000-000010D30000}"/>
    <cellStyle name="Hyperlink 5" xfId="49584" hidden="1" xr:uid="{00000000-0005-0000-0000-000011D30000}"/>
    <cellStyle name="Hyperlink 5" xfId="49519" hidden="1" xr:uid="{00000000-0005-0000-0000-000012D30000}"/>
    <cellStyle name="Hyperlink 5" xfId="49458" hidden="1" xr:uid="{00000000-0005-0000-0000-000013D30000}"/>
    <cellStyle name="Hyperlink 5" xfId="49393" hidden="1" xr:uid="{00000000-0005-0000-0000-000014D30000}"/>
    <cellStyle name="Hyperlink 5" xfId="49332" hidden="1" xr:uid="{00000000-0005-0000-0000-000015D30000}"/>
    <cellStyle name="Hyperlink 5" xfId="49267" hidden="1" xr:uid="{00000000-0005-0000-0000-000016D30000}"/>
    <cellStyle name="Hyperlink 5" xfId="49206" hidden="1" xr:uid="{00000000-0005-0000-0000-000017D30000}"/>
    <cellStyle name="Hyperlink 5" xfId="49141" hidden="1" xr:uid="{00000000-0005-0000-0000-000018D30000}"/>
    <cellStyle name="Hyperlink 5" xfId="49080" hidden="1" xr:uid="{00000000-0005-0000-0000-000019D30000}"/>
    <cellStyle name="Hyperlink 5" xfId="49015" hidden="1" xr:uid="{00000000-0005-0000-0000-00001AD30000}"/>
    <cellStyle name="Hyperlink 5" xfId="48954" hidden="1" xr:uid="{00000000-0005-0000-0000-00001BD30000}"/>
    <cellStyle name="Hyperlink 5" xfId="48889" hidden="1" xr:uid="{00000000-0005-0000-0000-00001CD30000}"/>
    <cellStyle name="Hyperlink 5" xfId="48763" hidden="1" xr:uid="{00000000-0005-0000-0000-00001DD30000}"/>
    <cellStyle name="Hyperlink 5" xfId="48702" hidden="1" xr:uid="{00000000-0005-0000-0000-00001ED30000}"/>
    <cellStyle name="Hyperlink 5" xfId="48637" hidden="1" xr:uid="{00000000-0005-0000-0000-00001FD30000}"/>
    <cellStyle name="Hyperlink 5" xfId="48576" hidden="1" xr:uid="{00000000-0005-0000-0000-000020D30000}"/>
    <cellStyle name="Hyperlink 5" xfId="48511" hidden="1" xr:uid="{00000000-0005-0000-0000-000021D30000}"/>
    <cellStyle name="Hyperlink 5" xfId="48450" hidden="1" xr:uid="{00000000-0005-0000-0000-000022D30000}"/>
    <cellStyle name="Hyperlink 5" xfId="48385" hidden="1" xr:uid="{00000000-0005-0000-0000-000023D30000}"/>
    <cellStyle name="Hyperlink 5" xfId="48324" hidden="1" xr:uid="{00000000-0005-0000-0000-000024D30000}"/>
    <cellStyle name="Hyperlink 5" xfId="48259" hidden="1" xr:uid="{00000000-0005-0000-0000-000025D30000}"/>
    <cellStyle name="Hyperlink 5" xfId="48198" hidden="1" xr:uid="{00000000-0005-0000-0000-000026D30000}"/>
    <cellStyle name="Hyperlink 5" xfId="48133" hidden="1" xr:uid="{00000000-0005-0000-0000-000027D30000}"/>
    <cellStyle name="Hyperlink 5" xfId="48072" hidden="1" xr:uid="{00000000-0005-0000-0000-000028D30000}"/>
    <cellStyle name="Hyperlink 5" xfId="48007" hidden="1" xr:uid="{00000000-0005-0000-0000-000029D30000}"/>
    <cellStyle name="Hyperlink 5" xfId="47946" hidden="1" xr:uid="{00000000-0005-0000-0000-00002AD30000}"/>
    <cellStyle name="Hyperlink 5" xfId="47881" hidden="1" xr:uid="{00000000-0005-0000-0000-00002BD30000}"/>
    <cellStyle name="Hyperlink 5" xfId="47820" hidden="1" xr:uid="{00000000-0005-0000-0000-00002CD30000}"/>
    <cellStyle name="Hyperlink 5" xfId="47755" hidden="1" xr:uid="{00000000-0005-0000-0000-00002DD30000}"/>
    <cellStyle name="Hyperlink 5" xfId="47694" hidden="1" xr:uid="{00000000-0005-0000-0000-00002ED30000}"/>
    <cellStyle name="Hyperlink 5" xfId="47629" hidden="1" xr:uid="{00000000-0005-0000-0000-00002FD30000}"/>
    <cellStyle name="Hyperlink 5" xfId="47568" hidden="1" xr:uid="{00000000-0005-0000-0000-000030D30000}"/>
    <cellStyle name="Hyperlink 5" xfId="47503" hidden="1" xr:uid="{00000000-0005-0000-0000-000031D30000}"/>
    <cellStyle name="Hyperlink 5" xfId="47442" hidden="1" xr:uid="{00000000-0005-0000-0000-000032D30000}"/>
    <cellStyle name="Hyperlink 5" xfId="47377" hidden="1" xr:uid="{00000000-0005-0000-0000-000033D30000}"/>
    <cellStyle name="Hyperlink 5" xfId="47316" hidden="1" xr:uid="{00000000-0005-0000-0000-000034D30000}"/>
    <cellStyle name="Hyperlink 5" xfId="47251" hidden="1" xr:uid="{00000000-0005-0000-0000-000035D30000}"/>
    <cellStyle name="Hyperlink 5" xfId="47190" hidden="1" xr:uid="{00000000-0005-0000-0000-000036D30000}"/>
    <cellStyle name="Hyperlink 5" xfId="47125" hidden="1" xr:uid="{00000000-0005-0000-0000-000037D30000}"/>
    <cellStyle name="Hyperlink 5" xfId="47064" hidden="1" xr:uid="{00000000-0005-0000-0000-000038D30000}"/>
    <cellStyle name="Hyperlink 5" xfId="46999" hidden="1" xr:uid="{00000000-0005-0000-0000-000039D30000}"/>
    <cellStyle name="Hyperlink 5" xfId="46938" hidden="1" xr:uid="{00000000-0005-0000-0000-00003AD30000}"/>
    <cellStyle name="Hyperlink 5" xfId="46873" hidden="1" xr:uid="{00000000-0005-0000-0000-00003BD30000}"/>
    <cellStyle name="Hyperlink 5" xfId="46812" hidden="1" xr:uid="{00000000-0005-0000-0000-00003CD30000}"/>
    <cellStyle name="Hyperlink 5" xfId="46747" hidden="1" xr:uid="{00000000-0005-0000-0000-00003DD30000}"/>
    <cellStyle name="Hyperlink 5" xfId="46686" hidden="1" xr:uid="{00000000-0005-0000-0000-00003ED30000}"/>
    <cellStyle name="Hyperlink 5" xfId="46621" hidden="1" xr:uid="{00000000-0005-0000-0000-00003FD30000}"/>
    <cellStyle name="Hyperlink 5" xfId="46560" hidden="1" xr:uid="{00000000-0005-0000-0000-000040D30000}"/>
    <cellStyle name="Hyperlink 5" xfId="46495" hidden="1" xr:uid="{00000000-0005-0000-0000-000041D30000}"/>
    <cellStyle name="Hyperlink 5" xfId="46434" hidden="1" xr:uid="{00000000-0005-0000-0000-000042D30000}"/>
    <cellStyle name="Hyperlink 5" xfId="46369" hidden="1" xr:uid="{00000000-0005-0000-0000-000043D30000}"/>
    <cellStyle name="Hyperlink 5" xfId="46308" hidden="1" xr:uid="{00000000-0005-0000-0000-000044D30000}"/>
    <cellStyle name="Hyperlink 5" xfId="46243" hidden="1" xr:uid="{00000000-0005-0000-0000-000045D30000}"/>
    <cellStyle name="Hyperlink 5" xfId="46182" hidden="1" xr:uid="{00000000-0005-0000-0000-000046D30000}"/>
    <cellStyle name="Hyperlink 5" xfId="46117" hidden="1" xr:uid="{00000000-0005-0000-0000-000047D30000}"/>
    <cellStyle name="Hyperlink 5" xfId="46056" hidden="1" xr:uid="{00000000-0005-0000-0000-000048D30000}"/>
    <cellStyle name="Hyperlink 5" xfId="45991" hidden="1" xr:uid="{00000000-0005-0000-0000-000049D30000}"/>
    <cellStyle name="Hyperlink 5" xfId="45930" hidden="1" xr:uid="{00000000-0005-0000-0000-00004AD30000}"/>
    <cellStyle name="Hyperlink 5" xfId="45865" hidden="1" xr:uid="{00000000-0005-0000-0000-00004BD30000}"/>
    <cellStyle name="Hyperlink 5" xfId="45804" hidden="1" xr:uid="{00000000-0005-0000-0000-00004CD30000}"/>
    <cellStyle name="Hyperlink 5" xfId="45739" hidden="1" xr:uid="{00000000-0005-0000-0000-00004DD30000}"/>
    <cellStyle name="Hyperlink 5" xfId="45678" hidden="1" xr:uid="{00000000-0005-0000-0000-00004ED30000}"/>
    <cellStyle name="Hyperlink 5" xfId="45613" hidden="1" xr:uid="{00000000-0005-0000-0000-00004FD30000}"/>
    <cellStyle name="Hyperlink 5" xfId="45552" hidden="1" xr:uid="{00000000-0005-0000-0000-000050D30000}"/>
    <cellStyle name="Hyperlink 5" xfId="45487" hidden="1" xr:uid="{00000000-0005-0000-0000-000051D30000}"/>
    <cellStyle name="Hyperlink 5" xfId="45426" hidden="1" xr:uid="{00000000-0005-0000-0000-000052D30000}"/>
    <cellStyle name="Hyperlink 5" xfId="45361" hidden="1" xr:uid="{00000000-0005-0000-0000-000053D30000}"/>
    <cellStyle name="Hyperlink 5" xfId="45300" hidden="1" xr:uid="{00000000-0005-0000-0000-000054D30000}"/>
    <cellStyle name="Hyperlink 5" xfId="45235" hidden="1" xr:uid="{00000000-0005-0000-0000-000055D30000}"/>
    <cellStyle name="Hyperlink 5" xfId="45174" hidden="1" xr:uid="{00000000-0005-0000-0000-000056D30000}"/>
    <cellStyle name="Hyperlink 5" xfId="45109" hidden="1" xr:uid="{00000000-0005-0000-0000-000057D30000}"/>
    <cellStyle name="Hyperlink 5" xfId="45048" hidden="1" xr:uid="{00000000-0005-0000-0000-000058D30000}"/>
    <cellStyle name="Hyperlink 5" xfId="44983" hidden="1" xr:uid="{00000000-0005-0000-0000-000059D30000}"/>
    <cellStyle name="Hyperlink 5" xfId="44922" hidden="1" xr:uid="{00000000-0005-0000-0000-00005AD30000}"/>
    <cellStyle name="Hyperlink 5" xfId="50779" hidden="1" xr:uid="{00000000-0005-0000-0000-00005BD30000}"/>
    <cellStyle name="Hyperlink 5" xfId="54811" hidden="1" xr:uid="{00000000-0005-0000-0000-00005CD30000}"/>
    <cellStyle name="Hyperlink 5" xfId="54750" hidden="1" xr:uid="{00000000-0005-0000-0000-00005DD30000}"/>
    <cellStyle name="Hyperlink 5" xfId="54685" hidden="1" xr:uid="{00000000-0005-0000-0000-00005ED30000}"/>
    <cellStyle name="Hyperlink 5" xfId="54624" hidden="1" xr:uid="{00000000-0005-0000-0000-00005FD30000}"/>
    <cellStyle name="Hyperlink 5" xfId="54559" hidden="1" xr:uid="{00000000-0005-0000-0000-000060D30000}"/>
    <cellStyle name="Hyperlink 5" xfId="54498" hidden="1" xr:uid="{00000000-0005-0000-0000-000061D30000}"/>
    <cellStyle name="Hyperlink 5" xfId="54433" hidden="1" xr:uid="{00000000-0005-0000-0000-000062D30000}"/>
    <cellStyle name="Hyperlink 5" xfId="54372" hidden="1" xr:uid="{00000000-0005-0000-0000-000063D30000}"/>
    <cellStyle name="Hyperlink 5" xfId="54307" hidden="1" xr:uid="{00000000-0005-0000-0000-000064D30000}"/>
    <cellStyle name="Hyperlink 5" xfId="54246" hidden="1" xr:uid="{00000000-0005-0000-0000-000065D30000}"/>
    <cellStyle name="Hyperlink 5" xfId="54181" hidden="1" xr:uid="{00000000-0005-0000-0000-000066D30000}"/>
    <cellStyle name="Hyperlink 5" xfId="54120" hidden="1" xr:uid="{00000000-0005-0000-0000-000067D30000}"/>
    <cellStyle name="Hyperlink 5" xfId="54055" hidden="1" xr:uid="{00000000-0005-0000-0000-000068D30000}"/>
    <cellStyle name="Hyperlink 5" xfId="53994" hidden="1" xr:uid="{00000000-0005-0000-0000-000069D30000}"/>
    <cellStyle name="Hyperlink 5" xfId="53929" hidden="1" xr:uid="{00000000-0005-0000-0000-00006AD30000}"/>
    <cellStyle name="Hyperlink 5" xfId="53868" hidden="1" xr:uid="{00000000-0005-0000-0000-00006BD30000}"/>
    <cellStyle name="Hyperlink 5" xfId="53803" hidden="1" xr:uid="{00000000-0005-0000-0000-00006CD30000}"/>
    <cellStyle name="Hyperlink 5" xfId="53742" hidden="1" xr:uid="{00000000-0005-0000-0000-00006DD30000}"/>
    <cellStyle name="Hyperlink 5" xfId="53677" hidden="1" xr:uid="{00000000-0005-0000-0000-00006ED30000}"/>
    <cellStyle name="Hyperlink 5" xfId="53616" hidden="1" xr:uid="{00000000-0005-0000-0000-00006FD30000}"/>
    <cellStyle name="Hyperlink 5" xfId="53551" hidden="1" xr:uid="{00000000-0005-0000-0000-000070D30000}"/>
    <cellStyle name="Hyperlink 5" xfId="53490" hidden="1" xr:uid="{00000000-0005-0000-0000-000071D30000}"/>
    <cellStyle name="Hyperlink 5" xfId="53425" hidden="1" xr:uid="{00000000-0005-0000-0000-000072D30000}"/>
    <cellStyle name="Hyperlink 5" xfId="53364" hidden="1" xr:uid="{00000000-0005-0000-0000-000073D30000}"/>
    <cellStyle name="Hyperlink 5" xfId="53299" hidden="1" xr:uid="{00000000-0005-0000-0000-000074D30000}"/>
    <cellStyle name="Hyperlink 5" xfId="53238" hidden="1" xr:uid="{00000000-0005-0000-0000-000075D30000}"/>
    <cellStyle name="Hyperlink 5" xfId="53173" hidden="1" xr:uid="{00000000-0005-0000-0000-000076D30000}"/>
    <cellStyle name="Hyperlink 5" xfId="53112" hidden="1" xr:uid="{00000000-0005-0000-0000-000077D30000}"/>
    <cellStyle name="Hyperlink 5" xfId="53047" hidden="1" xr:uid="{00000000-0005-0000-0000-000078D30000}"/>
    <cellStyle name="Hyperlink 5" xfId="52986" hidden="1" xr:uid="{00000000-0005-0000-0000-000079D30000}"/>
    <cellStyle name="Hyperlink 5" xfId="52921" hidden="1" xr:uid="{00000000-0005-0000-0000-00007AD30000}"/>
    <cellStyle name="Hyperlink 5" xfId="48828" hidden="1" xr:uid="{00000000-0005-0000-0000-00007BD30000}"/>
    <cellStyle name="Hyperlink 5" xfId="36919" hidden="1" xr:uid="{00000000-0005-0000-0000-00007CD30000}"/>
    <cellStyle name="Hyperlink 5" xfId="18523" hidden="1" xr:uid="{00000000-0005-0000-0000-00007DD30000}"/>
    <cellStyle name="Hyperlink 5" xfId="22807" hidden="1" xr:uid="{00000000-0005-0000-0000-00007ED30000}"/>
    <cellStyle name="Hyperlink 5" xfId="22746" hidden="1" xr:uid="{00000000-0005-0000-0000-00007FD30000}"/>
    <cellStyle name="Hyperlink 5" xfId="22681" hidden="1" xr:uid="{00000000-0005-0000-0000-000080D30000}"/>
    <cellStyle name="Hyperlink 5" xfId="22620" hidden="1" xr:uid="{00000000-0005-0000-0000-000081D30000}"/>
    <cellStyle name="Hyperlink 5" xfId="22555" hidden="1" xr:uid="{00000000-0005-0000-0000-000082D30000}"/>
    <cellStyle name="Hyperlink 5" xfId="22494" hidden="1" xr:uid="{00000000-0005-0000-0000-000083D30000}"/>
    <cellStyle name="Hyperlink 5" xfId="22429" hidden="1" xr:uid="{00000000-0005-0000-0000-000084D30000}"/>
    <cellStyle name="Hyperlink 5" xfId="22368" hidden="1" xr:uid="{00000000-0005-0000-0000-000085D30000}"/>
    <cellStyle name="Hyperlink 5" xfId="22303" hidden="1" xr:uid="{00000000-0005-0000-0000-000086D30000}"/>
    <cellStyle name="Hyperlink 5" xfId="22242" hidden="1" xr:uid="{00000000-0005-0000-0000-000087D30000}"/>
    <cellStyle name="Hyperlink 5" xfId="22177" hidden="1" xr:uid="{00000000-0005-0000-0000-000088D30000}"/>
    <cellStyle name="Hyperlink 5" xfId="22116" hidden="1" xr:uid="{00000000-0005-0000-0000-000089D30000}"/>
    <cellStyle name="Hyperlink 5" xfId="22051" hidden="1" xr:uid="{00000000-0005-0000-0000-00008AD30000}"/>
    <cellStyle name="Hyperlink 5" xfId="21990" hidden="1" xr:uid="{00000000-0005-0000-0000-00008BD30000}"/>
    <cellStyle name="Hyperlink 5" xfId="21925" hidden="1" xr:uid="{00000000-0005-0000-0000-00008CD30000}"/>
    <cellStyle name="Hyperlink 5" xfId="21864" hidden="1" xr:uid="{00000000-0005-0000-0000-00008DD30000}"/>
    <cellStyle name="Hyperlink 5" xfId="21799" hidden="1" xr:uid="{00000000-0005-0000-0000-00008ED30000}"/>
    <cellStyle name="Hyperlink 5" xfId="21738" hidden="1" xr:uid="{00000000-0005-0000-0000-00008FD30000}"/>
    <cellStyle name="Hyperlink 5" xfId="21673" hidden="1" xr:uid="{00000000-0005-0000-0000-000090D30000}"/>
    <cellStyle name="Hyperlink 5" xfId="21612" hidden="1" xr:uid="{00000000-0005-0000-0000-000091D30000}"/>
    <cellStyle name="Hyperlink 5" xfId="21547" hidden="1" xr:uid="{00000000-0005-0000-0000-000092D30000}"/>
    <cellStyle name="Hyperlink 5" xfId="21486" hidden="1" xr:uid="{00000000-0005-0000-0000-000093D30000}"/>
    <cellStyle name="Hyperlink 5" xfId="21421" hidden="1" xr:uid="{00000000-0005-0000-0000-000094D30000}"/>
    <cellStyle name="Hyperlink 5" xfId="21360" hidden="1" xr:uid="{00000000-0005-0000-0000-000095D30000}"/>
    <cellStyle name="Hyperlink 5" xfId="21295" hidden="1" xr:uid="{00000000-0005-0000-0000-000096D30000}"/>
    <cellStyle name="Hyperlink 5" xfId="21234" hidden="1" xr:uid="{00000000-0005-0000-0000-000097D30000}"/>
    <cellStyle name="Hyperlink 5" xfId="21169" hidden="1" xr:uid="{00000000-0005-0000-0000-000098D30000}"/>
    <cellStyle name="Hyperlink 5" xfId="21108" hidden="1" xr:uid="{00000000-0005-0000-0000-000099D30000}"/>
    <cellStyle name="Hyperlink 5" xfId="21043" hidden="1" xr:uid="{00000000-0005-0000-0000-00009AD30000}"/>
    <cellStyle name="Hyperlink 5" xfId="20982" hidden="1" xr:uid="{00000000-0005-0000-0000-00009BD30000}"/>
    <cellStyle name="Hyperlink 5" xfId="20917" hidden="1" xr:uid="{00000000-0005-0000-0000-00009CD30000}"/>
    <cellStyle name="Hyperlink 5" xfId="20856" hidden="1" xr:uid="{00000000-0005-0000-0000-00009DD30000}"/>
    <cellStyle name="Hyperlink 5" xfId="20791" hidden="1" xr:uid="{00000000-0005-0000-0000-00009ED30000}"/>
    <cellStyle name="Hyperlink 5" xfId="20730" hidden="1" xr:uid="{00000000-0005-0000-0000-00009FD30000}"/>
    <cellStyle name="Hyperlink 5" xfId="20665" hidden="1" xr:uid="{00000000-0005-0000-0000-0000A0D30000}"/>
    <cellStyle name="Hyperlink 5" xfId="20604" hidden="1" xr:uid="{00000000-0005-0000-0000-0000A1D30000}"/>
    <cellStyle name="Hyperlink 5" xfId="20539" hidden="1" xr:uid="{00000000-0005-0000-0000-0000A2D30000}"/>
    <cellStyle name="Hyperlink 5" xfId="20478" hidden="1" xr:uid="{00000000-0005-0000-0000-0000A3D30000}"/>
    <cellStyle name="Hyperlink 5" xfId="20413" hidden="1" xr:uid="{00000000-0005-0000-0000-0000A4D30000}"/>
    <cellStyle name="Hyperlink 5" xfId="20352" hidden="1" xr:uid="{00000000-0005-0000-0000-0000A5D30000}"/>
    <cellStyle name="Hyperlink 5" xfId="20287" hidden="1" xr:uid="{00000000-0005-0000-0000-0000A6D30000}"/>
    <cellStyle name="Hyperlink 5" xfId="20226" hidden="1" xr:uid="{00000000-0005-0000-0000-0000A7D30000}"/>
    <cellStyle name="Hyperlink 5" xfId="20161" hidden="1" xr:uid="{00000000-0005-0000-0000-0000A8D30000}"/>
    <cellStyle name="Hyperlink 5" xfId="20100" hidden="1" xr:uid="{00000000-0005-0000-0000-0000A9D30000}"/>
    <cellStyle name="Hyperlink 5" xfId="20035" hidden="1" xr:uid="{00000000-0005-0000-0000-0000AAD30000}"/>
    <cellStyle name="Hyperlink 5" xfId="19974" hidden="1" xr:uid="{00000000-0005-0000-0000-0000ABD30000}"/>
    <cellStyle name="Hyperlink 5" xfId="19909" hidden="1" xr:uid="{00000000-0005-0000-0000-0000ACD30000}"/>
    <cellStyle name="Hyperlink 5" xfId="19848" hidden="1" xr:uid="{00000000-0005-0000-0000-0000ADD30000}"/>
    <cellStyle name="Hyperlink 5" xfId="19783" hidden="1" xr:uid="{00000000-0005-0000-0000-0000AED30000}"/>
    <cellStyle name="Hyperlink 5" xfId="19722" hidden="1" xr:uid="{00000000-0005-0000-0000-0000AFD30000}"/>
    <cellStyle name="Hyperlink 5" xfId="19657" hidden="1" xr:uid="{00000000-0005-0000-0000-0000B0D30000}"/>
    <cellStyle name="Hyperlink 5" xfId="19596" hidden="1" xr:uid="{00000000-0005-0000-0000-0000B1D30000}"/>
    <cellStyle name="Hyperlink 5" xfId="19531" hidden="1" xr:uid="{00000000-0005-0000-0000-0000B2D30000}"/>
    <cellStyle name="Hyperlink 5" xfId="19470" hidden="1" xr:uid="{00000000-0005-0000-0000-0000B3D30000}"/>
    <cellStyle name="Hyperlink 5" xfId="19405" hidden="1" xr:uid="{00000000-0005-0000-0000-0000B4D30000}"/>
    <cellStyle name="Hyperlink 5" xfId="19344" hidden="1" xr:uid="{00000000-0005-0000-0000-0000B5D30000}"/>
    <cellStyle name="Hyperlink 5" xfId="19279" hidden="1" xr:uid="{00000000-0005-0000-0000-0000B6D30000}"/>
    <cellStyle name="Hyperlink 5" xfId="19218" hidden="1" xr:uid="{00000000-0005-0000-0000-0000B7D30000}"/>
    <cellStyle name="Hyperlink 5" xfId="19153" hidden="1" xr:uid="{00000000-0005-0000-0000-0000B8D30000}"/>
    <cellStyle name="Hyperlink 5" xfId="19092" hidden="1" xr:uid="{00000000-0005-0000-0000-0000B9D30000}"/>
    <cellStyle name="Hyperlink 5" xfId="19027" hidden="1" xr:uid="{00000000-0005-0000-0000-0000BAD30000}"/>
    <cellStyle name="Hyperlink 5" xfId="18966" hidden="1" xr:uid="{00000000-0005-0000-0000-0000BBD30000}"/>
    <cellStyle name="Hyperlink 5" xfId="18901" hidden="1" xr:uid="{00000000-0005-0000-0000-0000BCD30000}"/>
    <cellStyle name="Hyperlink 5" xfId="18840" hidden="1" xr:uid="{00000000-0005-0000-0000-0000BDD30000}"/>
    <cellStyle name="Hyperlink 5" xfId="18775" hidden="1" xr:uid="{00000000-0005-0000-0000-0000BED30000}"/>
    <cellStyle name="Hyperlink 5" xfId="18714" hidden="1" xr:uid="{00000000-0005-0000-0000-0000BFD30000}"/>
    <cellStyle name="Hyperlink 5" xfId="18649" hidden="1" xr:uid="{00000000-0005-0000-0000-0000C0D30000}"/>
    <cellStyle name="Hyperlink 5" xfId="18588" hidden="1" xr:uid="{00000000-0005-0000-0000-0000C1D30000}"/>
    <cellStyle name="Hyperlink 5" xfId="18462" hidden="1" xr:uid="{00000000-0005-0000-0000-0000C2D30000}"/>
    <cellStyle name="Hyperlink 5" xfId="18397" hidden="1" xr:uid="{00000000-0005-0000-0000-0000C3D30000}"/>
    <cellStyle name="Hyperlink 5" xfId="18336" hidden="1" xr:uid="{00000000-0005-0000-0000-0000C4D30000}"/>
    <cellStyle name="Hyperlink 5" xfId="18271" hidden="1" xr:uid="{00000000-0005-0000-0000-0000C5D30000}"/>
    <cellStyle name="Hyperlink 5" xfId="18210" hidden="1" xr:uid="{00000000-0005-0000-0000-0000C6D30000}"/>
    <cellStyle name="Hyperlink 5" xfId="18145" hidden="1" xr:uid="{00000000-0005-0000-0000-0000C7D30000}"/>
    <cellStyle name="Hyperlink 5" xfId="18084" hidden="1" xr:uid="{00000000-0005-0000-0000-0000C8D30000}"/>
    <cellStyle name="Hyperlink 5" xfId="18019" hidden="1" xr:uid="{00000000-0005-0000-0000-0000C9D30000}"/>
    <cellStyle name="Hyperlink 5" xfId="17958" hidden="1" xr:uid="{00000000-0005-0000-0000-0000CAD30000}"/>
    <cellStyle name="Hyperlink 5" xfId="17893" hidden="1" xr:uid="{00000000-0005-0000-0000-0000CBD30000}"/>
    <cellStyle name="Hyperlink 5" xfId="17832" hidden="1" xr:uid="{00000000-0005-0000-0000-0000CCD30000}"/>
    <cellStyle name="Hyperlink 5" xfId="17767" hidden="1" xr:uid="{00000000-0005-0000-0000-0000CDD30000}"/>
    <cellStyle name="Hyperlink 5" xfId="17706" hidden="1" xr:uid="{00000000-0005-0000-0000-0000CED30000}"/>
    <cellStyle name="Hyperlink 5" xfId="17641" hidden="1" xr:uid="{00000000-0005-0000-0000-0000CFD30000}"/>
    <cellStyle name="Hyperlink 5" xfId="17580" hidden="1" xr:uid="{00000000-0005-0000-0000-0000D0D30000}"/>
    <cellStyle name="Hyperlink 5" xfId="17515" hidden="1" xr:uid="{00000000-0005-0000-0000-0000D1D30000}"/>
    <cellStyle name="Hyperlink 5" xfId="17454" hidden="1" xr:uid="{00000000-0005-0000-0000-0000D2D30000}"/>
    <cellStyle name="Hyperlink 5" xfId="17389" hidden="1" xr:uid="{00000000-0005-0000-0000-0000D3D30000}"/>
    <cellStyle name="Hyperlink 5" xfId="17328" hidden="1" xr:uid="{00000000-0005-0000-0000-0000D4D30000}"/>
    <cellStyle name="Hyperlink 5" xfId="17263" hidden="1" xr:uid="{00000000-0005-0000-0000-0000D5D30000}"/>
    <cellStyle name="Hyperlink 5" xfId="17202" hidden="1" xr:uid="{00000000-0005-0000-0000-0000D6D30000}"/>
    <cellStyle name="Hyperlink 5" xfId="17137" hidden="1" xr:uid="{00000000-0005-0000-0000-0000D7D30000}"/>
    <cellStyle name="Hyperlink 5" xfId="17076" hidden="1" xr:uid="{00000000-0005-0000-0000-0000D8D30000}"/>
    <cellStyle name="Hyperlink 5" xfId="17011" hidden="1" xr:uid="{00000000-0005-0000-0000-0000D9D30000}"/>
    <cellStyle name="Hyperlink 5" xfId="16950" hidden="1" xr:uid="{00000000-0005-0000-0000-0000DAD30000}"/>
    <cellStyle name="Hyperlink 5" xfId="16885" hidden="1" xr:uid="{00000000-0005-0000-0000-0000DBD30000}"/>
    <cellStyle name="Hyperlink 5" xfId="16824" hidden="1" xr:uid="{00000000-0005-0000-0000-0000DCD30000}"/>
    <cellStyle name="Hyperlink 5" xfId="16759" hidden="1" xr:uid="{00000000-0005-0000-0000-0000DDD30000}"/>
    <cellStyle name="Hyperlink 5" xfId="16698" hidden="1" xr:uid="{00000000-0005-0000-0000-0000DED30000}"/>
    <cellStyle name="Hyperlink 5" xfId="16633" hidden="1" xr:uid="{00000000-0005-0000-0000-0000DFD30000}"/>
    <cellStyle name="Hyperlink 5" xfId="16572" hidden="1" xr:uid="{00000000-0005-0000-0000-0000E0D30000}"/>
    <cellStyle name="Hyperlink 5" xfId="16507" hidden="1" xr:uid="{00000000-0005-0000-0000-0000E1D30000}"/>
    <cellStyle name="Hyperlink 5" xfId="16446" hidden="1" xr:uid="{00000000-0005-0000-0000-0000E2D30000}"/>
    <cellStyle name="Hyperlink 5" xfId="16381" hidden="1" xr:uid="{00000000-0005-0000-0000-0000E3D30000}"/>
    <cellStyle name="Hyperlink 5" xfId="16320" hidden="1" xr:uid="{00000000-0005-0000-0000-0000E4D30000}"/>
    <cellStyle name="Hyperlink 5" xfId="16255" hidden="1" xr:uid="{00000000-0005-0000-0000-0000E5D30000}"/>
    <cellStyle name="Hyperlink 5" xfId="16194" hidden="1" xr:uid="{00000000-0005-0000-0000-0000E6D30000}"/>
    <cellStyle name="Hyperlink 5" xfId="16129" hidden="1" xr:uid="{00000000-0005-0000-0000-0000E7D30000}"/>
    <cellStyle name="Hyperlink 5" xfId="16068" hidden="1" xr:uid="{00000000-0005-0000-0000-0000E8D30000}"/>
    <cellStyle name="Hyperlink 5" xfId="16003" hidden="1" xr:uid="{00000000-0005-0000-0000-0000E9D30000}"/>
    <cellStyle name="Hyperlink 5" xfId="15942" hidden="1" xr:uid="{00000000-0005-0000-0000-0000EAD30000}"/>
    <cellStyle name="Hyperlink 5" xfId="15877" hidden="1" xr:uid="{00000000-0005-0000-0000-0000EBD30000}"/>
    <cellStyle name="Hyperlink 5" xfId="15816" hidden="1" xr:uid="{00000000-0005-0000-0000-0000ECD30000}"/>
    <cellStyle name="Hyperlink 5" xfId="15751" hidden="1" xr:uid="{00000000-0005-0000-0000-0000EDD30000}"/>
    <cellStyle name="Hyperlink 5" xfId="15690" hidden="1" xr:uid="{00000000-0005-0000-0000-0000EED30000}"/>
    <cellStyle name="Hyperlink 5" xfId="15625" hidden="1" xr:uid="{00000000-0005-0000-0000-0000EFD30000}"/>
    <cellStyle name="Hyperlink 5" xfId="15564" hidden="1" xr:uid="{00000000-0005-0000-0000-0000F0D30000}"/>
    <cellStyle name="Hyperlink 5" xfId="15499" hidden="1" xr:uid="{00000000-0005-0000-0000-0000F1D30000}"/>
    <cellStyle name="Hyperlink 5" xfId="15438" hidden="1" xr:uid="{00000000-0005-0000-0000-0000F2D30000}"/>
    <cellStyle name="Hyperlink 5" xfId="15373" hidden="1" xr:uid="{00000000-0005-0000-0000-0000F3D30000}"/>
    <cellStyle name="Hyperlink 5" xfId="15312" hidden="1" xr:uid="{00000000-0005-0000-0000-0000F4D30000}"/>
    <cellStyle name="Hyperlink 5" xfId="15247" hidden="1" xr:uid="{00000000-0005-0000-0000-0000F5D30000}"/>
    <cellStyle name="Hyperlink 5" xfId="15186" hidden="1" xr:uid="{00000000-0005-0000-0000-0000F6D30000}"/>
    <cellStyle name="Hyperlink 5" xfId="15121" hidden="1" xr:uid="{00000000-0005-0000-0000-0000F7D30000}"/>
    <cellStyle name="Hyperlink 5" xfId="15060" hidden="1" xr:uid="{00000000-0005-0000-0000-0000F8D30000}"/>
    <cellStyle name="Hyperlink 5" xfId="14995" hidden="1" xr:uid="{00000000-0005-0000-0000-0000F9D30000}"/>
    <cellStyle name="Hyperlink 5" xfId="14934" hidden="1" xr:uid="{00000000-0005-0000-0000-0000FAD30000}"/>
    <cellStyle name="Hyperlink 5" xfId="14869" hidden="1" xr:uid="{00000000-0005-0000-0000-0000FBD30000}"/>
    <cellStyle name="Hyperlink 5" xfId="14808" hidden="1" xr:uid="{00000000-0005-0000-0000-0000FCD30000}"/>
    <cellStyle name="Hyperlink 5" xfId="14743" hidden="1" xr:uid="{00000000-0005-0000-0000-0000FDD30000}"/>
    <cellStyle name="Hyperlink 5" xfId="14682" hidden="1" xr:uid="{00000000-0005-0000-0000-0000FED30000}"/>
    <cellStyle name="Hyperlink 5" xfId="14617" hidden="1" xr:uid="{00000000-0005-0000-0000-0000FFD30000}"/>
    <cellStyle name="Hyperlink 5" xfId="14556" hidden="1" xr:uid="{00000000-0005-0000-0000-000000D40000}"/>
    <cellStyle name="Hyperlink 5" xfId="14491" hidden="1" xr:uid="{00000000-0005-0000-0000-000001D40000}"/>
    <cellStyle name="Hyperlink 5" xfId="14430" hidden="1" xr:uid="{00000000-0005-0000-0000-000002D40000}"/>
    <cellStyle name="Hyperlink 5" xfId="14365" hidden="1" xr:uid="{00000000-0005-0000-0000-000003D40000}"/>
    <cellStyle name="Hyperlink 5" xfId="14304" hidden="1" xr:uid="{00000000-0005-0000-0000-000004D40000}"/>
    <cellStyle name="Hyperlink 5" xfId="14239" hidden="1" xr:uid="{00000000-0005-0000-0000-000005D40000}"/>
    <cellStyle name="Hyperlink 5" xfId="14178" hidden="1" xr:uid="{00000000-0005-0000-0000-000006D40000}"/>
    <cellStyle name="Hyperlink 5" xfId="14113" hidden="1" xr:uid="{00000000-0005-0000-0000-000007D40000}"/>
    <cellStyle name="Hyperlink 5" xfId="14052" hidden="1" xr:uid="{00000000-0005-0000-0000-000008D40000}"/>
    <cellStyle name="Hyperlink 5" xfId="13987" hidden="1" xr:uid="{00000000-0005-0000-0000-000009D40000}"/>
    <cellStyle name="Hyperlink 5" xfId="13926" hidden="1" xr:uid="{00000000-0005-0000-0000-00000AD40000}"/>
    <cellStyle name="Hyperlink 5" xfId="13861" hidden="1" xr:uid="{00000000-0005-0000-0000-00000BD40000}"/>
    <cellStyle name="Hyperlink 5" xfId="13800" hidden="1" xr:uid="{00000000-0005-0000-0000-00000CD40000}"/>
    <cellStyle name="Hyperlink 5" xfId="13735" hidden="1" xr:uid="{00000000-0005-0000-0000-00000DD40000}"/>
    <cellStyle name="Hyperlink 5" xfId="13674" hidden="1" xr:uid="{00000000-0005-0000-0000-00000ED40000}"/>
    <cellStyle name="Hyperlink 5" xfId="13609" hidden="1" xr:uid="{00000000-0005-0000-0000-00000FD40000}"/>
    <cellStyle name="Hyperlink 5" xfId="13548" hidden="1" xr:uid="{00000000-0005-0000-0000-000010D40000}"/>
    <cellStyle name="Hyperlink 5" xfId="13483" hidden="1" xr:uid="{00000000-0005-0000-0000-000011D40000}"/>
    <cellStyle name="Hyperlink 5" xfId="13422" hidden="1" xr:uid="{00000000-0005-0000-0000-000012D40000}"/>
    <cellStyle name="Hyperlink 5" xfId="13357" hidden="1" xr:uid="{00000000-0005-0000-0000-000013D40000}"/>
    <cellStyle name="Hyperlink 5" xfId="13296" hidden="1" xr:uid="{00000000-0005-0000-0000-000014D40000}"/>
    <cellStyle name="Hyperlink 5" xfId="13231" hidden="1" xr:uid="{00000000-0005-0000-0000-000015D40000}"/>
    <cellStyle name="Hyperlink 5" xfId="13170" hidden="1" xr:uid="{00000000-0005-0000-0000-000016D40000}"/>
    <cellStyle name="Hyperlink 5" xfId="13105" hidden="1" xr:uid="{00000000-0005-0000-0000-000017D40000}"/>
    <cellStyle name="Hyperlink 5" xfId="13044" hidden="1" xr:uid="{00000000-0005-0000-0000-000018D40000}"/>
    <cellStyle name="Hyperlink 5" xfId="12979" hidden="1" xr:uid="{00000000-0005-0000-0000-000019D40000}"/>
    <cellStyle name="Hyperlink 5" xfId="12918" hidden="1" xr:uid="{00000000-0005-0000-0000-00001AD40000}"/>
    <cellStyle name="Hyperlink 5" xfId="12853" hidden="1" xr:uid="{00000000-0005-0000-0000-00001BD40000}"/>
    <cellStyle name="Hyperlink 5" xfId="12792" hidden="1" xr:uid="{00000000-0005-0000-0000-00001CD40000}"/>
    <cellStyle name="Hyperlink 5" xfId="12727" hidden="1" xr:uid="{00000000-0005-0000-0000-00001DD40000}"/>
    <cellStyle name="Hyperlink 5" xfId="12666" hidden="1" xr:uid="{00000000-0005-0000-0000-00001ED40000}"/>
    <cellStyle name="Hyperlink 5" xfId="12601" hidden="1" xr:uid="{00000000-0005-0000-0000-00001FD40000}"/>
    <cellStyle name="Hyperlink 5" xfId="12475" hidden="1" xr:uid="{00000000-0005-0000-0000-000020D40000}"/>
    <cellStyle name="Hyperlink 5" xfId="12414" hidden="1" xr:uid="{00000000-0005-0000-0000-000021D40000}"/>
    <cellStyle name="Hyperlink 5" xfId="12349" hidden="1" xr:uid="{00000000-0005-0000-0000-000022D40000}"/>
    <cellStyle name="Hyperlink 5" xfId="12288" hidden="1" xr:uid="{00000000-0005-0000-0000-000023D40000}"/>
    <cellStyle name="Hyperlink 5" xfId="12223" hidden="1" xr:uid="{00000000-0005-0000-0000-000024D40000}"/>
    <cellStyle name="Hyperlink 5" xfId="12162" hidden="1" xr:uid="{00000000-0005-0000-0000-000025D40000}"/>
    <cellStyle name="Hyperlink 5" xfId="12097" hidden="1" xr:uid="{00000000-0005-0000-0000-000026D40000}"/>
    <cellStyle name="Hyperlink 5" xfId="12036" hidden="1" xr:uid="{00000000-0005-0000-0000-000027D40000}"/>
    <cellStyle name="Hyperlink 5" xfId="11971" hidden="1" xr:uid="{00000000-0005-0000-0000-000028D40000}"/>
    <cellStyle name="Hyperlink 5" xfId="11910" hidden="1" xr:uid="{00000000-0005-0000-0000-000029D40000}"/>
    <cellStyle name="Hyperlink 5" xfId="11845" hidden="1" xr:uid="{00000000-0005-0000-0000-00002AD40000}"/>
    <cellStyle name="Hyperlink 5" xfId="11784" hidden="1" xr:uid="{00000000-0005-0000-0000-00002BD40000}"/>
    <cellStyle name="Hyperlink 5" xfId="11719" hidden="1" xr:uid="{00000000-0005-0000-0000-00002CD40000}"/>
    <cellStyle name="Hyperlink 5" xfId="11658" hidden="1" xr:uid="{00000000-0005-0000-0000-00002DD40000}"/>
    <cellStyle name="Hyperlink 5" xfId="11593" hidden="1" xr:uid="{00000000-0005-0000-0000-00002ED40000}"/>
    <cellStyle name="Hyperlink 5" xfId="11532" hidden="1" xr:uid="{00000000-0005-0000-0000-00002FD40000}"/>
    <cellStyle name="Hyperlink 5" xfId="11467" hidden="1" xr:uid="{00000000-0005-0000-0000-000030D40000}"/>
    <cellStyle name="Hyperlink 5" xfId="11406" hidden="1" xr:uid="{00000000-0005-0000-0000-000031D40000}"/>
    <cellStyle name="Hyperlink 5" xfId="11341" hidden="1" xr:uid="{00000000-0005-0000-0000-000032D40000}"/>
    <cellStyle name="Hyperlink 5" xfId="11280" hidden="1" xr:uid="{00000000-0005-0000-0000-000033D40000}"/>
    <cellStyle name="Hyperlink 5" xfId="11215" hidden="1" xr:uid="{00000000-0005-0000-0000-000034D40000}"/>
    <cellStyle name="Hyperlink 5" xfId="11154" hidden="1" xr:uid="{00000000-0005-0000-0000-000035D40000}"/>
    <cellStyle name="Hyperlink 5" xfId="11089" hidden="1" xr:uid="{00000000-0005-0000-0000-000036D40000}"/>
    <cellStyle name="Hyperlink 5" xfId="11028" hidden="1" xr:uid="{00000000-0005-0000-0000-000037D40000}"/>
    <cellStyle name="Hyperlink 5" xfId="10963" hidden="1" xr:uid="{00000000-0005-0000-0000-000038D40000}"/>
    <cellStyle name="Hyperlink 5" xfId="10902" hidden="1" xr:uid="{00000000-0005-0000-0000-000039D40000}"/>
    <cellStyle name="Hyperlink 5" xfId="10837" hidden="1" xr:uid="{00000000-0005-0000-0000-00003AD40000}"/>
    <cellStyle name="Hyperlink 5" xfId="10776" hidden="1" xr:uid="{00000000-0005-0000-0000-00003BD40000}"/>
    <cellStyle name="Hyperlink 5" xfId="10711" hidden="1" xr:uid="{00000000-0005-0000-0000-00003CD40000}"/>
    <cellStyle name="Hyperlink 5" xfId="10650" hidden="1" xr:uid="{00000000-0005-0000-0000-00003DD40000}"/>
    <cellStyle name="Hyperlink 5" xfId="10585" hidden="1" xr:uid="{00000000-0005-0000-0000-00003ED40000}"/>
    <cellStyle name="Hyperlink 5" xfId="10524" hidden="1" xr:uid="{00000000-0005-0000-0000-00003FD40000}"/>
    <cellStyle name="Hyperlink 5" xfId="10398" hidden="1" xr:uid="{00000000-0005-0000-0000-000040D40000}"/>
    <cellStyle name="Hyperlink 5" xfId="10333" hidden="1" xr:uid="{00000000-0005-0000-0000-000041D40000}"/>
    <cellStyle name="Hyperlink 5" xfId="10272" hidden="1" xr:uid="{00000000-0005-0000-0000-000042D40000}"/>
    <cellStyle name="Hyperlink 5" xfId="10207" hidden="1" xr:uid="{00000000-0005-0000-0000-000043D40000}"/>
    <cellStyle name="Hyperlink 5" xfId="10146" hidden="1" xr:uid="{00000000-0005-0000-0000-000044D40000}"/>
    <cellStyle name="Hyperlink 5" xfId="10081" hidden="1" xr:uid="{00000000-0005-0000-0000-000045D40000}"/>
    <cellStyle name="Hyperlink 5" xfId="10020" hidden="1" xr:uid="{00000000-0005-0000-0000-000046D40000}"/>
    <cellStyle name="Hyperlink 5" xfId="9955" hidden="1" xr:uid="{00000000-0005-0000-0000-000047D40000}"/>
    <cellStyle name="Hyperlink 5" xfId="9894" hidden="1" xr:uid="{00000000-0005-0000-0000-000048D40000}"/>
    <cellStyle name="Hyperlink 5" xfId="9829" hidden="1" xr:uid="{00000000-0005-0000-0000-000049D40000}"/>
    <cellStyle name="Hyperlink 5" xfId="9768" hidden="1" xr:uid="{00000000-0005-0000-0000-00004AD40000}"/>
    <cellStyle name="Hyperlink 5" xfId="9703" hidden="1" xr:uid="{00000000-0005-0000-0000-00004BD40000}"/>
    <cellStyle name="Hyperlink 5" xfId="9642" hidden="1" xr:uid="{00000000-0005-0000-0000-00004CD40000}"/>
    <cellStyle name="Hyperlink 5" xfId="9577" hidden="1" xr:uid="{00000000-0005-0000-0000-00004DD40000}"/>
    <cellStyle name="Hyperlink 5" xfId="9516" hidden="1" xr:uid="{00000000-0005-0000-0000-00004ED40000}"/>
    <cellStyle name="Hyperlink 5" xfId="9451" hidden="1" xr:uid="{00000000-0005-0000-0000-00004FD40000}"/>
    <cellStyle name="Hyperlink 5" xfId="9390" hidden="1" xr:uid="{00000000-0005-0000-0000-000050D40000}"/>
    <cellStyle name="Hyperlink 5" xfId="12540" hidden="1" xr:uid="{00000000-0005-0000-0000-000051D40000}"/>
    <cellStyle name="Hyperlink 5" xfId="29550" hidden="1" xr:uid="{00000000-0005-0000-0000-000052D40000}"/>
    <cellStyle name="Hyperlink 5" xfId="29485" hidden="1" xr:uid="{00000000-0005-0000-0000-000053D40000}"/>
    <cellStyle name="Hyperlink 5" xfId="29424" hidden="1" xr:uid="{00000000-0005-0000-0000-000054D40000}"/>
    <cellStyle name="Hyperlink 5" xfId="29359" hidden="1" xr:uid="{00000000-0005-0000-0000-000055D40000}"/>
    <cellStyle name="Hyperlink 5" xfId="29298" hidden="1" xr:uid="{00000000-0005-0000-0000-000056D40000}"/>
    <cellStyle name="Hyperlink 5" xfId="29233" hidden="1" xr:uid="{00000000-0005-0000-0000-000057D40000}"/>
    <cellStyle name="Hyperlink 5" xfId="29172" hidden="1" xr:uid="{00000000-0005-0000-0000-000058D40000}"/>
    <cellStyle name="Hyperlink 5" xfId="29107" hidden="1" xr:uid="{00000000-0005-0000-0000-000059D40000}"/>
    <cellStyle name="Hyperlink 5" xfId="29046" hidden="1" xr:uid="{00000000-0005-0000-0000-00005AD40000}"/>
    <cellStyle name="Hyperlink 5" xfId="28981" hidden="1" xr:uid="{00000000-0005-0000-0000-00005BD40000}"/>
    <cellStyle name="Hyperlink 5" xfId="28920" hidden="1" xr:uid="{00000000-0005-0000-0000-00005CD40000}"/>
    <cellStyle name="Hyperlink 5" xfId="28855" hidden="1" xr:uid="{00000000-0005-0000-0000-00005DD40000}"/>
    <cellStyle name="Hyperlink 5" xfId="28729" hidden="1" xr:uid="{00000000-0005-0000-0000-00005ED40000}"/>
    <cellStyle name="Hyperlink 5" xfId="28668" hidden="1" xr:uid="{00000000-0005-0000-0000-00005FD40000}"/>
    <cellStyle name="Hyperlink 5" xfId="28603" hidden="1" xr:uid="{00000000-0005-0000-0000-000060D40000}"/>
    <cellStyle name="Hyperlink 5" xfId="28542" hidden="1" xr:uid="{00000000-0005-0000-0000-000061D40000}"/>
    <cellStyle name="Hyperlink 5" xfId="28477" hidden="1" xr:uid="{00000000-0005-0000-0000-000062D40000}"/>
    <cellStyle name="Hyperlink 5" xfId="28416" hidden="1" xr:uid="{00000000-0005-0000-0000-000063D40000}"/>
    <cellStyle name="Hyperlink 5" xfId="28351" hidden="1" xr:uid="{00000000-0005-0000-0000-000064D40000}"/>
    <cellStyle name="Hyperlink 5" xfId="28290" hidden="1" xr:uid="{00000000-0005-0000-0000-000065D40000}"/>
    <cellStyle name="Hyperlink 5" xfId="28225" hidden="1" xr:uid="{00000000-0005-0000-0000-000066D40000}"/>
    <cellStyle name="Hyperlink 5" xfId="28164" hidden="1" xr:uid="{00000000-0005-0000-0000-000067D40000}"/>
    <cellStyle name="Hyperlink 5" xfId="28099" hidden="1" xr:uid="{00000000-0005-0000-0000-000068D40000}"/>
    <cellStyle name="Hyperlink 5" xfId="28038" hidden="1" xr:uid="{00000000-0005-0000-0000-000069D40000}"/>
    <cellStyle name="Hyperlink 5" xfId="27973" hidden="1" xr:uid="{00000000-0005-0000-0000-00006AD40000}"/>
    <cellStyle name="Hyperlink 5" xfId="27912" hidden="1" xr:uid="{00000000-0005-0000-0000-00006BD40000}"/>
    <cellStyle name="Hyperlink 5" xfId="27847" hidden="1" xr:uid="{00000000-0005-0000-0000-00006CD40000}"/>
    <cellStyle name="Hyperlink 5" xfId="27786" hidden="1" xr:uid="{00000000-0005-0000-0000-00006DD40000}"/>
    <cellStyle name="Hyperlink 5" xfId="27721" hidden="1" xr:uid="{00000000-0005-0000-0000-00006ED40000}"/>
    <cellStyle name="Hyperlink 5" xfId="27660" hidden="1" xr:uid="{00000000-0005-0000-0000-00006FD40000}"/>
    <cellStyle name="Hyperlink 5" xfId="27595" hidden="1" xr:uid="{00000000-0005-0000-0000-000070D40000}"/>
    <cellStyle name="Hyperlink 5" xfId="27534" hidden="1" xr:uid="{00000000-0005-0000-0000-000071D40000}"/>
    <cellStyle name="Hyperlink 5" xfId="27469" hidden="1" xr:uid="{00000000-0005-0000-0000-000072D40000}"/>
    <cellStyle name="Hyperlink 5" xfId="27408" hidden="1" xr:uid="{00000000-0005-0000-0000-000073D40000}"/>
    <cellStyle name="Hyperlink 5" xfId="27343" hidden="1" xr:uid="{00000000-0005-0000-0000-000074D40000}"/>
    <cellStyle name="Hyperlink 5" xfId="27282" hidden="1" xr:uid="{00000000-0005-0000-0000-000075D40000}"/>
    <cellStyle name="Hyperlink 5" xfId="27217" hidden="1" xr:uid="{00000000-0005-0000-0000-000076D40000}"/>
    <cellStyle name="Hyperlink 5" xfId="27156" hidden="1" xr:uid="{00000000-0005-0000-0000-000077D40000}"/>
    <cellStyle name="Hyperlink 5" xfId="27091" hidden="1" xr:uid="{00000000-0005-0000-0000-000078D40000}"/>
    <cellStyle name="Hyperlink 5" xfId="27030" hidden="1" xr:uid="{00000000-0005-0000-0000-000079D40000}"/>
    <cellStyle name="Hyperlink 5" xfId="26965" hidden="1" xr:uid="{00000000-0005-0000-0000-00007AD40000}"/>
    <cellStyle name="Hyperlink 5" xfId="26904" hidden="1" xr:uid="{00000000-0005-0000-0000-00007BD40000}"/>
    <cellStyle name="Hyperlink 5" xfId="26839" hidden="1" xr:uid="{00000000-0005-0000-0000-00007CD40000}"/>
    <cellStyle name="Hyperlink 5" xfId="26778" hidden="1" xr:uid="{00000000-0005-0000-0000-00007DD40000}"/>
    <cellStyle name="Hyperlink 5" xfId="26713" hidden="1" xr:uid="{00000000-0005-0000-0000-00007ED40000}"/>
    <cellStyle name="Hyperlink 5" xfId="26652" hidden="1" xr:uid="{00000000-0005-0000-0000-00007FD40000}"/>
    <cellStyle name="Hyperlink 5" xfId="26526" hidden="1" xr:uid="{00000000-0005-0000-0000-000080D40000}"/>
    <cellStyle name="Hyperlink 5" xfId="26461" hidden="1" xr:uid="{00000000-0005-0000-0000-000081D40000}"/>
    <cellStyle name="Hyperlink 5" xfId="26400" hidden="1" xr:uid="{00000000-0005-0000-0000-000082D40000}"/>
    <cellStyle name="Hyperlink 5" xfId="26335" hidden="1" xr:uid="{00000000-0005-0000-0000-000083D40000}"/>
    <cellStyle name="Hyperlink 5" xfId="26274" hidden="1" xr:uid="{00000000-0005-0000-0000-000084D40000}"/>
    <cellStyle name="Hyperlink 5" xfId="26209" hidden="1" xr:uid="{00000000-0005-0000-0000-000085D40000}"/>
    <cellStyle name="Hyperlink 5" xfId="26148" hidden="1" xr:uid="{00000000-0005-0000-0000-000086D40000}"/>
    <cellStyle name="Hyperlink 5" xfId="26083" hidden="1" xr:uid="{00000000-0005-0000-0000-000087D40000}"/>
    <cellStyle name="Hyperlink 5" xfId="26022" hidden="1" xr:uid="{00000000-0005-0000-0000-000088D40000}"/>
    <cellStyle name="Hyperlink 5" xfId="25957" hidden="1" xr:uid="{00000000-0005-0000-0000-000089D40000}"/>
    <cellStyle name="Hyperlink 5" xfId="25896" hidden="1" xr:uid="{00000000-0005-0000-0000-00008AD40000}"/>
    <cellStyle name="Hyperlink 5" xfId="25831" hidden="1" xr:uid="{00000000-0005-0000-0000-00008BD40000}"/>
    <cellStyle name="Hyperlink 5" xfId="25770" hidden="1" xr:uid="{00000000-0005-0000-0000-00008CD40000}"/>
    <cellStyle name="Hyperlink 5" xfId="25705" hidden="1" xr:uid="{00000000-0005-0000-0000-00008DD40000}"/>
    <cellStyle name="Hyperlink 5" xfId="25644" hidden="1" xr:uid="{00000000-0005-0000-0000-00008ED40000}"/>
    <cellStyle name="Hyperlink 5" xfId="25579" hidden="1" xr:uid="{00000000-0005-0000-0000-00008FD40000}"/>
    <cellStyle name="Hyperlink 5" xfId="25518" hidden="1" xr:uid="{00000000-0005-0000-0000-000090D40000}"/>
    <cellStyle name="Hyperlink 5" xfId="25453" hidden="1" xr:uid="{00000000-0005-0000-0000-000091D40000}"/>
    <cellStyle name="Hyperlink 5" xfId="25392" hidden="1" xr:uid="{00000000-0005-0000-0000-000092D40000}"/>
    <cellStyle name="Hyperlink 5" xfId="25327" hidden="1" xr:uid="{00000000-0005-0000-0000-000093D40000}"/>
    <cellStyle name="Hyperlink 5" xfId="25266" hidden="1" xr:uid="{00000000-0005-0000-0000-000094D40000}"/>
    <cellStyle name="Hyperlink 5" xfId="25201" hidden="1" xr:uid="{00000000-0005-0000-0000-000095D40000}"/>
    <cellStyle name="Hyperlink 5" xfId="25140" hidden="1" xr:uid="{00000000-0005-0000-0000-000096D40000}"/>
    <cellStyle name="Hyperlink 5" xfId="25075" hidden="1" xr:uid="{00000000-0005-0000-0000-000097D40000}"/>
    <cellStyle name="Hyperlink 5" xfId="25014" hidden="1" xr:uid="{00000000-0005-0000-0000-000098D40000}"/>
    <cellStyle name="Hyperlink 5" xfId="24949" hidden="1" xr:uid="{00000000-0005-0000-0000-000099D40000}"/>
    <cellStyle name="Hyperlink 5" xfId="24888" hidden="1" xr:uid="{00000000-0005-0000-0000-00009AD40000}"/>
    <cellStyle name="Hyperlink 5" xfId="24823" hidden="1" xr:uid="{00000000-0005-0000-0000-00009BD40000}"/>
    <cellStyle name="Hyperlink 5" xfId="24762" hidden="1" xr:uid="{00000000-0005-0000-0000-00009CD40000}"/>
    <cellStyle name="Hyperlink 5" xfId="24697" hidden="1" xr:uid="{00000000-0005-0000-0000-00009DD40000}"/>
    <cellStyle name="Hyperlink 5" xfId="24636" hidden="1" xr:uid="{00000000-0005-0000-0000-00009ED40000}"/>
    <cellStyle name="Hyperlink 5" xfId="24571" hidden="1" xr:uid="{00000000-0005-0000-0000-00009FD40000}"/>
    <cellStyle name="Hyperlink 5" xfId="24510" hidden="1" xr:uid="{00000000-0005-0000-0000-0000A0D40000}"/>
    <cellStyle name="Hyperlink 5" xfId="24445" hidden="1" xr:uid="{00000000-0005-0000-0000-0000A1D40000}"/>
    <cellStyle name="Hyperlink 5" xfId="24384" hidden="1" xr:uid="{00000000-0005-0000-0000-0000A2D40000}"/>
    <cellStyle name="Hyperlink 5" xfId="24319" hidden="1" xr:uid="{00000000-0005-0000-0000-0000A3D40000}"/>
    <cellStyle name="Hyperlink 5" xfId="24258" hidden="1" xr:uid="{00000000-0005-0000-0000-0000A4D40000}"/>
    <cellStyle name="Hyperlink 5" xfId="24193" hidden="1" xr:uid="{00000000-0005-0000-0000-0000A5D40000}"/>
    <cellStyle name="Hyperlink 5" xfId="24132" hidden="1" xr:uid="{00000000-0005-0000-0000-0000A6D40000}"/>
    <cellStyle name="Hyperlink 5" xfId="24067" hidden="1" xr:uid="{00000000-0005-0000-0000-0000A7D40000}"/>
    <cellStyle name="Hyperlink 5" xfId="24006" hidden="1" xr:uid="{00000000-0005-0000-0000-0000A8D40000}"/>
    <cellStyle name="Hyperlink 5" xfId="23941" hidden="1" xr:uid="{00000000-0005-0000-0000-0000A9D40000}"/>
    <cellStyle name="Hyperlink 5" xfId="23880" hidden="1" xr:uid="{00000000-0005-0000-0000-0000AAD40000}"/>
    <cellStyle name="Hyperlink 5" xfId="23815" hidden="1" xr:uid="{00000000-0005-0000-0000-0000ABD40000}"/>
    <cellStyle name="Hyperlink 5" xfId="23754" hidden="1" xr:uid="{00000000-0005-0000-0000-0000ACD40000}"/>
    <cellStyle name="Hyperlink 5" xfId="23689" hidden="1" xr:uid="{00000000-0005-0000-0000-0000ADD40000}"/>
    <cellStyle name="Hyperlink 5" xfId="23628" hidden="1" xr:uid="{00000000-0005-0000-0000-0000AED40000}"/>
    <cellStyle name="Hyperlink 5" xfId="23563" hidden="1" xr:uid="{00000000-0005-0000-0000-0000AFD40000}"/>
    <cellStyle name="Hyperlink 5" xfId="23502" hidden="1" xr:uid="{00000000-0005-0000-0000-0000B0D40000}"/>
    <cellStyle name="Hyperlink 5" xfId="23437" hidden="1" xr:uid="{00000000-0005-0000-0000-0000B1D40000}"/>
    <cellStyle name="Hyperlink 5" xfId="23376" hidden="1" xr:uid="{00000000-0005-0000-0000-0000B2D40000}"/>
    <cellStyle name="Hyperlink 5" xfId="23311" hidden="1" xr:uid="{00000000-0005-0000-0000-0000B3D40000}"/>
    <cellStyle name="Hyperlink 5" xfId="23250" hidden="1" xr:uid="{00000000-0005-0000-0000-0000B4D40000}"/>
    <cellStyle name="Hyperlink 5" xfId="23185" hidden="1" xr:uid="{00000000-0005-0000-0000-0000B5D40000}"/>
    <cellStyle name="Hyperlink 5" xfId="23124" hidden="1" xr:uid="{00000000-0005-0000-0000-0000B6D40000}"/>
    <cellStyle name="Hyperlink 5" xfId="23059" hidden="1" xr:uid="{00000000-0005-0000-0000-0000B7D40000}"/>
    <cellStyle name="Hyperlink 5" xfId="22998" hidden="1" xr:uid="{00000000-0005-0000-0000-0000B8D40000}"/>
    <cellStyle name="Hyperlink 5" xfId="22933" hidden="1" xr:uid="{00000000-0005-0000-0000-0000B9D40000}"/>
    <cellStyle name="Hyperlink 5" xfId="22872" hidden="1" xr:uid="{00000000-0005-0000-0000-0000BAD40000}"/>
    <cellStyle name="Hyperlink 5" xfId="28794" hidden="1" xr:uid="{00000000-0005-0000-0000-0000BBD40000}"/>
    <cellStyle name="Hyperlink 5" xfId="1135" hidden="1" xr:uid="{00000000-0005-0000-0000-0000BCD40000}"/>
    <cellStyle name="Hyperlink 5" xfId="1074" hidden="1" xr:uid="{00000000-0005-0000-0000-0000BDD40000}"/>
    <cellStyle name="Hyperlink 5" xfId="1009" hidden="1" xr:uid="{00000000-0005-0000-0000-0000BED40000}"/>
    <cellStyle name="Hyperlink 5" xfId="948" hidden="1" xr:uid="{00000000-0005-0000-0000-0000BFD40000}"/>
    <cellStyle name="Hyperlink 5" xfId="883" hidden="1" xr:uid="{00000000-0005-0000-0000-0000C0D40000}"/>
    <cellStyle name="Hyperlink 5" xfId="822" hidden="1" xr:uid="{00000000-0005-0000-0000-0000C1D40000}"/>
    <cellStyle name="Hyperlink 5" xfId="757" hidden="1" xr:uid="{00000000-0005-0000-0000-0000C2D40000}"/>
    <cellStyle name="Hyperlink 5" xfId="696" hidden="1" xr:uid="{00000000-0005-0000-0000-0000C3D40000}"/>
    <cellStyle name="Hyperlink 5" xfId="631" hidden="1" xr:uid="{00000000-0005-0000-0000-0000C4D40000}"/>
    <cellStyle name="Hyperlink 5" xfId="570" hidden="1" xr:uid="{00000000-0005-0000-0000-0000C5D40000}"/>
    <cellStyle name="Hyperlink 5" xfId="505" hidden="1" xr:uid="{00000000-0005-0000-0000-0000C6D40000}"/>
    <cellStyle name="Hyperlink 5" xfId="444" hidden="1" xr:uid="{00000000-0005-0000-0000-0000C7D40000}"/>
    <cellStyle name="Hyperlink 5" xfId="379" hidden="1" xr:uid="{00000000-0005-0000-0000-0000C8D40000}"/>
    <cellStyle name="Hyperlink 5" xfId="318" hidden="1" xr:uid="{00000000-0005-0000-0000-0000C9D40000}"/>
    <cellStyle name="Hyperlink 5" xfId="253" hidden="1" xr:uid="{00000000-0005-0000-0000-0000CAD40000}"/>
    <cellStyle name="Hyperlink 5" xfId="192" hidden="1" xr:uid="{00000000-0005-0000-0000-0000CBD40000}"/>
    <cellStyle name="Hyperlink 5" xfId="127" hidden="1" xr:uid="{00000000-0005-0000-0000-0000CCD40000}"/>
    <cellStyle name="Hyperlink 5" xfId="66" hidden="1" xr:uid="{00000000-0005-0000-0000-0000CDD40000}"/>
    <cellStyle name="Hyperlink 5" xfId="1" hidden="1" xr:uid="{00000000-0005-0000-0000-0000CED40000}"/>
    <cellStyle name="Hyperlink 5" xfId="58216" hidden="1" xr:uid="{00000000-0005-0000-0000-0000CFD40000}"/>
    <cellStyle name="Hyperlink 5" xfId="2395" hidden="1" xr:uid="{00000000-0005-0000-0000-0000D0D40000}"/>
    <cellStyle name="Hyperlink 5" xfId="31501" hidden="1" xr:uid="{00000000-0005-0000-0000-0000D1D40000}"/>
    <cellStyle name="Hyperlink 5" xfId="31440" hidden="1" xr:uid="{00000000-0005-0000-0000-0000D2D40000}"/>
    <cellStyle name="Hyperlink 5" xfId="31375" hidden="1" xr:uid="{00000000-0005-0000-0000-0000D3D40000}"/>
    <cellStyle name="Hyperlink 5" xfId="31314" hidden="1" xr:uid="{00000000-0005-0000-0000-0000D4D40000}"/>
    <cellStyle name="Hyperlink 5" xfId="31249" hidden="1" xr:uid="{00000000-0005-0000-0000-0000D5D40000}"/>
    <cellStyle name="Hyperlink 5" xfId="31188" hidden="1" xr:uid="{00000000-0005-0000-0000-0000D6D40000}"/>
    <cellStyle name="Hyperlink 5" xfId="31123" hidden="1" xr:uid="{00000000-0005-0000-0000-0000D7D40000}"/>
    <cellStyle name="Hyperlink 5" xfId="31062" hidden="1" xr:uid="{00000000-0005-0000-0000-0000D8D40000}"/>
    <cellStyle name="Hyperlink 5" xfId="30997" hidden="1" xr:uid="{00000000-0005-0000-0000-0000D9D40000}"/>
    <cellStyle name="Hyperlink 5" xfId="30936" hidden="1" xr:uid="{00000000-0005-0000-0000-0000DAD40000}"/>
    <cellStyle name="Hyperlink 5" xfId="30871" hidden="1" xr:uid="{00000000-0005-0000-0000-0000DBD40000}"/>
    <cellStyle name="Hyperlink 5" xfId="30810" hidden="1" xr:uid="{00000000-0005-0000-0000-0000DCD40000}"/>
    <cellStyle name="Hyperlink 5" xfId="30745" hidden="1" xr:uid="{00000000-0005-0000-0000-0000DDD40000}"/>
    <cellStyle name="Hyperlink 5" xfId="30684" hidden="1" xr:uid="{00000000-0005-0000-0000-0000DED40000}"/>
    <cellStyle name="Hyperlink 5" xfId="30619" hidden="1" xr:uid="{00000000-0005-0000-0000-0000DFD40000}"/>
    <cellStyle name="Hyperlink 5" xfId="30558" hidden="1" xr:uid="{00000000-0005-0000-0000-0000E0D40000}"/>
    <cellStyle name="Hyperlink 5" xfId="30493" hidden="1" xr:uid="{00000000-0005-0000-0000-0000E1D40000}"/>
    <cellStyle name="Hyperlink 5" xfId="30432" hidden="1" xr:uid="{00000000-0005-0000-0000-0000E2D40000}"/>
    <cellStyle name="Hyperlink 5" xfId="30367" hidden="1" xr:uid="{00000000-0005-0000-0000-0000E3D40000}"/>
    <cellStyle name="Hyperlink 5" xfId="30306" hidden="1" xr:uid="{00000000-0005-0000-0000-0000E4D40000}"/>
    <cellStyle name="Hyperlink 5" xfId="30241" hidden="1" xr:uid="{00000000-0005-0000-0000-0000E5D40000}"/>
    <cellStyle name="Hyperlink 5" xfId="30180" hidden="1" xr:uid="{00000000-0005-0000-0000-0000E6D40000}"/>
    <cellStyle name="Hyperlink 5" xfId="30115" hidden="1" xr:uid="{00000000-0005-0000-0000-0000E7D40000}"/>
    <cellStyle name="Hyperlink 5" xfId="30054" hidden="1" xr:uid="{00000000-0005-0000-0000-0000E8D40000}"/>
    <cellStyle name="Hyperlink 5" xfId="29989" hidden="1" xr:uid="{00000000-0005-0000-0000-0000E9D40000}"/>
    <cellStyle name="Hyperlink 5" xfId="29928" hidden="1" xr:uid="{00000000-0005-0000-0000-0000EAD40000}"/>
    <cellStyle name="Hyperlink 5" xfId="29863" hidden="1" xr:uid="{00000000-0005-0000-0000-0000EBD40000}"/>
    <cellStyle name="Hyperlink 5" xfId="29802" hidden="1" xr:uid="{00000000-0005-0000-0000-0000ECD40000}"/>
    <cellStyle name="Hyperlink 5" xfId="29737" hidden="1" xr:uid="{00000000-0005-0000-0000-0000EDD40000}"/>
    <cellStyle name="Hyperlink 5" xfId="29676" hidden="1" xr:uid="{00000000-0005-0000-0000-0000EED40000}"/>
    <cellStyle name="Hyperlink 5" xfId="29611" hidden="1" xr:uid="{00000000-0005-0000-0000-0000EFD40000}"/>
    <cellStyle name="Hyperlink 5" xfId="2838" hidden="1" xr:uid="{00000000-0005-0000-0000-0000F0D40000}"/>
    <cellStyle name="Hyperlink 5" xfId="2773" hidden="1" xr:uid="{00000000-0005-0000-0000-0000F1D40000}"/>
    <cellStyle name="Hyperlink 5" xfId="2712" hidden="1" xr:uid="{00000000-0005-0000-0000-0000F2D40000}"/>
    <cellStyle name="Hyperlink 5" xfId="2647" hidden="1" xr:uid="{00000000-0005-0000-0000-0000F3D40000}"/>
    <cellStyle name="Hyperlink 5" xfId="2586" hidden="1" xr:uid="{00000000-0005-0000-0000-0000F4D40000}"/>
    <cellStyle name="Hyperlink 5" xfId="2521" hidden="1" xr:uid="{00000000-0005-0000-0000-0000F5D40000}"/>
    <cellStyle name="Hyperlink 5" xfId="2460" hidden="1" xr:uid="{00000000-0005-0000-0000-0000F6D40000}"/>
    <cellStyle name="Hyperlink 5" xfId="2334" hidden="1" xr:uid="{00000000-0005-0000-0000-0000F7D40000}"/>
    <cellStyle name="Hyperlink 5" xfId="2269" hidden="1" xr:uid="{00000000-0005-0000-0000-0000F8D40000}"/>
    <cellStyle name="Hyperlink 5" xfId="2208" hidden="1" xr:uid="{00000000-0005-0000-0000-0000F9D40000}"/>
    <cellStyle name="Hyperlink 5" xfId="2143" hidden="1" xr:uid="{00000000-0005-0000-0000-0000FAD40000}"/>
    <cellStyle name="Hyperlink 5" xfId="2082" hidden="1" xr:uid="{00000000-0005-0000-0000-0000FBD40000}"/>
    <cellStyle name="Hyperlink 5" xfId="2017" hidden="1" xr:uid="{00000000-0005-0000-0000-0000FCD40000}"/>
    <cellStyle name="Hyperlink 5" xfId="1956" hidden="1" xr:uid="{00000000-0005-0000-0000-0000FDD40000}"/>
    <cellStyle name="Hyperlink 5" xfId="1891" hidden="1" xr:uid="{00000000-0005-0000-0000-0000FED40000}"/>
    <cellStyle name="Hyperlink 5" xfId="1830" hidden="1" xr:uid="{00000000-0005-0000-0000-0000FFD40000}"/>
    <cellStyle name="Hyperlink 5" xfId="1765" hidden="1" xr:uid="{00000000-0005-0000-0000-000000D50000}"/>
    <cellStyle name="Hyperlink 5" xfId="1704" hidden="1" xr:uid="{00000000-0005-0000-0000-000001D50000}"/>
    <cellStyle name="Hyperlink 5" xfId="1639" hidden="1" xr:uid="{00000000-0005-0000-0000-000002D50000}"/>
    <cellStyle name="Hyperlink 5" xfId="1578" hidden="1" xr:uid="{00000000-0005-0000-0000-000003D50000}"/>
    <cellStyle name="Hyperlink 5" xfId="1513" hidden="1" xr:uid="{00000000-0005-0000-0000-000004D50000}"/>
    <cellStyle name="Hyperlink 5" xfId="1452" hidden="1" xr:uid="{00000000-0005-0000-0000-000005D50000}"/>
    <cellStyle name="Hyperlink 5" xfId="1387" hidden="1" xr:uid="{00000000-0005-0000-0000-000006D50000}"/>
    <cellStyle name="Hyperlink 5" xfId="1326" hidden="1" xr:uid="{00000000-0005-0000-0000-000007D50000}"/>
    <cellStyle name="Hyperlink 5" xfId="1261" hidden="1" xr:uid="{00000000-0005-0000-0000-000008D50000}"/>
    <cellStyle name="Hyperlink 5" xfId="1200" hidden="1" xr:uid="{00000000-0005-0000-0000-000009D50000}"/>
    <cellStyle name="Hyperlink 5" xfId="3655" hidden="1" xr:uid="{00000000-0005-0000-0000-00000AD50000}"/>
    <cellStyle name="Hyperlink 5" xfId="3594" hidden="1" xr:uid="{00000000-0005-0000-0000-00000BD50000}"/>
    <cellStyle name="Hyperlink 5" xfId="3529" hidden="1" xr:uid="{00000000-0005-0000-0000-00000CD50000}"/>
    <cellStyle name="Hyperlink 5" xfId="3468" hidden="1" xr:uid="{00000000-0005-0000-0000-00000DD50000}"/>
    <cellStyle name="Hyperlink 5" xfId="3403" hidden="1" xr:uid="{00000000-0005-0000-0000-00000ED50000}"/>
    <cellStyle name="Hyperlink 5" xfId="3342" hidden="1" xr:uid="{00000000-0005-0000-0000-00000FD50000}"/>
    <cellStyle name="Hyperlink 5" xfId="3277" hidden="1" xr:uid="{00000000-0005-0000-0000-000010D50000}"/>
    <cellStyle name="Hyperlink 5" xfId="3216" hidden="1" xr:uid="{00000000-0005-0000-0000-000011D50000}"/>
    <cellStyle name="Hyperlink 5" xfId="3151" hidden="1" xr:uid="{00000000-0005-0000-0000-000012D50000}"/>
    <cellStyle name="Hyperlink 5" xfId="3090" hidden="1" xr:uid="{00000000-0005-0000-0000-000013D50000}"/>
    <cellStyle name="Hyperlink 5" xfId="3025" hidden="1" xr:uid="{00000000-0005-0000-0000-000014D50000}"/>
    <cellStyle name="Hyperlink 5" xfId="2964" hidden="1" xr:uid="{00000000-0005-0000-0000-000015D50000}"/>
    <cellStyle name="Hyperlink 5" xfId="2899" hidden="1" xr:uid="{00000000-0005-0000-0000-000016D50000}"/>
    <cellStyle name="Hyperlink 5" xfId="4098" hidden="1" xr:uid="{00000000-0005-0000-0000-000017D50000}"/>
    <cellStyle name="Hyperlink 5" xfId="4033" hidden="1" xr:uid="{00000000-0005-0000-0000-000018D50000}"/>
    <cellStyle name="Hyperlink 5" xfId="3972" hidden="1" xr:uid="{00000000-0005-0000-0000-000019D50000}"/>
    <cellStyle name="Hyperlink 5" xfId="3907" hidden="1" xr:uid="{00000000-0005-0000-0000-00001AD50000}"/>
    <cellStyle name="Hyperlink 5" xfId="3846" hidden="1" xr:uid="{00000000-0005-0000-0000-00001BD50000}"/>
    <cellStyle name="Hyperlink 5" xfId="3781" hidden="1" xr:uid="{00000000-0005-0000-0000-00001CD50000}"/>
    <cellStyle name="Hyperlink 5" xfId="3720" hidden="1" xr:uid="{00000000-0005-0000-0000-00001DD50000}"/>
    <cellStyle name="Hyperlink 5" xfId="4285" hidden="1" xr:uid="{00000000-0005-0000-0000-00001ED50000}"/>
    <cellStyle name="Hyperlink 5" xfId="4224" hidden="1" xr:uid="{00000000-0005-0000-0000-00001FD50000}"/>
    <cellStyle name="Hyperlink 5" xfId="4159" hidden="1" xr:uid="{00000000-0005-0000-0000-000020D50000}"/>
    <cellStyle name="Hyperlink 5" xfId="4411" hidden="1" xr:uid="{00000000-0005-0000-0000-000021D50000}"/>
    <cellStyle name="Hyperlink 5" xfId="4350" hidden="1" xr:uid="{00000000-0005-0000-0000-000022D50000}"/>
    <cellStyle name="Hyperlink 5" xfId="4476" hidden="1" xr:uid="{00000000-0005-0000-0000-000023D50000}"/>
    <cellStyle name="Hyperlink 6" xfId="51730" hidden="1" xr:uid="{00000000-0005-0000-0000-000024D50000}"/>
    <cellStyle name="Hyperlink 6" xfId="51656" hidden="1" xr:uid="{00000000-0005-0000-0000-000025D50000}"/>
    <cellStyle name="Hyperlink 6" xfId="51604" hidden="1" xr:uid="{00000000-0005-0000-0000-000026D50000}"/>
    <cellStyle name="Hyperlink 6" xfId="51530" hidden="1" xr:uid="{00000000-0005-0000-0000-000027D50000}"/>
    <cellStyle name="Hyperlink 6" xfId="51478" hidden="1" xr:uid="{00000000-0005-0000-0000-000028D50000}"/>
    <cellStyle name="Hyperlink 6" xfId="56444" hidden="1" xr:uid="{00000000-0005-0000-0000-000029D50000}"/>
    <cellStyle name="Hyperlink 6" xfId="56392" hidden="1" xr:uid="{00000000-0005-0000-0000-00002AD50000}"/>
    <cellStyle name="Hyperlink 6" xfId="56318" hidden="1" xr:uid="{00000000-0005-0000-0000-00002BD50000}"/>
    <cellStyle name="Hyperlink 6" xfId="56266" hidden="1" xr:uid="{00000000-0005-0000-0000-00002CD50000}"/>
    <cellStyle name="Hyperlink 6" xfId="56192" hidden="1" xr:uid="{00000000-0005-0000-0000-00002DD50000}"/>
    <cellStyle name="Hyperlink 6" xfId="56140" hidden="1" xr:uid="{00000000-0005-0000-0000-00002ED50000}"/>
    <cellStyle name="Hyperlink 6" xfId="56066" hidden="1" xr:uid="{00000000-0005-0000-0000-00002FD50000}"/>
    <cellStyle name="Hyperlink 6" xfId="56014" hidden="1" xr:uid="{00000000-0005-0000-0000-000030D50000}"/>
    <cellStyle name="Hyperlink 6" xfId="55940" hidden="1" xr:uid="{00000000-0005-0000-0000-000031D50000}"/>
    <cellStyle name="Hyperlink 6" xfId="55888" hidden="1" xr:uid="{00000000-0005-0000-0000-000032D50000}"/>
    <cellStyle name="Hyperlink 6" xfId="55814" hidden="1" xr:uid="{00000000-0005-0000-0000-000033D50000}"/>
    <cellStyle name="Hyperlink 6" xfId="55762" hidden="1" xr:uid="{00000000-0005-0000-0000-000034D50000}"/>
    <cellStyle name="Hyperlink 6" xfId="55688" hidden="1" xr:uid="{00000000-0005-0000-0000-000035D50000}"/>
    <cellStyle name="Hyperlink 6" xfId="55636" hidden="1" xr:uid="{00000000-0005-0000-0000-000036D50000}"/>
    <cellStyle name="Hyperlink 6" xfId="55562" hidden="1" xr:uid="{00000000-0005-0000-0000-000037D50000}"/>
    <cellStyle name="Hyperlink 6" xfId="55510" hidden="1" xr:uid="{00000000-0005-0000-0000-000038D50000}"/>
    <cellStyle name="Hyperlink 6" xfId="55436" hidden="1" xr:uid="{00000000-0005-0000-0000-000039D50000}"/>
    <cellStyle name="Hyperlink 6" xfId="55384" hidden="1" xr:uid="{00000000-0005-0000-0000-00003AD50000}"/>
    <cellStyle name="Hyperlink 6" xfId="55310" hidden="1" xr:uid="{00000000-0005-0000-0000-00003BD50000}"/>
    <cellStyle name="Hyperlink 6" xfId="55258" hidden="1" xr:uid="{00000000-0005-0000-0000-00003CD50000}"/>
    <cellStyle name="Hyperlink 6" xfId="55184" hidden="1" xr:uid="{00000000-0005-0000-0000-00003DD50000}"/>
    <cellStyle name="Hyperlink 6" xfId="55132" hidden="1" xr:uid="{00000000-0005-0000-0000-00003ED50000}"/>
    <cellStyle name="Hyperlink 6" xfId="55058" hidden="1" xr:uid="{00000000-0005-0000-0000-00003FD50000}"/>
    <cellStyle name="Hyperlink 6" xfId="55006" hidden="1" xr:uid="{00000000-0005-0000-0000-000040D50000}"/>
    <cellStyle name="Hyperlink 6" xfId="54932" hidden="1" xr:uid="{00000000-0005-0000-0000-000041D50000}"/>
    <cellStyle name="Hyperlink 6" xfId="54880" hidden="1" xr:uid="{00000000-0005-0000-0000-000042D50000}"/>
    <cellStyle name="Hyperlink 6" xfId="54806" hidden="1" xr:uid="{00000000-0005-0000-0000-000043D50000}"/>
    <cellStyle name="Hyperlink 6" xfId="57274" hidden="1" xr:uid="{00000000-0005-0000-0000-000044D50000}"/>
    <cellStyle name="Hyperlink 6" xfId="57200" hidden="1" xr:uid="{00000000-0005-0000-0000-000045D50000}"/>
    <cellStyle name="Hyperlink 6" xfId="57148" hidden="1" xr:uid="{00000000-0005-0000-0000-000046D50000}"/>
    <cellStyle name="Hyperlink 6" xfId="57074" hidden="1" xr:uid="{00000000-0005-0000-0000-000047D50000}"/>
    <cellStyle name="Hyperlink 6" xfId="57022" hidden="1" xr:uid="{00000000-0005-0000-0000-000048D50000}"/>
    <cellStyle name="Hyperlink 6" xfId="56948" hidden="1" xr:uid="{00000000-0005-0000-0000-000049D50000}"/>
    <cellStyle name="Hyperlink 6" xfId="56896" hidden="1" xr:uid="{00000000-0005-0000-0000-00004AD50000}"/>
    <cellStyle name="Hyperlink 6" xfId="56822" hidden="1" xr:uid="{00000000-0005-0000-0000-00004BD50000}"/>
    <cellStyle name="Hyperlink 6" xfId="56770" hidden="1" xr:uid="{00000000-0005-0000-0000-00004CD50000}"/>
    <cellStyle name="Hyperlink 6" xfId="56696" hidden="1" xr:uid="{00000000-0005-0000-0000-00004DD50000}"/>
    <cellStyle name="Hyperlink 6" xfId="56644" hidden="1" xr:uid="{00000000-0005-0000-0000-00004ED50000}"/>
    <cellStyle name="Hyperlink 6" xfId="56570" hidden="1" xr:uid="{00000000-0005-0000-0000-00004FD50000}"/>
    <cellStyle name="Hyperlink 6" xfId="56518" hidden="1" xr:uid="{00000000-0005-0000-0000-000050D50000}"/>
    <cellStyle name="Hyperlink 6" xfId="57704" hidden="1" xr:uid="{00000000-0005-0000-0000-000051D50000}"/>
    <cellStyle name="Hyperlink 6" xfId="57652" hidden="1" xr:uid="{00000000-0005-0000-0000-000052D50000}"/>
    <cellStyle name="Hyperlink 6" xfId="57578" hidden="1" xr:uid="{00000000-0005-0000-0000-000053D50000}"/>
    <cellStyle name="Hyperlink 6" xfId="57526" hidden="1" xr:uid="{00000000-0005-0000-0000-000054D50000}"/>
    <cellStyle name="Hyperlink 6" xfId="57452" hidden="1" xr:uid="{00000000-0005-0000-0000-000055D50000}"/>
    <cellStyle name="Hyperlink 6" xfId="57400" hidden="1" xr:uid="{00000000-0005-0000-0000-000056D50000}"/>
    <cellStyle name="Hyperlink 6" xfId="57326" hidden="1" xr:uid="{00000000-0005-0000-0000-000057D50000}"/>
    <cellStyle name="Hyperlink 6" xfId="57904" hidden="1" xr:uid="{00000000-0005-0000-0000-000058D50000}"/>
    <cellStyle name="Hyperlink 6" xfId="57830" hidden="1" xr:uid="{00000000-0005-0000-0000-000059D50000}"/>
    <cellStyle name="Hyperlink 6" xfId="58030" hidden="1" xr:uid="{00000000-0005-0000-0000-00005AD50000}"/>
    <cellStyle name="Hyperlink 6" xfId="57956" hidden="1" xr:uid="{00000000-0005-0000-0000-00005BD50000}"/>
    <cellStyle name="Hyperlink 6" xfId="58082" hidden="1" xr:uid="{00000000-0005-0000-0000-00005CD50000}"/>
    <cellStyle name="Hyperlink 6" xfId="57778" hidden="1" xr:uid="{00000000-0005-0000-0000-00005DD50000}"/>
    <cellStyle name="Hyperlink 6" xfId="7504" hidden="1" xr:uid="{00000000-0005-0000-0000-00005ED50000}"/>
    <cellStyle name="Hyperlink 6" xfId="7430" hidden="1" xr:uid="{00000000-0005-0000-0000-00005FD50000}"/>
    <cellStyle name="Hyperlink 6" xfId="7378" hidden="1" xr:uid="{00000000-0005-0000-0000-000060D50000}"/>
    <cellStyle name="Hyperlink 6" xfId="7304" hidden="1" xr:uid="{00000000-0005-0000-0000-000061D50000}"/>
    <cellStyle name="Hyperlink 6" xfId="7252" hidden="1" xr:uid="{00000000-0005-0000-0000-000062D50000}"/>
    <cellStyle name="Hyperlink 6" xfId="7178" hidden="1" xr:uid="{00000000-0005-0000-0000-000063D50000}"/>
    <cellStyle name="Hyperlink 6" xfId="7126" hidden="1" xr:uid="{00000000-0005-0000-0000-000064D50000}"/>
    <cellStyle name="Hyperlink 6" xfId="7052" hidden="1" xr:uid="{00000000-0005-0000-0000-000065D50000}"/>
    <cellStyle name="Hyperlink 6" xfId="7000" hidden="1" xr:uid="{00000000-0005-0000-0000-000066D50000}"/>
    <cellStyle name="Hyperlink 6" xfId="6926" hidden="1" xr:uid="{00000000-0005-0000-0000-000067D50000}"/>
    <cellStyle name="Hyperlink 6" xfId="6874" hidden="1" xr:uid="{00000000-0005-0000-0000-000068D50000}"/>
    <cellStyle name="Hyperlink 6" xfId="6800" hidden="1" xr:uid="{00000000-0005-0000-0000-000069D50000}"/>
    <cellStyle name="Hyperlink 6" xfId="6748" hidden="1" xr:uid="{00000000-0005-0000-0000-00006AD50000}"/>
    <cellStyle name="Hyperlink 6" xfId="6674" hidden="1" xr:uid="{00000000-0005-0000-0000-00006BD50000}"/>
    <cellStyle name="Hyperlink 6" xfId="6622" hidden="1" xr:uid="{00000000-0005-0000-0000-00006CD50000}"/>
    <cellStyle name="Hyperlink 6" xfId="6548" hidden="1" xr:uid="{00000000-0005-0000-0000-00006DD50000}"/>
    <cellStyle name="Hyperlink 6" xfId="6496" hidden="1" xr:uid="{00000000-0005-0000-0000-00006ED50000}"/>
    <cellStyle name="Hyperlink 6" xfId="6422" hidden="1" xr:uid="{00000000-0005-0000-0000-00006FD50000}"/>
    <cellStyle name="Hyperlink 6" xfId="6370" hidden="1" xr:uid="{00000000-0005-0000-0000-000070D50000}"/>
    <cellStyle name="Hyperlink 6" xfId="6296" hidden="1" xr:uid="{00000000-0005-0000-0000-000071D50000}"/>
    <cellStyle name="Hyperlink 6" xfId="6244" hidden="1" xr:uid="{00000000-0005-0000-0000-000072D50000}"/>
    <cellStyle name="Hyperlink 6" xfId="6170" hidden="1" xr:uid="{00000000-0005-0000-0000-000073D50000}"/>
    <cellStyle name="Hyperlink 6" xfId="6118" hidden="1" xr:uid="{00000000-0005-0000-0000-000074D50000}"/>
    <cellStyle name="Hyperlink 6" xfId="6044" hidden="1" xr:uid="{00000000-0005-0000-0000-000075D50000}"/>
    <cellStyle name="Hyperlink 6" xfId="5992" hidden="1" xr:uid="{00000000-0005-0000-0000-000076D50000}"/>
    <cellStyle name="Hyperlink 6" xfId="5918" hidden="1" xr:uid="{00000000-0005-0000-0000-000077D50000}"/>
    <cellStyle name="Hyperlink 6" xfId="5866" hidden="1" xr:uid="{00000000-0005-0000-0000-000078D50000}"/>
    <cellStyle name="Hyperlink 6" xfId="5792" hidden="1" xr:uid="{00000000-0005-0000-0000-000079D50000}"/>
    <cellStyle name="Hyperlink 6" xfId="5740" hidden="1" xr:uid="{00000000-0005-0000-0000-00007AD50000}"/>
    <cellStyle name="Hyperlink 6" xfId="5666" hidden="1" xr:uid="{00000000-0005-0000-0000-00007BD50000}"/>
    <cellStyle name="Hyperlink 6" xfId="5614" hidden="1" xr:uid="{00000000-0005-0000-0000-00007CD50000}"/>
    <cellStyle name="Hyperlink 6" xfId="5540" hidden="1" xr:uid="{00000000-0005-0000-0000-00007DD50000}"/>
    <cellStyle name="Hyperlink 6" xfId="5488" hidden="1" xr:uid="{00000000-0005-0000-0000-00007ED50000}"/>
    <cellStyle name="Hyperlink 6" xfId="5414" hidden="1" xr:uid="{00000000-0005-0000-0000-00007FD50000}"/>
    <cellStyle name="Hyperlink 6" xfId="5362" hidden="1" xr:uid="{00000000-0005-0000-0000-000080D50000}"/>
    <cellStyle name="Hyperlink 6" xfId="5288" hidden="1" xr:uid="{00000000-0005-0000-0000-000081D50000}"/>
    <cellStyle name="Hyperlink 6" xfId="5236" hidden="1" xr:uid="{00000000-0005-0000-0000-000082D50000}"/>
    <cellStyle name="Hyperlink 6" xfId="5162" hidden="1" xr:uid="{00000000-0005-0000-0000-000083D50000}"/>
    <cellStyle name="Hyperlink 6" xfId="5110" hidden="1" xr:uid="{00000000-0005-0000-0000-000084D50000}"/>
    <cellStyle name="Hyperlink 6" xfId="5036" hidden="1" xr:uid="{00000000-0005-0000-0000-000085D50000}"/>
    <cellStyle name="Hyperlink 6" xfId="4984" hidden="1" xr:uid="{00000000-0005-0000-0000-000086D50000}"/>
    <cellStyle name="Hyperlink 6" xfId="4910" hidden="1" xr:uid="{00000000-0005-0000-0000-000087D50000}"/>
    <cellStyle name="Hyperlink 6" xfId="4858" hidden="1" xr:uid="{00000000-0005-0000-0000-000088D50000}"/>
    <cellStyle name="Hyperlink 6" xfId="4732" hidden="1" xr:uid="{00000000-0005-0000-0000-000089D50000}"/>
    <cellStyle name="Hyperlink 6" xfId="4658" hidden="1" xr:uid="{00000000-0005-0000-0000-00008AD50000}"/>
    <cellStyle name="Hyperlink 6" xfId="4606" hidden="1" xr:uid="{00000000-0005-0000-0000-00008BD50000}"/>
    <cellStyle name="Hyperlink 6" xfId="4532" hidden="1" xr:uid="{00000000-0005-0000-0000-00008CD50000}"/>
    <cellStyle name="Hyperlink 6" xfId="4480" hidden="1" xr:uid="{00000000-0005-0000-0000-00008DD50000}"/>
    <cellStyle name="Hyperlink 6" xfId="4406" hidden="1" xr:uid="{00000000-0005-0000-0000-00008ED50000}"/>
    <cellStyle name="Hyperlink 6" xfId="4354" hidden="1" xr:uid="{00000000-0005-0000-0000-00008FD50000}"/>
    <cellStyle name="Hyperlink 6" xfId="4280" hidden="1" xr:uid="{00000000-0005-0000-0000-000090D50000}"/>
    <cellStyle name="Hyperlink 6" xfId="4228" hidden="1" xr:uid="{00000000-0005-0000-0000-000091D50000}"/>
    <cellStyle name="Hyperlink 6" xfId="4102" hidden="1" xr:uid="{00000000-0005-0000-0000-000092D50000}"/>
    <cellStyle name="Hyperlink 6" xfId="4028" hidden="1" xr:uid="{00000000-0005-0000-0000-000093D50000}"/>
    <cellStyle name="Hyperlink 6" xfId="3976" hidden="1" xr:uid="{00000000-0005-0000-0000-000094D50000}"/>
    <cellStyle name="Hyperlink 6" xfId="3902" hidden="1" xr:uid="{00000000-0005-0000-0000-000095D50000}"/>
    <cellStyle name="Hyperlink 6" xfId="3850" hidden="1" xr:uid="{00000000-0005-0000-0000-000096D50000}"/>
    <cellStyle name="Hyperlink 6" xfId="3776" hidden="1" xr:uid="{00000000-0005-0000-0000-000097D50000}"/>
    <cellStyle name="Hyperlink 6" xfId="3724" hidden="1" xr:uid="{00000000-0005-0000-0000-000098D50000}"/>
    <cellStyle name="Hyperlink 6" xfId="3650" hidden="1" xr:uid="{00000000-0005-0000-0000-000099D50000}"/>
    <cellStyle name="Hyperlink 6" xfId="3598" hidden="1" xr:uid="{00000000-0005-0000-0000-00009AD50000}"/>
    <cellStyle name="Hyperlink 6" xfId="4154" hidden="1" xr:uid="{00000000-0005-0000-0000-00009BD50000}"/>
    <cellStyle name="Hyperlink 6" xfId="12218" hidden="1" xr:uid="{00000000-0005-0000-0000-00009CD50000}"/>
    <cellStyle name="Hyperlink 6" xfId="20282" hidden="1" xr:uid="{00000000-0005-0000-0000-00009DD50000}"/>
    <cellStyle name="Hyperlink 6" xfId="28346" hidden="1" xr:uid="{00000000-0005-0000-0000-00009ED50000}"/>
    <cellStyle name="Hyperlink 6" xfId="44674" hidden="1" xr:uid="{00000000-0005-0000-0000-00009FD50000}"/>
    <cellStyle name="Hyperlink 6" xfId="44600" hidden="1" xr:uid="{00000000-0005-0000-0000-0000A0D50000}"/>
    <cellStyle name="Hyperlink 6" xfId="44548" hidden="1" xr:uid="{00000000-0005-0000-0000-0000A1D50000}"/>
    <cellStyle name="Hyperlink 6" xfId="44422" hidden="1" xr:uid="{00000000-0005-0000-0000-0000A2D50000}"/>
    <cellStyle name="Hyperlink 6" xfId="44348" hidden="1" xr:uid="{00000000-0005-0000-0000-0000A3D50000}"/>
    <cellStyle name="Hyperlink 6" xfId="44296" hidden="1" xr:uid="{00000000-0005-0000-0000-0000A4D50000}"/>
    <cellStyle name="Hyperlink 6" xfId="44222" hidden="1" xr:uid="{00000000-0005-0000-0000-0000A5D50000}"/>
    <cellStyle name="Hyperlink 6" xfId="44170" hidden="1" xr:uid="{00000000-0005-0000-0000-0000A6D50000}"/>
    <cellStyle name="Hyperlink 6" xfId="44096" hidden="1" xr:uid="{00000000-0005-0000-0000-0000A7D50000}"/>
    <cellStyle name="Hyperlink 6" xfId="44044" hidden="1" xr:uid="{00000000-0005-0000-0000-0000A8D50000}"/>
    <cellStyle name="Hyperlink 6" xfId="43970" hidden="1" xr:uid="{00000000-0005-0000-0000-0000A9D50000}"/>
    <cellStyle name="Hyperlink 6" xfId="43918" hidden="1" xr:uid="{00000000-0005-0000-0000-0000AAD50000}"/>
    <cellStyle name="Hyperlink 6" xfId="43844" hidden="1" xr:uid="{00000000-0005-0000-0000-0000ABD50000}"/>
    <cellStyle name="Hyperlink 6" xfId="43792" hidden="1" xr:uid="{00000000-0005-0000-0000-0000ACD50000}"/>
    <cellStyle name="Hyperlink 6" xfId="43718" hidden="1" xr:uid="{00000000-0005-0000-0000-0000ADD50000}"/>
    <cellStyle name="Hyperlink 6" xfId="43666" hidden="1" xr:uid="{00000000-0005-0000-0000-0000AED50000}"/>
    <cellStyle name="Hyperlink 6" xfId="43592" hidden="1" xr:uid="{00000000-0005-0000-0000-0000AFD50000}"/>
    <cellStyle name="Hyperlink 6" xfId="43540" hidden="1" xr:uid="{00000000-0005-0000-0000-0000B0D50000}"/>
    <cellStyle name="Hyperlink 6" xfId="43466" hidden="1" xr:uid="{00000000-0005-0000-0000-0000B1D50000}"/>
    <cellStyle name="Hyperlink 6" xfId="43414" hidden="1" xr:uid="{00000000-0005-0000-0000-0000B2D50000}"/>
    <cellStyle name="Hyperlink 6" xfId="43340" hidden="1" xr:uid="{00000000-0005-0000-0000-0000B3D50000}"/>
    <cellStyle name="Hyperlink 6" xfId="43288" hidden="1" xr:uid="{00000000-0005-0000-0000-0000B4D50000}"/>
    <cellStyle name="Hyperlink 6" xfId="43214" hidden="1" xr:uid="{00000000-0005-0000-0000-0000B5D50000}"/>
    <cellStyle name="Hyperlink 6" xfId="43162" hidden="1" xr:uid="{00000000-0005-0000-0000-0000B6D50000}"/>
    <cellStyle name="Hyperlink 6" xfId="43088" hidden="1" xr:uid="{00000000-0005-0000-0000-0000B7D50000}"/>
    <cellStyle name="Hyperlink 6" xfId="43036" hidden="1" xr:uid="{00000000-0005-0000-0000-0000B8D50000}"/>
    <cellStyle name="Hyperlink 6" xfId="42962" hidden="1" xr:uid="{00000000-0005-0000-0000-0000B9D50000}"/>
    <cellStyle name="Hyperlink 6" xfId="42910" hidden="1" xr:uid="{00000000-0005-0000-0000-0000BAD50000}"/>
    <cellStyle name="Hyperlink 6" xfId="42836" hidden="1" xr:uid="{00000000-0005-0000-0000-0000BBD50000}"/>
    <cellStyle name="Hyperlink 6" xfId="42784" hidden="1" xr:uid="{00000000-0005-0000-0000-0000BCD50000}"/>
    <cellStyle name="Hyperlink 6" xfId="42710" hidden="1" xr:uid="{00000000-0005-0000-0000-0000BDD50000}"/>
    <cellStyle name="Hyperlink 6" xfId="42658" hidden="1" xr:uid="{00000000-0005-0000-0000-0000BED50000}"/>
    <cellStyle name="Hyperlink 6" xfId="42584" hidden="1" xr:uid="{00000000-0005-0000-0000-0000BFD50000}"/>
    <cellStyle name="Hyperlink 6" xfId="42532" hidden="1" xr:uid="{00000000-0005-0000-0000-0000C0D50000}"/>
    <cellStyle name="Hyperlink 6" xfId="42458" hidden="1" xr:uid="{00000000-0005-0000-0000-0000C1D50000}"/>
    <cellStyle name="Hyperlink 6" xfId="42406" hidden="1" xr:uid="{00000000-0005-0000-0000-0000C2D50000}"/>
    <cellStyle name="Hyperlink 6" xfId="42332" hidden="1" xr:uid="{00000000-0005-0000-0000-0000C3D50000}"/>
    <cellStyle name="Hyperlink 6" xfId="42280" hidden="1" xr:uid="{00000000-0005-0000-0000-0000C4D50000}"/>
    <cellStyle name="Hyperlink 6" xfId="42206" hidden="1" xr:uid="{00000000-0005-0000-0000-0000C5D50000}"/>
    <cellStyle name="Hyperlink 6" xfId="42154" hidden="1" xr:uid="{00000000-0005-0000-0000-0000C6D50000}"/>
    <cellStyle name="Hyperlink 6" xfId="42080" hidden="1" xr:uid="{00000000-0005-0000-0000-0000C7D50000}"/>
    <cellStyle name="Hyperlink 6" xfId="42028" hidden="1" xr:uid="{00000000-0005-0000-0000-0000C8D50000}"/>
    <cellStyle name="Hyperlink 6" xfId="41954" hidden="1" xr:uid="{00000000-0005-0000-0000-0000C9D50000}"/>
    <cellStyle name="Hyperlink 6" xfId="41902" hidden="1" xr:uid="{00000000-0005-0000-0000-0000CAD50000}"/>
    <cellStyle name="Hyperlink 6" xfId="41828" hidden="1" xr:uid="{00000000-0005-0000-0000-0000CBD50000}"/>
    <cellStyle name="Hyperlink 6" xfId="41776" hidden="1" xr:uid="{00000000-0005-0000-0000-0000CCD50000}"/>
    <cellStyle name="Hyperlink 6" xfId="41702" hidden="1" xr:uid="{00000000-0005-0000-0000-0000CDD50000}"/>
    <cellStyle name="Hyperlink 6" xfId="41650" hidden="1" xr:uid="{00000000-0005-0000-0000-0000CED50000}"/>
    <cellStyle name="Hyperlink 6" xfId="41576" hidden="1" xr:uid="{00000000-0005-0000-0000-0000CFD50000}"/>
    <cellStyle name="Hyperlink 6" xfId="41524" hidden="1" xr:uid="{00000000-0005-0000-0000-0000D0D50000}"/>
    <cellStyle name="Hyperlink 6" xfId="41450" hidden="1" xr:uid="{00000000-0005-0000-0000-0000D1D50000}"/>
    <cellStyle name="Hyperlink 6" xfId="41398" hidden="1" xr:uid="{00000000-0005-0000-0000-0000D2D50000}"/>
    <cellStyle name="Hyperlink 6" xfId="41324" hidden="1" xr:uid="{00000000-0005-0000-0000-0000D3D50000}"/>
    <cellStyle name="Hyperlink 6" xfId="41272" hidden="1" xr:uid="{00000000-0005-0000-0000-0000D4D50000}"/>
    <cellStyle name="Hyperlink 6" xfId="41198" hidden="1" xr:uid="{00000000-0005-0000-0000-0000D5D50000}"/>
    <cellStyle name="Hyperlink 6" xfId="41146" hidden="1" xr:uid="{00000000-0005-0000-0000-0000D6D50000}"/>
    <cellStyle name="Hyperlink 6" xfId="41072" hidden="1" xr:uid="{00000000-0005-0000-0000-0000D7D50000}"/>
    <cellStyle name="Hyperlink 6" xfId="41020" hidden="1" xr:uid="{00000000-0005-0000-0000-0000D8D50000}"/>
    <cellStyle name="Hyperlink 6" xfId="40946" hidden="1" xr:uid="{00000000-0005-0000-0000-0000D9D50000}"/>
    <cellStyle name="Hyperlink 6" xfId="40894" hidden="1" xr:uid="{00000000-0005-0000-0000-0000DAD50000}"/>
    <cellStyle name="Hyperlink 6" xfId="40820" hidden="1" xr:uid="{00000000-0005-0000-0000-0000DBD50000}"/>
    <cellStyle name="Hyperlink 6" xfId="40768" hidden="1" xr:uid="{00000000-0005-0000-0000-0000DCD50000}"/>
    <cellStyle name="Hyperlink 6" xfId="40694" hidden="1" xr:uid="{00000000-0005-0000-0000-0000DDD50000}"/>
    <cellStyle name="Hyperlink 6" xfId="40642" hidden="1" xr:uid="{00000000-0005-0000-0000-0000DED50000}"/>
    <cellStyle name="Hyperlink 6" xfId="40568" hidden="1" xr:uid="{00000000-0005-0000-0000-0000DFD50000}"/>
    <cellStyle name="Hyperlink 6" xfId="40516" hidden="1" xr:uid="{00000000-0005-0000-0000-0000E0D50000}"/>
    <cellStyle name="Hyperlink 6" xfId="40442" hidden="1" xr:uid="{00000000-0005-0000-0000-0000E1D50000}"/>
    <cellStyle name="Hyperlink 6" xfId="40390" hidden="1" xr:uid="{00000000-0005-0000-0000-0000E2D50000}"/>
    <cellStyle name="Hyperlink 6" xfId="40316" hidden="1" xr:uid="{00000000-0005-0000-0000-0000E3D50000}"/>
    <cellStyle name="Hyperlink 6" xfId="40264" hidden="1" xr:uid="{00000000-0005-0000-0000-0000E4D50000}"/>
    <cellStyle name="Hyperlink 6" xfId="40190" hidden="1" xr:uid="{00000000-0005-0000-0000-0000E5D50000}"/>
    <cellStyle name="Hyperlink 6" xfId="40138" hidden="1" xr:uid="{00000000-0005-0000-0000-0000E6D50000}"/>
    <cellStyle name="Hyperlink 6" xfId="40064" hidden="1" xr:uid="{00000000-0005-0000-0000-0000E7D50000}"/>
    <cellStyle name="Hyperlink 6" xfId="40012" hidden="1" xr:uid="{00000000-0005-0000-0000-0000E8D50000}"/>
    <cellStyle name="Hyperlink 6" xfId="39938" hidden="1" xr:uid="{00000000-0005-0000-0000-0000E9D50000}"/>
    <cellStyle name="Hyperlink 6" xfId="39886" hidden="1" xr:uid="{00000000-0005-0000-0000-0000EAD50000}"/>
    <cellStyle name="Hyperlink 6" xfId="39812" hidden="1" xr:uid="{00000000-0005-0000-0000-0000EBD50000}"/>
    <cellStyle name="Hyperlink 6" xfId="39760" hidden="1" xr:uid="{00000000-0005-0000-0000-0000ECD50000}"/>
    <cellStyle name="Hyperlink 6" xfId="39686" hidden="1" xr:uid="{00000000-0005-0000-0000-0000EDD50000}"/>
    <cellStyle name="Hyperlink 6" xfId="39634" hidden="1" xr:uid="{00000000-0005-0000-0000-0000EED50000}"/>
    <cellStyle name="Hyperlink 6" xfId="39560" hidden="1" xr:uid="{00000000-0005-0000-0000-0000EFD50000}"/>
    <cellStyle name="Hyperlink 6" xfId="39508" hidden="1" xr:uid="{00000000-0005-0000-0000-0000F0D50000}"/>
    <cellStyle name="Hyperlink 6" xfId="39434" hidden="1" xr:uid="{00000000-0005-0000-0000-0000F1D50000}"/>
    <cellStyle name="Hyperlink 6" xfId="39382" hidden="1" xr:uid="{00000000-0005-0000-0000-0000F2D50000}"/>
    <cellStyle name="Hyperlink 6" xfId="39308" hidden="1" xr:uid="{00000000-0005-0000-0000-0000F3D50000}"/>
    <cellStyle name="Hyperlink 6" xfId="39256" hidden="1" xr:uid="{00000000-0005-0000-0000-0000F4D50000}"/>
    <cellStyle name="Hyperlink 6" xfId="39182" hidden="1" xr:uid="{00000000-0005-0000-0000-0000F5D50000}"/>
    <cellStyle name="Hyperlink 6" xfId="39130" hidden="1" xr:uid="{00000000-0005-0000-0000-0000F6D50000}"/>
    <cellStyle name="Hyperlink 6" xfId="39056" hidden="1" xr:uid="{00000000-0005-0000-0000-0000F7D50000}"/>
    <cellStyle name="Hyperlink 6" xfId="39004" hidden="1" xr:uid="{00000000-0005-0000-0000-0000F8D50000}"/>
    <cellStyle name="Hyperlink 6" xfId="38930" hidden="1" xr:uid="{00000000-0005-0000-0000-0000F9D50000}"/>
    <cellStyle name="Hyperlink 6" xfId="38878" hidden="1" xr:uid="{00000000-0005-0000-0000-0000FAD50000}"/>
    <cellStyle name="Hyperlink 6" xfId="38804" hidden="1" xr:uid="{00000000-0005-0000-0000-0000FBD50000}"/>
    <cellStyle name="Hyperlink 6" xfId="38752" hidden="1" xr:uid="{00000000-0005-0000-0000-0000FCD50000}"/>
    <cellStyle name="Hyperlink 6" xfId="38678" hidden="1" xr:uid="{00000000-0005-0000-0000-0000FDD50000}"/>
    <cellStyle name="Hyperlink 6" xfId="38626" hidden="1" xr:uid="{00000000-0005-0000-0000-0000FED50000}"/>
    <cellStyle name="Hyperlink 6" xfId="38552" hidden="1" xr:uid="{00000000-0005-0000-0000-0000FFD50000}"/>
    <cellStyle name="Hyperlink 6" xfId="38500" hidden="1" xr:uid="{00000000-0005-0000-0000-000000D60000}"/>
    <cellStyle name="Hyperlink 6" xfId="38426" hidden="1" xr:uid="{00000000-0005-0000-0000-000001D60000}"/>
    <cellStyle name="Hyperlink 6" xfId="38374" hidden="1" xr:uid="{00000000-0005-0000-0000-000002D60000}"/>
    <cellStyle name="Hyperlink 6" xfId="38300" hidden="1" xr:uid="{00000000-0005-0000-0000-000003D60000}"/>
    <cellStyle name="Hyperlink 6" xfId="38248" hidden="1" xr:uid="{00000000-0005-0000-0000-000004D60000}"/>
    <cellStyle name="Hyperlink 6" xfId="38174" hidden="1" xr:uid="{00000000-0005-0000-0000-000005D60000}"/>
    <cellStyle name="Hyperlink 6" xfId="38122" hidden="1" xr:uid="{00000000-0005-0000-0000-000006D60000}"/>
    <cellStyle name="Hyperlink 6" xfId="38048" hidden="1" xr:uid="{00000000-0005-0000-0000-000007D60000}"/>
    <cellStyle name="Hyperlink 6" xfId="37922" hidden="1" xr:uid="{00000000-0005-0000-0000-000008D60000}"/>
    <cellStyle name="Hyperlink 6" xfId="37870" hidden="1" xr:uid="{00000000-0005-0000-0000-000009D60000}"/>
    <cellStyle name="Hyperlink 6" xfId="37796" hidden="1" xr:uid="{00000000-0005-0000-0000-00000AD60000}"/>
    <cellStyle name="Hyperlink 6" xfId="37744" hidden="1" xr:uid="{00000000-0005-0000-0000-00000BD60000}"/>
    <cellStyle name="Hyperlink 6" xfId="37670" hidden="1" xr:uid="{00000000-0005-0000-0000-00000CD60000}"/>
    <cellStyle name="Hyperlink 6" xfId="37618" hidden="1" xr:uid="{00000000-0005-0000-0000-00000DD60000}"/>
    <cellStyle name="Hyperlink 6" xfId="37544" hidden="1" xr:uid="{00000000-0005-0000-0000-00000ED60000}"/>
    <cellStyle name="Hyperlink 6" xfId="37492" hidden="1" xr:uid="{00000000-0005-0000-0000-00000FD60000}"/>
    <cellStyle name="Hyperlink 6" xfId="37418" hidden="1" xr:uid="{00000000-0005-0000-0000-000010D60000}"/>
    <cellStyle name="Hyperlink 6" xfId="37366" hidden="1" xr:uid="{00000000-0005-0000-0000-000011D60000}"/>
    <cellStyle name="Hyperlink 6" xfId="37292" hidden="1" xr:uid="{00000000-0005-0000-0000-000012D60000}"/>
    <cellStyle name="Hyperlink 6" xfId="37240" hidden="1" xr:uid="{00000000-0005-0000-0000-000013D60000}"/>
    <cellStyle name="Hyperlink 6" xfId="37166" hidden="1" xr:uid="{00000000-0005-0000-0000-000014D60000}"/>
    <cellStyle name="Hyperlink 6" xfId="37114" hidden="1" xr:uid="{00000000-0005-0000-0000-000015D60000}"/>
    <cellStyle name="Hyperlink 6" xfId="37040" hidden="1" xr:uid="{00000000-0005-0000-0000-000016D60000}"/>
    <cellStyle name="Hyperlink 6" xfId="36988" hidden="1" xr:uid="{00000000-0005-0000-0000-000017D60000}"/>
    <cellStyle name="Hyperlink 6" xfId="36914" hidden="1" xr:uid="{00000000-0005-0000-0000-000018D60000}"/>
    <cellStyle name="Hyperlink 6" xfId="36862" hidden="1" xr:uid="{00000000-0005-0000-0000-000019D60000}"/>
    <cellStyle name="Hyperlink 6" xfId="36788" hidden="1" xr:uid="{00000000-0005-0000-0000-00001AD60000}"/>
    <cellStyle name="Hyperlink 6" xfId="36736" hidden="1" xr:uid="{00000000-0005-0000-0000-00001BD60000}"/>
    <cellStyle name="Hyperlink 6" xfId="36662" hidden="1" xr:uid="{00000000-0005-0000-0000-00001CD60000}"/>
    <cellStyle name="Hyperlink 6" xfId="36610" hidden="1" xr:uid="{00000000-0005-0000-0000-00001DD60000}"/>
    <cellStyle name="Hyperlink 6" xfId="36536" hidden="1" xr:uid="{00000000-0005-0000-0000-00001ED60000}"/>
    <cellStyle name="Hyperlink 6" xfId="36484" hidden="1" xr:uid="{00000000-0005-0000-0000-00001FD60000}"/>
    <cellStyle name="Hyperlink 6" xfId="36410" hidden="1" xr:uid="{00000000-0005-0000-0000-000020D60000}"/>
    <cellStyle name="Hyperlink 6" xfId="36358" hidden="1" xr:uid="{00000000-0005-0000-0000-000021D60000}"/>
    <cellStyle name="Hyperlink 6" xfId="36284" hidden="1" xr:uid="{00000000-0005-0000-0000-000022D60000}"/>
    <cellStyle name="Hyperlink 6" xfId="36232" hidden="1" xr:uid="{00000000-0005-0000-0000-000023D60000}"/>
    <cellStyle name="Hyperlink 6" xfId="36158" hidden="1" xr:uid="{00000000-0005-0000-0000-000024D60000}"/>
    <cellStyle name="Hyperlink 6" xfId="36106" hidden="1" xr:uid="{00000000-0005-0000-0000-000025D60000}"/>
    <cellStyle name="Hyperlink 6" xfId="36032" hidden="1" xr:uid="{00000000-0005-0000-0000-000026D60000}"/>
    <cellStyle name="Hyperlink 6" xfId="35980" hidden="1" xr:uid="{00000000-0005-0000-0000-000027D60000}"/>
    <cellStyle name="Hyperlink 6" xfId="35906" hidden="1" xr:uid="{00000000-0005-0000-0000-000028D60000}"/>
    <cellStyle name="Hyperlink 6" xfId="35854" hidden="1" xr:uid="{00000000-0005-0000-0000-000029D60000}"/>
    <cellStyle name="Hyperlink 6" xfId="35780" hidden="1" xr:uid="{00000000-0005-0000-0000-00002AD60000}"/>
    <cellStyle name="Hyperlink 6" xfId="35728" hidden="1" xr:uid="{00000000-0005-0000-0000-00002BD60000}"/>
    <cellStyle name="Hyperlink 6" xfId="35654" hidden="1" xr:uid="{00000000-0005-0000-0000-00002CD60000}"/>
    <cellStyle name="Hyperlink 6" xfId="35602" hidden="1" xr:uid="{00000000-0005-0000-0000-00002DD60000}"/>
    <cellStyle name="Hyperlink 6" xfId="35528" hidden="1" xr:uid="{00000000-0005-0000-0000-00002ED60000}"/>
    <cellStyle name="Hyperlink 6" xfId="35476" hidden="1" xr:uid="{00000000-0005-0000-0000-00002FD60000}"/>
    <cellStyle name="Hyperlink 6" xfId="35402" hidden="1" xr:uid="{00000000-0005-0000-0000-000030D60000}"/>
    <cellStyle name="Hyperlink 6" xfId="35350" hidden="1" xr:uid="{00000000-0005-0000-0000-000031D60000}"/>
    <cellStyle name="Hyperlink 6" xfId="35276" hidden="1" xr:uid="{00000000-0005-0000-0000-000032D60000}"/>
    <cellStyle name="Hyperlink 6" xfId="35224" hidden="1" xr:uid="{00000000-0005-0000-0000-000033D60000}"/>
    <cellStyle name="Hyperlink 6" xfId="35150" hidden="1" xr:uid="{00000000-0005-0000-0000-000034D60000}"/>
    <cellStyle name="Hyperlink 6" xfId="35098" hidden="1" xr:uid="{00000000-0005-0000-0000-000035D60000}"/>
    <cellStyle name="Hyperlink 6" xfId="35024" hidden="1" xr:uid="{00000000-0005-0000-0000-000036D60000}"/>
    <cellStyle name="Hyperlink 6" xfId="34972" hidden="1" xr:uid="{00000000-0005-0000-0000-000037D60000}"/>
    <cellStyle name="Hyperlink 6" xfId="34898" hidden="1" xr:uid="{00000000-0005-0000-0000-000038D60000}"/>
    <cellStyle name="Hyperlink 6" xfId="34846" hidden="1" xr:uid="{00000000-0005-0000-0000-000039D60000}"/>
    <cellStyle name="Hyperlink 6" xfId="34772" hidden="1" xr:uid="{00000000-0005-0000-0000-00003AD60000}"/>
    <cellStyle name="Hyperlink 6" xfId="34720" hidden="1" xr:uid="{00000000-0005-0000-0000-00003BD60000}"/>
    <cellStyle name="Hyperlink 6" xfId="34646" hidden="1" xr:uid="{00000000-0005-0000-0000-00003CD60000}"/>
    <cellStyle name="Hyperlink 6" xfId="34594" hidden="1" xr:uid="{00000000-0005-0000-0000-00003DD60000}"/>
    <cellStyle name="Hyperlink 6" xfId="34520" hidden="1" xr:uid="{00000000-0005-0000-0000-00003ED60000}"/>
    <cellStyle name="Hyperlink 6" xfId="34468" hidden="1" xr:uid="{00000000-0005-0000-0000-00003FD60000}"/>
    <cellStyle name="Hyperlink 6" xfId="34394" hidden="1" xr:uid="{00000000-0005-0000-0000-000040D60000}"/>
    <cellStyle name="Hyperlink 6" xfId="34342" hidden="1" xr:uid="{00000000-0005-0000-0000-000041D60000}"/>
    <cellStyle name="Hyperlink 6" xfId="34268" hidden="1" xr:uid="{00000000-0005-0000-0000-000042D60000}"/>
    <cellStyle name="Hyperlink 6" xfId="34216" hidden="1" xr:uid="{00000000-0005-0000-0000-000043D60000}"/>
    <cellStyle name="Hyperlink 6" xfId="34142" hidden="1" xr:uid="{00000000-0005-0000-0000-000044D60000}"/>
    <cellStyle name="Hyperlink 6" xfId="34090" hidden="1" xr:uid="{00000000-0005-0000-0000-000045D60000}"/>
    <cellStyle name="Hyperlink 6" xfId="34016" hidden="1" xr:uid="{00000000-0005-0000-0000-000046D60000}"/>
    <cellStyle name="Hyperlink 6" xfId="33964" hidden="1" xr:uid="{00000000-0005-0000-0000-000047D60000}"/>
    <cellStyle name="Hyperlink 6" xfId="33890" hidden="1" xr:uid="{00000000-0005-0000-0000-000048D60000}"/>
    <cellStyle name="Hyperlink 6" xfId="33838" hidden="1" xr:uid="{00000000-0005-0000-0000-000049D60000}"/>
    <cellStyle name="Hyperlink 6" xfId="33764" hidden="1" xr:uid="{00000000-0005-0000-0000-00004AD60000}"/>
    <cellStyle name="Hyperlink 6" xfId="33712" hidden="1" xr:uid="{00000000-0005-0000-0000-00004BD60000}"/>
    <cellStyle name="Hyperlink 6" xfId="33638" hidden="1" xr:uid="{00000000-0005-0000-0000-00004CD60000}"/>
    <cellStyle name="Hyperlink 6" xfId="33586" hidden="1" xr:uid="{00000000-0005-0000-0000-00004DD60000}"/>
    <cellStyle name="Hyperlink 6" xfId="33512" hidden="1" xr:uid="{00000000-0005-0000-0000-00004ED60000}"/>
    <cellStyle name="Hyperlink 6" xfId="33460" hidden="1" xr:uid="{00000000-0005-0000-0000-00004FD60000}"/>
    <cellStyle name="Hyperlink 6" xfId="33386" hidden="1" xr:uid="{00000000-0005-0000-0000-000050D60000}"/>
    <cellStyle name="Hyperlink 6" xfId="33334" hidden="1" xr:uid="{00000000-0005-0000-0000-000051D60000}"/>
    <cellStyle name="Hyperlink 6" xfId="33260" hidden="1" xr:uid="{00000000-0005-0000-0000-000052D60000}"/>
    <cellStyle name="Hyperlink 6" xfId="33208" hidden="1" xr:uid="{00000000-0005-0000-0000-000053D60000}"/>
    <cellStyle name="Hyperlink 6" xfId="33134" hidden="1" xr:uid="{00000000-0005-0000-0000-000054D60000}"/>
    <cellStyle name="Hyperlink 6" xfId="33082" hidden="1" xr:uid="{00000000-0005-0000-0000-000055D60000}"/>
    <cellStyle name="Hyperlink 6" xfId="33008" hidden="1" xr:uid="{00000000-0005-0000-0000-000056D60000}"/>
    <cellStyle name="Hyperlink 6" xfId="32956" hidden="1" xr:uid="{00000000-0005-0000-0000-000057D60000}"/>
    <cellStyle name="Hyperlink 6" xfId="32882" hidden="1" xr:uid="{00000000-0005-0000-0000-000058D60000}"/>
    <cellStyle name="Hyperlink 6" xfId="32830" hidden="1" xr:uid="{00000000-0005-0000-0000-000059D60000}"/>
    <cellStyle name="Hyperlink 6" xfId="32756" hidden="1" xr:uid="{00000000-0005-0000-0000-00005AD60000}"/>
    <cellStyle name="Hyperlink 6" xfId="32704" hidden="1" xr:uid="{00000000-0005-0000-0000-00005BD60000}"/>
    <cellStyle name="Hyperlink 6" xfId="32630" hidden="1" xr:uid="{00000000-0005-0000-0000-00005CD60000}"/>
    <cellStyle name="Hyperlink 6" xfId="32578" hidden="1" xr:uid="{00000000-0005-0000-0000-00005DD60000}"/>
    <cellStyle name="Hyperlink 6" xfId="32504" hidden="1" xr:uid="{00000000-0005-0000-0000-00005ED60000}"/>
    <cellStyle name="Hyperlink 6" xfId="32452" hidden="1" xr:uid="{00000000-0005-0000-0000-00005FD60000}"/>
    <cellStyle name="Hyperlink 6" xfId="32378" hidden="1" xr:uid="{00000000-0005-0000-0000-000060D60000}"/>
    <cellStyle name="Hyperlink 6" xfId="32326" hidden="1" xr:uid="{00000000-0005-0000-0000-000061D60000}"/>
    <cellStyle name="Hyperlink 6" xfId="32252" hidden="1" xr:uid="{00000000-0005-0000-0000-000062D60000}"/>
    <cellStyle name="Hyperlink 6" xfId="32200" hidden="1" xr:uid="{00000000-0005-0000-0000-000063D60000}"/>
    <cellStyle name="Hyperlink 6" xfId="32126" hidden="1" xr:uid="{00000000-0005-0000-0000-000064D60000}"/>
    <cellStyle name="Hyperlink 6" xfId="32074" hidden="1" xr:uid="{00000000-0005-0000-0000-000065D60000}"/>
    <cellStyle name="Hyperlink 6" xfId="32000" hidden="1" xr:uid="{00000000-0005-0000-0000-000066D60000}"/>
    <cellStyle name="Hyperlink 6" xfId="31948" hidden="1" xr:uid="{00000000-0005-0000-0000-000067D60000}"/>
    <cellStyle name="Hyperlink 6" xfId="31874" hidden="1" xr:uid="{00000000-0005-0000-0000-000068D60000}"/>
    <cellStyle name="Hyperlink 6" xfId="31822" hidden="1" xr:uid="{00000000-0005-0000-0000-000069D60000}"/>
    <cellStyle name="Hyperlink 6" xfId="31748" hidden="1" xr:uid="{00000000-0005-0000-0000-00006AD60000}"/>
    <cellStyle name="Hyperlink 6" xfId="31696" hidden="1" xr:uid="{00000000-0005-0000-0000-00006BD60000}"/>
    <cellStyle name="Hyperlink 6" xfId="31622" hidden="1" xr:uid="{00000000-0005-0000-0000-00006CD60000}"/>
    <cellStyle name="Hyperlink 6" xfId="31570" hidden="1" xr:uid="{00000000-0005-0000-0000-00006DD60000}"/>
    <cellStyle name="Hyperlink 6" xfId="31496" hidden="1" xr:uid="{00000000-0005-0000-0000-00006ED60000}"/>
    <cellStyle name="Hyperlink 6" xfId="31444" hidden="1" xr:uid="{00000000-0005-0000-0000-00006FD60000}"/>
    <cellStyle name="Hyperlink 6" xfId="31370" hidden="1" xr:uid="{00000000-0005-0000-0000-000070D60000}"/>
    <cellStyle name="Hyperlink 6" xfId="31318" hidden="1" xr:uid="{00000000-0005-0000-0000-000071D60000}"/>
    <cellStyle name="Hyperlink 6" xfId="31244" hidden="1" xr:uid="{00000000-0005-0000-0000-000072D60000}"/>
    <cellStyle name="Hyperlink 6" xfId="31192" hidden="1" xr:uid="{00000000-0005-0000-0000-000073D60000}"/>
    <cellStyle name="Hyperlink 6" xfId="31118" hidden="1" xr:uid="{00000000-0005-0000-0000-000074D60000}"/>
    <cellStyle name="Hyperlink 6" xfId="44474" hidden="1" xr:uid="{00000000-0005-0000-0000-000075D60000}"/>
    <cellStyle name="Hyperlink 6" xfId="51404" hidden="1" xr:uid="{00000000-0005-0000-0000-000076D60000}"/>
    <cellStyle name="Hyperlink 6" xfId="51352" hidden="1" xr:uid="{00000000-0005-0000-0000-000077D60000}"/>
    <cellStyle name="Hyperlink 6" xfId="51278" hidden="1" xr:uid="{00000000-0005-0000-0000-000078D60000}"/>
    <cellStyle name="Hyperlink 6" xfId="51226" hidden="1" xr:uid="{00000000-0005-0000-0000-000079D60000}"/>
    <cellStyle name="Hyperlink 6" xfId="51152" hidden="1" xr:uid="{00000000-0005-0000-0000-00007AD60000}"/>
    <cellStyle name="Hyperlink 6" xfId="51100" hidden="1" xr:uid="{00000000-0005-0000-0000-00007BD60000}"/>
    <cellStyle name="Hyperlink 6" xfId="51026" hidden="1" xr:uid="{00000000-0005-0000-0000-00007CD60000}"/>
    <cellStyle name="Hyperlink 6" xfId="50974" hidden="1" xr:uid="{00000000-0005-0000-0000-00007DD60000}"/>
    <cellStyle name="Hyperlink 6" xfId="50900" hidden="1" xr:uid="{00000000-0005-0000-0000-00007ED60000}"/>
    <cellStyle name="Hyperlink 6" xfId="50848" hidden="1" xr:uid="{00000000-0005-0000-0000-00007FD60000}"/>
    <cellStyle name="Hyperlink 6" xfId="50774" hidden="1" xr:uid="{00000000-0005-0000-0000-000080D60000}"/>
    <cellStyle name="Hyperlink 6" xfId="50722" hidden="1" xr:uid="{00000000-0005-0000-0000-000081D60000}"/>
    <cellStyle name="Hyperlink 6" xfId="50648" hidden="1" xr:uid="{00000000-0005-0000-0000-000082D60000}"/>
    <cellStyle name="Hyperlink 6" xfId="50596" hidden="1" xr:uid="{00000000-0005-0000-0000-000083D60000}"/>
    <cellStyle name="Hyperlink 6" xfId="50522" hidden="1" xr:uid="{00000000-0005-0000-0000-000084D60000}"/>
    <cellStyle name="Hyperlink 6" xfId="50470" hidden="1" xr:uid="{00000000-0005-0000-0000-000085D60000}"/>
    <cellStyle name="Hyperlink 6" xfId="50396" hidden="1" xr:uid="{00000000-0005-0000-0000-000086D60000}"/>
    <cellStyle name="Hyperlink 6" xfId="50270" hidden="1" xr:uid="{00000000-0005-0000-0000-000087D60000}"/>
    <cellStyle name="Hyperlink 6" xfId="50218" hidden="1" xr:uid="{00000000-0005-0000-0000-000088D60000}"/>
    <cellStyle name="Hyperlink 6" xfId="50144" hidden="1" xr:uid="{00000000-0005-0000-0000-000089D60000}"/>
    <cellStyle name="Hyperlink 6" xfId="50092" hidden="1" xr:uid="{00000000-0005-0000-0000-00008AD60000}"/>
    <cellStyle name="Hyperlink 6" xfId="50018" hidden="1" xr:uid="{00000000-0005-0000-0000-00008BD60000}"/>
    <cellStyle name="Hyperlink 6" xfId="49966" hidden="1" xr:uid="{00000000-0005-0000-0000-00008CD60000}"/>
    <cellStyle name="Hyperlink 6" xfId="49892" hidden="1" xr:uid="{00000000-0005-0000-0000-00008DD60000}"/>
    <cellStyle name="Hyperlink 6" xfId="49840" hidden="1" xr:uid="{00000000-0005-0000-0000-00008ED60000}"/>
    <cellStyle name="Hyperlink 6" xfId="49766" hidden="1" xr:uid="{00000000-0005-0000-0000-00008FD60000}"/>
    <cellStyle name="Hyperlink 6" xfId="49714" hidden="1" xr:uid="{00000000-0005-0000-0000-000090D60000}"/>
    <cellStyle name="Hyperlink 6" xfId="49640" hidden="1" xr:uid="{00000000-0005-0000-0000-000091D60000}"/>
    <cellStyle name="Hyperlink 6" xfId="49588" hidden="1" xr:uid="{00000000-0005-0000-0000-000092D60000}"/>
    <cellStyle name="Hyperlink 6" xfId="49514" hidden="1" xr:uid="{00000000-0005-0000-0000-000093D60000}"/>
    <cellStyle name="Hyperlink 6" xfId="49462" hidden="1" xr:uid="{00000000-0005-0000-0000-000094D60000}"/>
    <cellStyle name="Hyperlink 6" xfId="49388" hidden="1" xr:uid="{00000000-0005-0000-0000-000095D60000}"/>
    <cellStyle name="Hyperlink 6" xfId="49336" hidden="1" xr:uid="{00000000-0005-0000-0000-000096D60000}"/>
    <cellStyle name="Hyperlink 6" xfId="49262" hidden="1" xr:uid="{00000000-0005-0000-0000-000097D60000}"/>
    <cellStyle name="Hyperlink 6" xfId="49210" hidden="1" xr:uid="{00000000-0005-0000-0000-000098D60000}"/>
    <cellStyle name="Hyperlink 6" xfId="49136" hidden="1" xr:uid="{00000000-0005-0000-0000-000099D60000}"/>
    <cellStyle name="Hyperlink 6" xfId="49084" hidden="1" xr:uid="{00000000-0005-0000-0000-00009AD60000}"/>
    <cellStyle name="Hyperlink 6" xfId="49010" hidden="1" xr:uid="{00000000-0005-0000-0000-00009BD60000}"/>
    <cellStyle name="Hyperlink 6" xfId="48958" hidden="1" xr:uid="{00000000-0005-0000-0000-00009CD60000}"/>
    <cellStyle name="Hyperlink 6" xfId="48884" hidden="1" xr:uid="{00000000-0005-0000-0000-00009DD60000}"/>
    <cellStyle name="Hyperlink 6" xfId="48832" hidden="1" xr:uid="{00000000-0005-0000-0000-00009ED60000}"/>
    <cellStyle name="Hyperlink 6" xfId="48758" hidden="1" xr:uid="{00000000-0005-0000-0000-00009FD60000}"/>
    <cellStyle name="Hyperlink 6" xfId="48706" hidden="1" xr:uid="{00000000-0005-0000-0000-0000A0D60000}"/>
    <cellStyle name="Hyperlink 6" xfId="48632" hidden="1" xr:uid="{00000000-0005-0000-0000-0000A1D60000}"/>
    <cellStyle name="Hyperlink 6" xfId="48580" hidden="1" xr:uid="{00000000-0005-0000-0000-0000A2D60000}"/>
    <cellStyle name="Hyperlink 6" xfId="48506" hidden="1" xr:uid="{00000000-0005-0000-0000-0000A3D60000}"/>
    <cellStyle name="Hyperlink 6" xfId="48454" hidden="1" xr:uid="{00000000-0005-0000-0000-0000A4D60000}"/>
    <cellStyle name="Hyperlink 6" xfId="48380" hidden="1" xr:uid="{00000000-0005-0000-0000-0000A5D60000}"/>
    <cellStyle name="Hyperlink 6" xfId="48328" hidden="1" xr:uid="{00000000-0005-0000-0000-0000A6D60000}"/>
    <cellStyle name="Hyperlink 6" xfId="48254" hidden="1" xr:uid="{00000000-0005-0000-0000-0000A7D60000}"/>
    <cellStyle name="Hyperlink 6" xfId="48202" hidden="1" xr:uid="{00000000-0005-0000-0000-0000A8D60000}"/>
    <cellStyle name="Hyperlink 6" xfId="48128" hidden="1" xr:uid="{00000000-0005-0000-0000-0000A9D60000}"/>
    <cellStyle name="Hyperlink 6" xfId="48076" hidden="1" xr:uid="{00000000-0005-0000-0000-0000AAD60000}"/>
    <cellStyle name="Hyperlink 6" xfId="48002" hidden="1" xr:uid="{00000000-0005-0000-0000-0000ABD60000}"/>
    <cellStyle name="Hyperlink 6" xfId="47950" hidden="1" xr:uid="{00000000-0005-0000-0000-0000ACD60000}"/>
    <cellStyle name="Hyperlink 6" xfId="47876" hidden="1" xr:uid="{00000000-0005-0000-0000-0000ADD60000}"/>
    <cellStyle name="Hyperlink 6" xfId="47824" hidden="1" xr:uid="{00000000-0005-0000-0000-0000AED60000}"/>
    <cellStyle name="Hyperlink 6" xfId="47750" hidden="1" xr:uid="{00000000-0005-0000-0000-0000AFD60000}"/>
    <cellStyle name="Hyperlink 6" xfId="47698" hidden="1" xr:uid="{00000000-0005-0000-0000-0000B0D60000}"/>
    <cellStyle name="Hyperlink 6" xfId="47624" hidden="1" xr:uid="{00000000-0005-0000-0000-0000B1D60000}"/>
    <cellStyle name="Hyperlink 6" xfId="47572" hidden="1" xr:uid="{00000000-0005-0000-0000-0000B2D60000}"/>
    <cellStyle name="Hyperlink 6" xfId="47498" hidden="1" xr:uid="{00000000-0005-0000-0000-0000B3D60000}"/>
    <cellStyle name="Hyperlink 6" xfId="47446" hidden="1" xr:uid="{00000000-0005-0000-0000-0000B4D60000}"/>
    <cellStyle name="Hyperlink 6" xfId="47372" hidden="1" xr:uid="{00000000-0005-0000-0000-0000B5D60000}"/>
    <cellStyle name="Hyperlink 6" xfId="47320" hidden="1" xr:uid="{00000000-0005-0000-0000-0000B6D60000}"/>
    <cellStyle name="Hyperlink 6" xfId="47246" hidden="1" xr:uid="{00000000-0005-0000-0000-0000B7D60000}"/>
    <cellStyle name="Hyperlink 6" xfId="47194" hidden="1" xr:uid="{00000000-0005-0000-0000-0000B8D60000}"/>
    <cellStyle name="Hyperlink 6" xfId="47120" hidden="1" xr:uid="{00000000-0005-0000-0000-0000B9D60000}"/>
    <cellStyle name="Hyperlink 6" xfId="47068" hidden="1" xr:uid="{00000000-0005-0000-0000-0000BAD60000}"/>
    <cellStyle name="Hyperlink 6" xfId="46994" hidden="1" xr:uid="{00000000-0005-0000-0000-0000BBD60000}"/>
    <cellStyle name="Hyperlink 6" xfId="46942" hidden="1" xr:uid="{00000000-0005-0000-0000-0000BCD60000}"/>
    <cellStyle name="Hyperlink 6" xfId="46868" hidden="1" xr:uid="{00000000-0005-0000-0000-0000BDD60000}"/>
    <cellStyle name="Hyperlink 6" xfId="46816" hidden="1" xr:uid="{00000000-0005-0000-0000-0000BED60000}"/>
    <cellStyle name="Hyperlink 6" xfId="46742" hidden="1" xr:uid="{00000000-0005-0000-0000-0000BFD60000}"/>
    <cellStyle name="Hyperlink 6" xfId="46690" hidden="1" xr:uid="{00000000-0005-0000-0000-0000C0D60000}"/>
    <cellStyle name="Hyperlink 6" xfId="46616" hidden="1" xr:uid="{00000000-0005-0000-0000-0000C1D60000}"/>
    <cellStyle name="Hyperlink 6" xfId="46564" hidden="1" xr:uid="{00000000-0005-0000-0000-0000C2D60000}"/>
    <cellStyle name="Hyperlink 6" xfId="46490" hidden="1" xr:uid="{00000000-0005-0000-0000-0000C3D60000}"/>
    <cellStyle name="Hyperlink 6" xfId="46438" hidden="1" xr:uid="{00000000-0005-0000-0000-0000C4D60000}"/>
    <cellStyle name="Hyperlink 6" xfId="46364" hidden="1" xr:uid="{00000000-0005-0000-0000-0000C5D60000}"/>
    <cellStyle name="Hyperlink 6" xfId="46312" hidden="1" xr:uid="{00000000-0005-0000-0000-0000C6D60000}"/>
    <cellStyle name="Hyperlink 6" xfId="46238" hidden="1" xr:uid="{00000000-0005-0000-0000-0000C7D60000}"/>
    <cellStyle name="Hyperlink 6" xfId="46186" hidden="1" xr:uid="{00000000-0005-0000-0000-0000C8D60000}"/>
    <cellStyle name="Hyperlink 6" xfId="46112" hidden="1" xr:uid="{00000000-0005-0000-0000-0000C9D60000}"/>
    <cellStyle name="Hyperlink 6" xfId="46060" hidden="1" xr:uid="{00000000-0005-0000-0000-0000CAD60000}"/>
    <cellStyle name="Hyperlink 6" xfId="45986" hidden="1" xr:uid="{00000000-0005-0000-0000-0000CBD60000}"/>
    <cellStyle name="Hyperlink 6" xfId="45934" hidden="1" xr:uid="{00000000-0005-0000-0000-0000CCD60000}"/>
    <cellStyle name="Hyperlink 6" xfId="45860" hidden="1" xr:uid="{00000000-0005-0000-0000-0000CDD60000}"/>
    <cellStyle name="Hyperlink 6" xfId="45808" hidden="1" xr:uid="{00000000-0005-0000-0000-0000CED60000}"/>
    <cellStyle name="Hyperlink 6" xfId="45734" hidden="1" xr:uid="{00000000-0005-0000-0000-0000CFD60000}"/>
    <cellStyle name="Hyperlink 6" xfId="45682" hidden="1" xr:uid="{00000000-0005-0000-0000-0000D0D60000}"/>
    <cellStyle name="Hyperlink 6" xfId="45608" hidden="1" xr:uid="{00000000-0005-0000-0000-0000D1D60000}"/>
    <cellStyle name="Hyperlink 6" xfId="45556" hidden="1" xr:uid="{00000000-0005-0000-0000-0000D2D60000}"/>
    <cellStyle name="Hyperlink 6" xfId="45482" hidden="1" xr:uid="{00000000-0005-0000-0000-0000D3D60000}"/>
    <cellStyle name="Hyperlink 6" xfId="45430" hidden="1" xr:uid="{00000000-0005-0000-0000-0000D4D60000}"/>
    <cellStyle name="Hyperlink 6" xfId="45356" hidden="1" xr:uid="{00000000-0005-0000-0000-0000D5D60000}"/>
    <cellStyle name="Hyperlink 6" xfId="45304" hidden="1" xr:uid="{00000000-0005-0000-0000-0000D6D60000}"/>
    <cellStyle name="Hyperlink 6" xfId="45230" hidden="1" xr:uid="{00000000-0005-0000-0000-0000D7D60000}"/>
    <cellStyle name="Hyperlink 6" xfId="45178" hidden="1" xr:uid="{00000000-0005-0000-0000-0000D8D60000}"/>
    <cellStyle name="Hyperlink 6" xfId="45104" hidden="1" xr:uid="{00000000-0005-0000-0000-0000D9D60000}"/>
    <cellStyle name="Hyperlink 6" xfId="45052" hidden="1" xr:uid="{00000000-0005-0000-0000-0000DAD60000}"/>
    <cellStyle name="Hyperlink 6" xfId="44978" hidden="1" xr:uid="{00000000-0005-0000-0000-0000DBD60000}"/>
    <cellStyle name="Hyperlink 6" xfId="44926" hidden="1" xr:uid="{00000000-0005-0000-0000-0000DCD60000}"/>
    <cellStyle name="Hyperlink 6" xfId="44852" hidden="1" xr:uid="{00000000-0005-0000-0000-0000DDD60000}"/>
    <cellStyle name="Hyperlink 6" xfId="44800" hidden="1" xr:uid="{00000000-0005-0000-0000-0000DED60000}"/>
    <cellStyle name="Hyperlink 6" xfId="44726" hidden="1" xr:uid="{00000000-0005-0000-0000-0000DFD60000}"/>
    <cellStyle name="Hyperlink 6" xfId="54754" hidden="1" xr:uid="{00000000-0005-0000-0000-0000E0D60000}"/>
    <cellStyle name="Hyperlink 6" xfId="54680" hidden="1" xr:uid="{00000000-0005-0000-0000-0000E1D60000}"/>
    <cellStyle name="Hyperlink 6" xfId="54628" hidden="1" xr:uid="{00000000-0005-0000-0000-0000E2D60000}"/>
    <cellStyle name="Hyperlink 6" xfId="54554" hidden="1" xr:uid="{00000000-0005-0000-0000-0000E3D60000}"/>
    <cellStyle name="Hyperlink 6" xfId="54502" hidden="1" xr:uid="{00000000-0005-0000-0000-0000E4D60000}"/>
    <cellStyle name="Hyperlink 6" xfId="54428" hidden="1" xr:uid="{00000000-0005-0000-0000-0000E5D60000}"/>
    <cellStyle name="Hyperlink 6" xfId="54376" hidden="1" xr:uid="{00000000-0005-0000-0000-0000E6D60000}"/>
    <cellStyle name="Hyperlink 6" xfId="54302" hidden="1" xr:uid="{00000000-0005-0000-0000-0000E7D60000}"/>
    <cellStyle name="Hyperlink 6" xfId="54250" hidden="1" xr:uid="{00000000-0005-0000-0000-0000E8D60000}"/>
    <cellStyle name="Hyperlink 6" xfId="54176" hidden="1" xr:uid="{00000000-0005-0000-0000-0000E9D60000}"/>
    <cellStyle name="Hyperlink 6" xfId="54124" hidden="1" xr:uid="{00000000-0005-0000-0000-0000EAD60000}"/>
    <cellStyle name="Hyperlink 6" xfId="54050" hidden="1" xr:uid="{00000000-0005-0000-0000-0000EBD60000}"/>
    <cellStyle name="Hyperlink 6" xfId="53998" hidden="1" xr:uid="{00000000-0005-0000-0000-0000ECD60000}"/>
    <cellStyle name="Hyperlink 6" xfId="53924" hidden="1" xr:uid="{00000000-0005-0000-0000-0000EDD60000}"/>
    <cellStyle name="Hyperlink 6" xfId="53872" hidden="1" xr:uid="{00000000-0005-0000-0000-0000EED60000}"/>
    <cellStyle name="Hyperlink 6" xfId="53798" hidden="1" xr:uid="{00000000-0005-0000-0000-0000EFD60000}"/>
    <cellStyle name="Hyperlink 6" xfId="53746" hidden="1" xr:uid="{00000000-0005-0000-0000-0000F0D60000}"/>
    <cellStyle name="Hyperlink 6" xfId="53672" hidden="1" xr:uid="{00000000-0005-0000-0000-0000F1D60000}"/>
    <cellStyle name="Hyperlink 6" xfId="53620" hidden="1" xr:uid="{00000000-0005-0000-0000-0000F2D60000}"/>
    <cellStyle name="Hyperlink 6" xfId="53546" hidden="1" xr:uid="{00000000-0005-0000-0000-0000F3D60000}"/>
    <cellStyle name="Hyperlink 6" xfId="53494" hidden="1" xr:uid="{00000000-0005-0000-0000-0000F4D60000}"/>
    <cellStyle name="Hyperlink 6" xfId="53420" hidden="1" xr:uid="{00000000-0005-0000-0000-0000F5D60000}"/>
    <cellStyle name="Hyperlink 6" xfId="53368" hidden="1" xr:uid="{00000000-0005-0000-0000-0000F6D60000}"/>
    <cellStyle name="Hyperlink 6" xfId="53294" hidden="1" xr:uid="{00000000-0005-0000-0000-0000F7D60000}"/>
    <cellStyle name="Hyperlink 6" xfId="53242" hidden="1" xr:uid="{00000000-0005-0000-0000-0000F8D60000}"/>
    <cellStyle name="Hyperlink 6" xfId="53168" hidden="1" xr:uid="{00000000-0005-0000-0000-0000F9D60000}"/>
    <cellStyle name="Hyperlink 6" xfId="53116" hidden="1" xr:uid="{00000000-0005-0000-0000-0000FAD60000}"/>
    <cellStyle name="Hyperlink 6" xfId="53042" hidden="1" xr:uid="{00000000-0005-0000-0000-0000FBD60000}"/>
    <cellStyle name="Hyperlink 6" xfId="52990" hidden="1" xr:uid="{00000000-0005-0000-0000-0000FCD60000}"/>
    <cellStyle name="Hyperlink 6" xfId="52916" hidden="1" xr:uid="{00000000-0005-0000-0000-0000FDD60000}"/>
    <cellStyle name="Hyperlink 6" xfId="52864" hidden="1" xr:uid="{00000000-0005-0000-0000-0000FED60000}"/>
    <cellStyle name="Hyperlink 6" xfId="52790" hidden="1" xr:uid="{00000000-0005-0000-0000-0000FFD60000}"/>
    <cellStyle name="Hyperlink 6" xfId="52738" hidden="1" xr:uid="{00000000-0005-0000-0000-000000D70000}"/>
    <cellStyle name="Hyperlink 6" xfId="52664" hidden="1" xr:uid="{00000000-0005-0000-0000-000001D70000}"/>
    <cellStyle name="Hyperlink 6" xfId="52612" hidden="1" xr:uid="{00000000-0005-0000-0000-000002D70000}"/>
    <cellStyle name="Hyperlink 6" xfId="52538" hidden="1" xr:uid="{00000000-0005-0000-0000-000003D70000}"/>
    <cellStyle name="Hyperlink 6" xfId="52486" hidden="1" xr:uid="{00000000-0005-0000-0000-000004D70000}"/>
    <cellStyle name="Hyperlink 6" xfId="52412" hidden="1" xr:uid="{00000000-0005-0000-0000-000005D70000}"/>
    <cellStyle name="Hyperlink 6" xfId="52286" hidden="1" xr:uid="{00000000-0005-0000-0000-000006D70000}"/>
    <cellStyle name="Hyperlink 6" xfId="52234" hidden="1" xr:uid="{00000000-0005-0000-0000-000007D70000}"/>
    <cellStyle name="Hyperlink 6" xfId="52160" hidden="1" xr:uid="{00000000-0005-0000-0000-000008D70000}"/>
    <cellStyle name="Hyperlink 6" xfId="52108" hidden="1" xr:uid="{00000000-0005-0000-0000-000009D70000}"/>
    <cellStyle name="Hyperlink 6" xfId="52034" hidden="1" xr:uid="{00000000-0005-0000-0000-00000AD70000}"/>
    <cellStyle name="Hyperlink 6" xfId="51982" hidden="1" xr:uid="{00000000-0005-0000-0000-00000BD70000}"/>
    <cellStyle name="Hyperlink 6" xfId="51908" hidden="1" xr:uid="{00000000-0005-0000-0000-00000CD70000}"/>
    <cellStyle name="Hyperlink 6" xfId="51856" hidden="1" xr:uid="{00000000-0005-0000-0000-00000DD70000}"/>
    <cellStyle name="Hyperlink 6" xfId="51782" hidden="1" xr:uid="{00000000-0005-0000-0000-00000ED70000}"/>
    <cellStyle name="Hyperlink 6" xfId="52360" hidden="1" xr:uid="{00000000-0005-0000-0000-00000FD70000}"/>
    <cellStyle name="Hyperlink 6" xfId="50344" hidden="1" xr:uid="{00000000-0005-0000-0000-000010D70000}"/>
    <cellStyle name="Hyperlink 6" xfId="37996" hidden="1" xr:uid="{00000000-0005-0000-0000-000011D70000}"/>
    <cellStyle name="Hyperlink 6" xfId="4784" hidden="1" xr:uid="{00000000-0005-0000-0000-000012D70000}"/>
    <cellStyle name="Hyperlink 6" xfId="21238" hidden="1" xr:uid="{00000000-0005-0000-0000-000013D70000}"/>
    <cellStyle name="Hyperlink 6" xfId="21164" hidden="1" xr:uid="{00000000-0005-0000-0000-000014D70000}"/>
    <cellStyle name="Hyperlink 6" xfId="21112" hidden="1" xr:uid="{00000000-0005-0000-0000-000015D70000}"/>
    <cellStyle name="Hyperlink 6" xfId="20986" hidden="1" xr:uid="{00000000-0005-0000-0000-000016D70000}"/>
    <cellStyle name="Hyperlink 6" xfId="20912" hidden="1" xr:uid="{00000000-0005-0000-0000-000017D70000}"/>
    <cellStyle name="Hyperlink 6" xfId="20860" hidden="1" xr:uid="{00000000-0005-0000-0000-000018D70000}"/>
    <cellStyle name="Hyperlink 6" xfId="20786" hidden="1" xr:uid="{00000000-0005-0000-0000-000019D70000}"/>
    <cellStyle name="Hyperlink 6" xfId="20734" hidden="1" xr:uid="{00000000-0005-0000-0000-00001AD70000}"/>
    <cellStyle name="Hyperlink 6" xfId="20660" hidden="1" xr:uid="{00000000-0005-0000-0000-00001BD70000}"/>
    <cellStyle name="Hyperlink 6" xfId="20608" hidden="1" xr:uid="{00000000-0005-0000-0000-00001CD70000}"/>
    <cellStyle name="Hyperlink 6" xfId="20534" hidden="1" xr:uid="{00000000-0005-0000-0000-00001DD70000}"/>
    <cellStyle name="Hyperlink 6" xfId="20482" hidden="1" xr:uid="{00000000-0005-0000-0000-00001ED70000}"/>
    <cellStyle name="Hyperlink 6" xfId="20408" hidden="1" xr:uid="{00000000-0005-0000-0000-00001FD70000}"/>
    <cellStyle name="Hyperlink 6" xfId="20356" hidden="1" xr:uid="{00000000-0005-0000-0000-000020D70000}"/>
    <cellStyle name="Hyperlink 6" xfId="20230" hidden="1" xr:uid="{00000000-0005-0000-0000-000021D70000}"/>
    <cellStyle name="Hyperlink 6" xfId="20156" hidden="1" xr:uid="{00000000-0005-0000-0000-000022D70000}"/>
    <cellStyle name="Hyperlink 6" xfId="20104" hidden="1" xr:uid="{00000000-0005-0000-0000-000023D70000}"/>
    <cellStyle name="Hyperlink 6" xfId="20030" hidden="1" xr:uid="{00000000-0005-0000-0000-000024D70000}"/>
    <cellStyle name="Hyperlink 6" xfId="19978" hidden="1" xr:uid="{00000000-0005-0000-0000-000025D70000}"/>
    <cellStyle name="Hyperlink 6" xfId="19904" hidden="1" xr:uid="{00000000-0005-0000-0000-000026D70000}"/>
    <cellStyle name="Hyperlink 6" xfId="19852" hidden="1" xr:uid="{00000000-0005-0000-0000-000027D70000}"/>
    <cellStyle name="Hyperlink 6" xfId="19778" hidden="1" xr:uid="{00000000-0005-0000-0000-000028D70000}"/>
    <cellStyle name="Hyperlink 6" xfId="19726" hidden="1" xr:uid="{00000000-0005-0000-0000-000029D70000}"/>
    <cellStyle name="Hyperlink 6" xfId="19652" hidden="1" xr:uid="{00000000-0005-0000-0000-00002AD70000}"/>
    <cellStyle name="Hyperlink 6" xfId="19600" hidden="1" xr:uid="{00000000-0005-0000-0000-00002BD70000}"/>
    <cellStyle name="Hyperlink 6" xfId="19526" hidden="1" xr:uid="{00000000-0005-0000-0000-00002CD70000}"/>
    <cellStyle name="Hyperlink 6" xfId="19474" hidden="1" xr:uid="{00000000-0005-0000-0000-00002DD70000}"/>
    <cellStyle name="Hyperlink 6" xfId="19400" hidden="1" xr:uid="{00000000-0005-0000-0000-00002ED70000}"/>
    <cellStyle name="Hyperlink 6" xfId="19348" hidden="1" xr:uid="{00000000-0005-0000-0000-00002FD70000}"/>
    <cellStyle name="Hyperlink 6" xfId="19274" hidden="1" xr:uid="{00000000-0005-0000-0000-000030D70000}"/>
    <cellStyle name="Hyperlink 6" xfId="19222" hidden="1" xr:uid="{00000000-0005-0000-0000-000031D70000}"/>
    <cellStyle name="Hyperlink 6" xfId="19148" hidden="1" xr:uid="{00000000-0005-0000-0000-000032D70000}"/>
    <cellStyle name="Hyperlink 6" xfId="19096" hidden="1" xr:uid="{00000000-0005-0000-0000-000033D70000}"/>
    <cellStyle name="Hyperlink 6" xfId="19022" hidden="1" xr:uid="{00000000-0005-0000-0000-000034D70000}"/>
    <cellStyle name="Hyperlink 6" xfId="18970" hidden="1" xr:uid="{00000000-0005-0000-0000-000035D70000}"/>
    <cellStyle name="Hyperlink 6" xfId="18896" hidden="1" xr:uid="{00000000-0005-0000-0000-000036D70000}"/>
    <cellStyle name="Hyperlink 6" xfId="18844" hidden="1" xr:uid="{00000000-0005-0000-0000-000037D70000}"/>
    <cellStyle name="Hyperlink 6" xfId="18770" hidden="1" xr:uid="{00000000-0005-0000-0000-000038D70000}"/>
    <cellStyle name="Hyperlink 6" xfId="18718" hidden="1" xr:uid="{00000000-0005-0000-0000-000039D70000}"/>
    <cellStyle name="Hyperlink 6" xfId="18644" hidden="1" xr:uid="{00000000-0005-0000-0000-00003AD70000}"/>
    <cellStyle name="Hyperlink 6" xfId="18592" hidden="1" xr:uid="{00000000-0005-0000-0000-00003BD70000}"/>
    <cellStyle name="Hyperlink 6" xfId="18518" hidden="1" xr:uid="{00000000-0005-0000-0000-00003CD70000}"/>
    <cellStyle name="Hyperlink 6" xfId="18466" hidden="1" xr:uid="{00000000-0005-0000-0000-00003DD70000}"/>
    <cellStyle name="Hyperlink 6" xfId="18392" hidden="1" xr:uid="{00000000-0005-0000-0000-00003ED70000}"/>
    <cellStyle name="Hyperlink 6" xfId="18340" hidden="1" xr:uid="{00000000-0005-0000-0000-00003FD70000}"/>
    <cellStyle name="Hyperlink 6" xfId="18266" hidden="1" xr:uid="{00000000-0005-0000-0000-000040D70000}"/>
    <cellStyle name="Hyperlink 6" xfId="18214" hidden="1" xr:uid="{00000000-0005-0000-0000-000041D70000}"/>
    <cellStyle name="Hyperlink 6" xfId="18140" hidden="1" xr:uid="{00000000-0005-0000-0000-000042D70000}"/>
    <cellStyle name="Hyperlink 6" xfId="18088" hidden="1" xr:uid="{00000000-0005-0000-0000-000043D70000}"/>
    <cellStyle name="Hyperlink 6" xfId="18014" hidden="1" xr:uid="{00000000-0005-0000-0000-000044D70000}"/>
    <cellStyle name="Hyperlink 6" xfId="17962" hidden="1" xr:uid="{00000000-0005-0000-0000-000045D70000}"/>
    <cellStyle name="Hyperlink 6" xfId="17888" hidden="1" xr:uid="{00000000-0005-0000-0000-000046D70000}"/>
    <cellStyle name="Hyperlink 6" xfId="17836" hidden="1" xr:uid="{00000000-0005-0000-0000-000047D70000}"/>
    <cellStyle name="Hyperlink 6" xfId="17762" hidden="1" xr:uid="{00000000-0005-0000-0000-000048D70000}"/>
    <cellStyle name="Hyperlink 6" xfId="17710" hidden="1" xr:uid="{00000000-0005-0000-0000-000049D70000}"/>
    <cellStyle name="Hyperlink 6" xfId="17636" hidden="1" xr:uid="{00000000-0005-0000-0000-00004AD70000}"/>
    <cellStyle name="Hyperlink 6" xfId="17584" hidden="1" xr:uid="{00000000-0005-0000-0000-00004BD70000}"/>
    <cellStyle name="Hyperlink 6" xfId="17510" hidden="1" xr:uid="{00000000-0005-0000-0000-00004CD70000}"/>
    <cellStyle name="Hyperlink 6" xfId="17458" hidden="1" xr:uid="{00000000-0005-0000-0000-00004DD70000}"/>
    <cellStyle name="Hyperlink 6" xfId="17384" hidden="1" xr:uid="{00000000-0005-0000-0000-00004ED70000}"/>
    <cellStyle name="Hyperlink 6" xfId="17332" hidden="1" xr:uid="{00000000-0005-0000-0000-00004FD70000}"/>
    <cellStyle name="Hyperlink 6" xfId="17258" hidden="1" xr:uid="{00000000-0005-0000-0000-000050D70000}"/>
    <cellStyle name="Hyperlink 6" xfId="17206" hidden="1" xr:uid="{00000000-0005-0000-0000-000051D70000}"/>
    <cellStyle name="Hyperlink 6" xfId="17132" hidden="1" xr:uid="{00000000-0005-0000-0000-000052D70000}"/>
    <cellStyle name="Hyperlink 6" xfId="17080" hidden="1" xr:uid="{00000000-0005-0000-0000-000053D70000}"/>
    <cellStyle name="Hyperlink 6" xfId="17006" hidden="1" xr:uid="{00000000-0005-0000-0000-000054D70000}"/>
    <cellStyle name="Hyperlink 6" xfId="16954" hidden="1" xr:uid="{00000000-0005-0000-0000-000055D70000}"/>
    <cellStyle name="Hyperlink 6" xfId="16880" hidden="1" xr:uid="{00000000-0005-0000-0000-000056D70000}"/>
    <cellStyle name="Hyperlink 6" xfId="16828" hidden="1" xr:uid="{00000000-0005-0000-0000-000057D70000}"/>
    <cellStyle name="Hyperlink 6" xfId="16754" hidden="1" xr:uid="{00000000-0005-0000-0000-000058D70000}"/>
    <cellStyle name="Hyperlink 6" xfId="16702" hidden="1" xr:uid="{00000000-0005-0000-0000-000059D70000}"/>
    <cellStyle name="Hyperlink 6" xfId="16628" hidden="1" xr:uid="{00000000-0005-0000-0000-00005AD70000}"/>
    <cellStyle name="Hyperlink 6" xfId="16576" hidden="1" xr:uid="{00000000-0005-0000-0000-00005BD70000}"/>
    <cellStyle name="Hyperlink 6" xfId="16502" hidden="1" xr:uid="{00000000-0005-0000-0000-00005CD70000}"/>
    <cellStyle name="Hyperlink 6" xfId="16450" hidden="1" xr:uid="{00000000-0005-0000-0000-00005DD70000}"/>
    <cellStyle name="Hyperlink 6" xfId="16376" hidden="1" xr:uid="{00000000-0005-0000-0000-00005ED70000}"/>
    <cellStyle name="Hyperlink 6" xfId="16324" hidden="1" xr:uid="{00000000-0005-0000-0000-00005FD70000}"/>
    <cellStyle name="Hyperlink 6" xfId="16250" hidden="1" xr:uid="{00000000-0005-0000-0000-000060D70000}"/>
    <cellStyle name="Hyperlink 6" xfId="16198" hidden="1" xr:uid="{00000000-0005-0000-0000-000061D70000}"/>
    <cellStyle name="Hyperlink 6" xfId="16124" hidden="1" xr:uid="{00000000-0005-0000-0000-000062D70000}"/>
    <cellStyle name="Hyperlink 6" xfId="16072" hidden="1" xr:uid="{00000000-0005-0000-0000-000063D70000}"/>
    <cellStyle name="Hyperlink 6" xfId="15998" hidden="1" xr:uid="{00000000-0005-0000-0000-000064D70000}"/>
    <cellStyle name="Hyperlink 6" xfId="15946" hidden="1" xr:uid="{00000000-0005-0000-0000-000065D70000}"/>
    <cellStyle name="Hyperlink 6" xfId="15872" hidden="1" xr:uid="{00000000-0005-0000-0000-000066D70000}"/>
    <cellStyle name="Hyperlink 6" xfId="15820" hidden="1" xr:uid="{00000000-0005-0000-0000-000067D70000}"/>
    <cellStyle name="Hyperlink 6" xfId="15746" hidden="1" xr:uid="{00000000-0005-0000-0000-000068D70000}"/>
    <cellStyle name="Hyperlink 6" xfId="15694" hidden="1" xr:uid="{00000000-0005-0000-0000-000069D70000}"/>
    <cellStyle name="Hyperlink 6" xfId="15620" hidden="1" xr:uid="{00000000-0005-0000-0000-00006AD70000}"/>
    <cellStyle name="Hyperlink 6" xfId="15568" hidden="1" xr:uid="{00000000-0005-0000-0000-00006BD70000}"/>
    <cellStyle name="Hyperlink 6" xfId="15494" hidden="1" xr:uid="{00000000-0005-0000-0000-00006CD70000}"/>
    <cellStyle name="Hyperlink 6" xfId="15442" hidden="1" xr:uid="{00000000-0005-0000-0000-00006DD70000}"/>
    <cellStyle name="Hyperlink 6" xfId="15368" hidden="1" xr:uid="{00000000-0005-0000-0000-00006ED70000}"/>
    <cellStyle name="Hyperlink 6" xfId="15316" hidden="1" xr:uid="{00000000-0005-0000-0000-00006FD70000}"/>
    <cellStyle name="Hyperlink 6" xfId="15242" hidden="1" xr:uid="{00000000-0005-0000-0000-000070D70000}"/>
    <cellStyle name="Hyperlink 6" xfId="15190" hidden="1" xr:uid="{00000000-0005-0000-0000-000071D70000}"/>
    <cellStyle name="Hyperlink 6" xfId="15116" hidden="1" xr:uid="{00000000-0005-0000-0000-000072D70000}"/>
    <cellStyle name="Hyperlink 6" xfId="15064" hidden="1" xr:uid="{00000000-0005-0000-0000-000073D70000}"/>
    <cellStyle name="Hyperlink 6" xfId="14990" hidden="1" xr:uid="{00000000-0005-0000-0000-000074D70000}"/>
    <cellStyle name="Hyperlink 6" xfId="14938" hidden="1" xr:uid="{00000000-0005-0000-0000-000075D70000}"/>
    <cellStyle name="Hyperlink 6" xfId="14864" hidden="1" xr:uid="{00000000-0005-0000-0000-000076D70000}"/>
    <cellStyle name="Hyperlink 6" xfId="14812" hidden="1" xr:uid="{00000000-0005-0000-0000-000077D70000}"/>
    <cellStyle name="Hyperlink 6" xfId="14738" hidden="1" xr:uid="{00000000-0005-0000-0000-000078D70000}"/>
    <cellStyle name="Hyperlink 6" xfId="14686" hidden="1" xr:uid="{00000000-0005-0000-0000-000079D70000}"/>
    <cellStyle name="Hyperlink 6" xfId="14612" hidden="1" xr:uid="{00000000-0005-0000-0000-00007AD70000}"/>
    <cellStyle name="Hyperlink 6" xfId="14560" hidden="1" xr:uid="{00000000-0005-0000-0000-00007BD70000}"/>
    <cellStyle name="Hyperlink 6" xfId="14486" hidden="1" xr:uid="{00000000-0005-0000-0000-00007CD70000}"/>
    <cellStyle name="Hyperlink 6" xfId="14434" hidden="1" xr:uid="{00000000-0005-0000-0000-00007DD70000}"/>
    <cellStyle name="Hyperlink 6" xfId="14360" hidden="1" xr:uid="{00000000-0005-0000-0000-00007ED70000}"/>
    <cellStyle name="Hyperlink 6" xfId="14308" hidden="1" xr:uid="{00000000-0005-0000-0000-00007FD70000}"/>
    <cellStyle name="Hyperlink 6" xfId="14234" hidden="1" xr:uid="{00000000-0005-0000-0000-000080D70000}"/>
    <cellStyle name="Hyperlink 6" xfId="14182" hidden="1" xr:uid="{00000000-0005-0000-0000-000081D70000}"/>
    <cellStyle name="Hyperlink 6" xfId="14108" hidden="1" xr:uid="{00000000-0005-0000-0000-000082D70000}"/>
    <cellStyle name="Hyperlink 6" xfId="14056" hidden="1" xr:uid="{00000000-0005-0000-0000-000083D70000}"/>
    <cellStyle name="Hyperlink 6" xfId="13982" hidden="1" xr:uid="{00000000-0005-0000-0000-000084D70000}"/>
    <cellStyle name="Hyperlink 6" xfId="13930" hidden="1" xr:uid="{00000000-0005-0000-0000-000085D70000}"/>
    <cellStyle name="Hyperlink 6" xfId="13856" hidden="1" xr:uid="{00000000-0005-0000-0000-000086D70000}"/>
    <cellStyle name="Hyperlink 6" xfId="13804" hidden="1" xr:uid="{00000000-0005-0000-0000-000087D70000}"/>
    <cellStyle name="Hyperlink 6" xfId="13730" hidden="1" xr:uid="{00000000-0005-0000-0000-000088D70000}"/>
    <cellStyle name="Hyperlink 6" xfId="13678" hidden="1" xr:uid="{00000000-0005-0000-0000-000089D70000}"/>
    <cellStyle name="Hyperlink 6" xfId="13604" hidden="1" xr:uid="{00000000-0005-0000-0000-00008AD70000}"/>
    <cellStyle name="Hyperlink 6" xfId="13552" hidden="1" xr:uid="{00000000-0005-0000-0000-00008BD70000}"/>
    <cellStyle name="Hyperlink 6" xfId="13478" hidden="1" xr:uid="{00000000-0005-0000-0000-00008CD70000}"/>
    <cellStyle name="Hyperlink 6" xfId="13426" hidden="1" xr:uid="{00000000-0005-0000-0000-00008DD70000}"/>
    <cellStyle name="Hyperlink 6" xfId="13352" hidden="1" xr:uid="{00000000-0005-0000-0000-00008ED70000}"/>
    <cellStyle name="Hyperlink 6" xfId="13300" hidden="1" xr:uid="{00000000-0005-0000-0000-00008FD70000}"/>
    <cellStyle name="Hyperlink 6" xfId="13226" hidden="1" xr:uid="{00000000-0005-0000-0000-000090D70000}"/>
    <cellStyle name="Hyperlink 6" xfId="13174" hidden="1" xr:uid="{00000000-0005-0000-0000-000091D70000}"/>
    <cellStyle name="Hyperlink 6" xfId="13100" hidden="1" xr:uid="{00000000-0005-0000-0000-000092D70000}"/>
    <cellStyle name="Hyperlink 6" xfId="13048" hidden="1" xr:uid="{00000000-0005-0000-0000-000093D70000}"/>
    <cellStyle name="Hyperlink 6" xfId="12974" hidden="1" xr:uid="{00000000-0005-0000-0000-000094D70000}"/>
    <cellStyle name="Hyperlink 6" xfId="12922" hidden="1" xr:uid="{00000000-0005-0000-0000-000095D70000}"/>
    <cellStyle name="Hyperlink 6" xfId="12848" hidden="1" xr:uid="{00000000-0005-0000-0000-000096D70000}"/>
    <cellStyle name="Hyperlink 6" xfId="12796" hidden="1" xr:uid="{00000000-0005-0000-0000-000097D70000}"/>
    <cellStyle name="Hyperlink 6" xfId="12722" hidden="1" xr:uid="{00000000-0005-0000-0000-000098D70000}"/>
    <cellStyle name="Hyperlink 6" xfId="12670" hidden="1" xr:uid="{00000000-0005-0000-0000-000099D70000}"/>
    <cellStyle name="Hyperlink 6" xfId="12596" hidden="1" xr:uid="{00000000-0005-0000-0000-00009AD70000}"/>
    <cellStyle name="Hyperlink 6" xfId="12544" hidden="1" xr:uid="{00000000-0005-0000-0000-00009BD70000}"/>
    <cellStyle name="Hyperlink 6" xfId="12470" hidden="1" xr:uid="{00000000-0005-0000-0000-00009CD70000}"/>
    <cellStyle name="Hyperlink 6" xfId="12418" hidden="1" xr:uid="{00000000-0005-0000-0000-00009DD70000}"/>
    <cellStyle name="Hyperlink 6" xfId="12344" hidden="1" xr:uid="{00000000-0005-0000-0000-00009ED70000}"/>
    <cellStyle name="Hyperlink 6" xfId="12292" hidden="1" xr:uid="{00000000-0005-0000-0000-00009FD70000}"/>
    <cellStyle name="Hyperlink 6" xfId="12166" hidden="1" xr:uid="{00000000-0005-0000-0000-0000A0D70000}"/>
    <cellStyle name="Hyperlink 6" xfId="12092" hidden="1" xr:uid="{00000000-0005-0000-0000-0000A1D70000}"/>
    <cellStyle name="Hyperlink 6" xfId="12040" hidden="1" xr:uid="{00000000-0005-0000-0000-0000A2D70000}"/>
    <cellStyle name="Hyperlink 6" xfId="11966" hidden="1" xr:uid="{00000000-0005-0000-0000-0000A3D70000}"/>
    <cellStyle name="Hyperlink 6" xfId="11914" hidden="1" xr:uid="{00000000-0005-0000-0000-0000A4D70000}"/>
    <cellStyle name="Hyperlink 6" xfId="11840" hidden="1" xr:uid="{00000000-0005-0000-0000-0000A5D70000}"/>
    <cellStyle name="Hyperlink 6" xfId="11788" hidden="1" xr:uid="{00000000-0005-0000-0000-0000A6D70000}"/>
    <cellStyle name="Hyperlink 6" xfId="11714" hidden="1" xr:uid="{00000000-0005-0000-0000-0000A7D70000}"/>
    <cellStyle name="Hyperlink 6" xfId="11662" hidden="1" xr:uid="{00000000-0005-0000-0000-0000A8D70000}"/>
    <cellStyle name="Hyperlink 6" xfId="11588" hidden="1" xr:uid="{00000000-0005-0000-0000-0000A9D70000}"/>
    <cellStyle name="Hyperlink 6" xfId="11536" hidden="1" xr:uid="{00000000-0005-0000-0000-0000AAD70000}"/>
    <cellStyle name="Hyperlink 6" xfId="11462" hidden="1" xr:uid="{00000000-0005-0000-0000-0000ABD70000}"/>
    <cellStyle name="Hyperlink 6" xfId="11410" hidden="1" xr:uid="{00000000-0005-0000-0000-0000ACD70000}"/>
    <cellStyle name="Hyperlink 6" xfId="11336" hidden="1" xr:uid="{00000000-0005-0000-0000-0000ADD70000}"/>
    <cellStyle name="Hyperlink 6" xfId="11284" hidden="1" xr:uid="{00000000-0005-0000-0000-0000AED70000}"/>
    <cellStyle name="Hyperlink 6" xfId="11210" hidden="1" xr:uid="{00000000-0005-0000-0000-0000AFD70000}"/>
    <cellStyle name="Hyperlink 6" xfId="11158" hidden="1" xr:uid="{00000000-0005-0000-0000-0000B0D70000}"/>
    <cellStyle name="Hyperlink 6" xfId="11084" hidden="1" xr:uid="{00000000-0005-0000-0000-0000B1D70000}"/>
    <cellStyle name="Hyperlink 6" xfId="11032" hidden="1" xr:uid="{00000000-0005-0000-0000-0000B2D70000}"/>
    <cellStyle name="Hyperlink 6" xfId="10958" hidden="1" xr:uid="{00000000-0005-0000-0000-0000B3D70000}"/>
    <cellStyle name="Hyperlink 6" xfId="10906" hidden="1" xr:uid="{00000000-0005-0000-0000-0000B4D70000}"/>
    <cellStyle name="Hyperlink 6" xfId="10832" hidden="1" xr:uid="{00000000-0005-0000-0000-0000B5D70000}"/>
    <cellStyle name="Hyperlink 6" xfId="10780" hidden="1" xr:uid="{00000000-0005-0000-0000-0000B6D70000}"/>
    <cellStyle name="Hyperlink 6" xfId="10706" hidden="1" xr:uid="{00000000-0005-0000-0000-0000B7D70000}"/>
    <cellStyle name="Hyperlink 6" xfId="10654" hidden="1" xr:uid="{00000000-0005-0000-0000-0000B8D70000}"/>
    <cellStyle name="Hyperlink 6" xfId="10580" hidden="1" xr:uid="{00000000-0005-0000-0000-0000B9D70000}"/>
    <cellStyle name="Hyperlink 6" xfId="10528" hidden="1" xr:uid="{00000000-0005-0000-0000-0000BAD70000}"/>
    <cellStyle name="Hyperlink 6" xfId="10454" hidden="1" xr:uid="{00000000-0005-0000-0000-0000BBD70000}"/>
    <cellStyle name="Hyperlink 6" xfId="10402" hidden="1" xr:uid="{00000000-0005-0000-0000-0000BCD70000}"/>
    <cellStyle name="Hyperlink 6" xfId="10328" hidden="1" xr:uid="{00000000-0005-0000-0000-0000BDD70000}"/>
    <cellStyle name="Hyperlink 6" xfId="10276" hidden="1" xr:uid="{00000000-0005-0000-0000-0000BED70000}"/>
    <cellStyle name="Hyperlink 6" xfId="10202" hidden="1" xr:uid="{00000000-0005-0000-0000-0000BFD70000}"/>
    <cellStyle name="Hyperlink 6" xfId="10150" hidden="1" xr:uid="{00000000-0005-0000-0000-0000C0D70000}"/>
    <cellStyle name="Hyperlink 6" xfId="10076" hidden="1" xr:uid="{00000000-0005-0000-0000-0000C1D70000}"/>
    <cellStyle name="Hyperlink 6" xfId="10024" hidden="1" xr:uid="{00000000-0005-0000-0000-0000C2D70000}"/>
    <cellStyle name="Hyperlink 6" xfId="9950" hidden="1" xr:uid="{00000000-0005-0000-0000-0000C3D70000}"/>
    <cellStyle name="Hyperlink 6" xfId="9898" hidden="1" xr:uid="{00000000-0005-0000-0000-0000C4D70000}"/>
    <cellStyle name="Hyperlink 6" xfId="9824" hidden="1" xr:uid="{00000000-0005-0000-0000-0000C5D70000}"/>
    <cellStyle name="Hyperlink 6" xfId="9772" hidden="1" xr:uid="{00000000-0005-0000-0000-0000C6D70000}"/>
    <cellStyle name="Hyperlink 6" xfId="9698" hidden="1" xr:uid="{00000000-0005-0000-0000-0000C7D70000}"/>
    <cellStyle name="Hyperlink 6" xfId="9646" hidden="1" xr:uid="{00000000-0005-0000-0000-0000C8D70000}"/>
    <cellStyle name="Hyperlink 6" xfId="9572" hidden="1" xr:uid="{00000000-0005-0000-0000-0000C9D70000}"/>
    <cellStyle name="Hyperlink 6" xfId="9520" hidden="1" xr:uid="{00000000-0005-0000-0000-0000CAD70000}"/>
    <cellStyle name="Hyperlink 6" xfId="9446" hidden="1" xr:uid="{00000000-0005-0000-0000-0000CBD70000}"/>
    <cellStyle name="Hyperlink 6" xfId="9394" hidden="1" xr:uid="{00000000-0005-0000-0000-0000CCD70000}"/>
    <cellStyle name="Hyperlink 6" xfId="9320" hidden="1" xr:uid="{00000000-0005-0000-0000-0000CDD70000}"/>
    <cellStyle name="Hyperlink 6" xfId="9268" hidden="1" xr:uid="{00000000-0005-0000-0000-0000CED70000}"/>
    <cellStyle name="Hyperlink 6" xfId="9194" hidden="1" xr:uid="{00000000-0005-0000-0000-0000CFD70000}"/>
    <cellStyle name="Hyperlink 6" xfId="9142" hidden="1" xr:uid="{00000000-0005-0000-0000-0000D0D70000}"/>
    <cellStyle name="Hyperlink 6" xfId="9068" hidden="1" xr:uid="{00000000-0005-0000-0000-0000D1D70000}"/>
    <cellStyle name="Hyperlink 6" xfId="9016" hidden="1" xr:uid="{00000000-0005-0000-0000-0000D2D70000}"/>
    <cellStyle name="Hyperlink 6" xfId="8942" hidden="1" xr:uid="{00000000-0005-0000-0000-0000D3D70000}"/>
    <cellStyle name="Hyperlink 6" xfId="8890" hidden="1" xr:uid="{00000000-0005-0000-0000-0000D4D70000}"/>
    <cellStyle name="Hyperlink 6" xfId="8816" hidden="1" xr:uid="{00000000-0005-0000-0000-0000D5D70000}"/>
    <cellStyle name="Hyperlink 6" xfId="8764" hidden="1" xr:uid="{00000000-0005-0000-0000-0000D6D70000}"/>
    <cellStyle name="Hyperlink 6" xfId="8690" hidden="1" xr:uid="{00000000-0005-0000-0000-0000D7D70000}"/>
    <cellStyle name="Hyperlink 6" xfId="8638" hidden="1" xr:uid="{00000000-0005-0000-0000-0000D8D70000}"/>
    <cellStyle name="Hyperlink 6" xfId="8564" hidden="1" xr:uid="{00000000-0005-0000-0000-0000D9D70000}"/>
    <cellStyle name="Hyperlink 6" xfId="8512" hidden="1" xr:uid="{00000000-0005-0000-0000-0000DAD70000}"/>
    <cellStyle name="Hyperlink 6" xfId="8438" hidden="1" xr:uid="{00000000-0005-0000-0000-0000DBD70000}"/>
    <cellStyle name="Hyperlink 6" xfId="8386" hidden="1" xr:uid="{00000000-0005-0000-0000-0000DCD70000}"/>
    <cellStyle name="Hyperlink 6" xfId="8312" hidden="1" xr:uid="{00000000-0005-0000-0000-0000DDD70000}"/>
    <cellStyle name="Hyperlink 6" xfId="8260" hidden="1" xr:uid="{00000000-0005-0000-0000-0000DED70000}"/>
    <cellStyle name="Hyperlink 6" xfId="8186" hidden="1" xr:uid="{00000000-0005-0000-0000-0000DFD70000}"/>
    <cellStyle name="Hyperlink 6" xfId="8134" hidden="1" xr:uid="{00000000-0005-0000-0000-0000E0D70000}"/>
    <cellStyle name="Hyperlink 6" xfId="8060" hidden="1" xr:uid="{00000000-0005-0000-0000-0000E1D70000}"/>
    <cellStyle name="Hyperlink 6" xfId="8008" hidden="1" xr:uid="{00000000-0005-0000-0000-0000E2D70000}"/>
    <cellStyle name="Hyperlink 6" xfId="7934" hidden="1" xr:uid="{00000000-0005-0000-0000-0000E3D70000}"/>
    <cellStyle name="Hyperlink 6" xfId="7882" hidden="1" xr:uid="{00000000-0005-0000-0000-0000E4D70000}"/>
    <cellStyle name="Hyperlink 6" xfId="7808" hidden="1" xr:uid="{00000000-0005-0000-0000-0000E5D70000}"/>
    <cellStyle name="Hyperlink 6" xfId="7756" hidden="1" xr:uid="{00000000-0005-0000-0000-0000E6D70000}"/>
    <cellStyle name="Hyperlink 6" xfId="7682" hidden="1" xr:uid="{00000000-0005-0000-0000-0000E7D70000}"/>
    <cellStyle name="Hyperlink 6" xfId="7630" hidden="1" xr:uid="{00000000-0005-0000-0000-0000E8D70000}"/>
    <cellStyle name="Hyperlink 6" xfId="7556" hidden="1" xr:uid="{00000000-0005-0000-0000-0000E9D70000}"/>
    <cellStyle name="Hyperlink 6" xfId="21038" hidden="1" xr:uid="{00000000-0005-0000-0000-0000EAD70000}"/>
    <cellStyle name="Hyperlink 6" xfId="27968" hidden="1" xr:uid="{00000000-0005-0000-0000-0000EBD70000}"/>
    <cellStyle name="Hyperlink 6" xfId="27916" hidden="1" xr:uid="{00000000-0005-0000-0000-0000ECD70000}"/>
    <cellStyle name="Hyperlink 6" xfId="27842" hidden="1" xr:uid="{00000000-0005-0000-0000-0000EDD70000}"/>
    <cellStyle name="Hyperlink 6" xfId="27790" hidden="1" xr:uid="{00000000-0005-0000-0000-0000EED70000}"/>
    <cellStyle name="Hyperlink 6" xfId="27716" hidden="1" xr:uid="{00000000-0005-0000-0000-0000EFD70000}"/>
    <cellStyle name="Hyperlink 6" xfId="27664" hidden="1" xr:uid="{00000000-0005-0000-0000-0000F0D70000}"/>
    <cellStyle name="Hyperlink 6" xfId="27590" hidden="1" xr:uid="{00000000-0005-0000-0000-0000F1D70000}"/>
    <cellStyle name="Hyperlink 6" xfId="27538" hidden="1" xr:uid="{00000000-0005-0000-0000-0000F2D70000}"/>
    <cellStyle name="Hyperlink 6" xfId="27464" hidden="1" xr:uid="{00000000-0005-0000-0000-0000F3D70000}"/>
    <cellStyle name="Hyperlink 6" xfId="27412" hidden="1" xr:uid="{00000000-0005-0000-0000-0000F4D70000}"/>
    <cellStyle name="Hyperlink 6" xfId="27338" hidden="1" xr:uid="{00000000-0005-0000-0000-0000F5D70000}"/>
    <cellStyle name="Hyperlink 6" xfId="27286" hidden="1" xr:uid="{00000000-0005-0000-0000-0000F6D70000}"/>
    <cellStyle name="Hyperlink 6" xfId="27212" hidden="1" xr:uid="{00000000-0005-0000-0000-0000F7D70000}"/>
    <cellStyle name="Hyperlink 6" xfId="27160" hidden="1" xr:uid="{00000000-0005-0000-0000-0000F8D70000}"/>
    <cellStyle name="Hyperlink 6" xfId="27086" hidden="1" xr:uid="{00000000-0005-0000-0000-0000F9D70000}"/>
    <cellStyle name="Hyperlink 6" xfId="27034" hidden="1" xr:uid="{00000000-0005-0000-0000-0000FAD70000}"/>
    <cellStyle name="Hyperlink 6" xfId="26960" hidden="1" xr:uid="{00000000-0005-0000-0000-0000FBD70000}"/>
    <cellStyle name="Hyperlink 6" xfId="26908" hidden="1" xr:uid="{00000000-0005-0000-0000-0000FCD70000}"/>
    <cellStyle name="Hyperlink 6" xfId="26834" hidden="1" xr:uid="{00000000-0005-0000-0000-0000FDD70000}"/>
    <cellStyle name="Hyperlink 6" xfId="26782" hidden="1" xr:uid="{00000000-0005-0000-0000-0000FED70000}"/>
    <cellStyle name="Hyperlink 6" xfId="26708" hidden="1" xr:uid="{00000000-0005-0000-0000-0000FFD70000}"/>
    <cellStyle name="Hyperlink 6" xfId="26656" hidden="1" xr:uid="{00000000-0005-0000-0000-000000D80000}"/>
    <cellStyle name="Hyperlink 6" xfId="26582" hidden="1" xr:uid="{00000000-0005-0000-0000-000001D80000}"/>
    <cellStyle name="Hyperlink 6" xfId="26530" hidden="1" xr:uid="{00000000-0005-0000-0000-000002D80000}"/>
    <cellStyle name="Hyperlink 6" xfId="26456" hidden="1" xr:uid="{00000000-0005-0000-0000-000003D80000}"/>
    <cellStyle name="Hyperlink 6" xfId="26404" hidden="1" xr:uid="{00000000-0005-0000-0000-000004D80000}"/>
    <cellStyle name="Hyperlink 6" xfId="26330" hidden="1" xr:uid="{00000000-0005-0000-0000-000005D80000}"/>
    <cellStyle name="Hyperlink 6" xfId="26278" hidden="1" xr:uid="{00000000-0005-0000-0000-000006D80000}"/>
    <cellStyle name="Hyperlink 6" xfId="26204" hidden="1" xr:uid="{00000000-0005-0000-0000-000007D80000}"/>
    <cellStyle name="Hyperlink 6" xfId="26152" hidden="1" xr:uid="{00000000-0005-0000-0000-000008D80000}"/>
    <cellStyle name="Hyperlink 6" xfId="26078" hidden="1" xr:uid="{00000000-0005-0000-0000-000009D80000}"/>
    <cellStyle name="Hyperlink 6" xfId="26026" hidden="1" xr:uid="{00000000-0005-0000-0000-00000AD80000}"/>
    <cellStyle name="Hyperlink 6" xfId="25952" hidden="1" xr:uid="{00000000-0005-0000-0000-00000BD80000}"/>
    <cellStyle name="Hyperlink 6" xfId="25900" hidden="1" xr:uid="{00000000-0005-0000-0000-00000CD80000}"/>
    <cellStyle name="Hyperlink 6" xfId="25826" hidden="1" xr:uid="{00000000-0005-0000-0000-00000DD80000}"/>
    <cellStyle name="Hyperlink 6" xfId="25774" hidden="1" xr:uid="{00000000-0005-0000-0000-00000ED80000}"/>
    <cellStyle name="Hyperlink 6" xfId="25700" hidden="1" xr:uid="{00000000-0005-0000-0000-00000FD80000}"/>
    <cellStyle name="Hyperlink 6" xfId="25648" hidden="1" xr:uid="{00000000-0005-0000-0000-000010D80000}"/>
    <cellStyle name="Hyperlink 6" xfId="25574" hidden="1" xr:uid="{00000000-0005-0000-0000-000011D80000}"/>
    <cellStyle name="Hyperlink 6" xfId="25522" hidden="1" xr:uid="{00000000-0005-0000-0000-000012D80000}"/>
    <cellStyle name="Hyperlink 6" xfId="25448" hidden="1" xr:uid="{00000000-0005-0000-0000-000013D80000}"/>
    <cellStyle name="Hyperlink 6" xfId="25396" hidden="1" xr:uid="{00000000-0005-0000-0000-000014D80000}"/>
    <cellStyle name="Hyperlink 6" xfId="25322" hidden="1" xr:uid="{00000000-0005-0000-0000-000015D80000}"/>
    <cellStyle name="Hyperlink 6" xfId="25270" hidden="1" xr:uid="{00000000-0005-0000-0000-000016D80000}"/>
    <cellStyle name="Hyperlink 6" xfId="25196" hidden="1" xr:uid="{00000000-0005-0000-0000-000017D80000}"/>
    <cellStyle name="Hyperlink 6" xfId="25144" hidden="1" xr:uid="{00000000-0005-0000-0000-000018D80000}"/>
    <cellStyle name="Hyperlink 6" xfId="25070" hidden="1" xr:uid="{00000000-0005-0000-0000-000019D80000}"/>
    <cellStyle name="Hyperlink 6" xfId="25018" hidden="1" xr:uid="{00000000-0005-0000-0000-00001AD80000}"/>
    <cellStyle name="Hyperlink 6" xfId="24944" hidden="1" xr:uid="{00000000-0005-0000-0000-00001BD80000}"/>
    <cellStyle name="Hyperlink 6" xfId="24892" hidden="1" xr:uid="{00000000-0005-0000-0000-00001CD80000}"/>
    <cellStyle name="Hyperlink 6" xfId="24818" hidden="1" xr:uid="{00000000-0005-0000-0000-00001DD80000}"/>
    <cellStyle name="Hyperlink 6" xfId="24766" hidden="1" xr:uid="{00000000-0005-0000-0000-00001ED80000}"/>
    <cellStyle name="Hyperlink 6" xfId="24692" hidden="1" xr:uid="{00000000-0005-0000-0000-00001FD80000}"/>
    <cellStyle name="Hyperlink 6" xfId="24640" hidden="1" xr:uid="{00000000-0005-0000-0000-000020D80000}"/>
    <cellStyle name="Hyperlink 6" xfId="24566" hidden="1" xr:uid="{00000000-0005-0000-0000-000021D80000}"/>
    <cellStyle name="Hyperlink 6" xfId="24514" hidden="1" xr:uid="{00000000-0005-0000-0000-000022D80000}"/>
    <cellStyle name="Hyperlink 6" xfId="24440" hidden="1" xr:uid="{00000000-0005-0000-0000-000023D80000}"/>
    <cellStyle name="Hyperlink 6" xfId="24388" hidden="1" xr:uid="{00000000-0005-0000-0000-000024D80000}"/>
    <cellStyle name="Hyperlink 6" xfId="24314" hidden="1" xr:uid="{00000000-0005-0000-0000-000025D80000}"/>
    <cellStyle name="Hyperlink 6" xfId="24262" hidden="1" xr:uid="{00000000-0005-0000-0000-000026D80000}"/>
    <cellStyle name="Hyperlink 6" xfId="24188" hidden="1" xr:uid="{00000000-0005-0000-0000-000027D80000}"/>
    <cellStyle name="Hyperlink 6" xfId="24136" hidden="1" xr:uid="{00000000-0005-0000-0000-000028D80000}"/>
    <cellStyle name="Hyperlink 6" xfId="24062" hidden="1" xr:uid="{00000000-0005-0000-0000-000029D80000}"/>
    <cellStyle name="Hyperlink 6" xfId="24010" hidden="1" xr:uid="{00000000-0005-0000-0000-00002AD80000}"/>
    <cellStyle name="Hyperlink 6" xfId="23936" hidden="1" xr:uid="{00000000-0005-0000-0000-00002BD80000}"/>
    <cellStyle name="Hyperlink 6" xfId="23884" hidden="1" xr:uid="{00000000-0005-0000-0000-00002CD80000}"/>
    <cellStyle name="Hyperlink 6" xfId="23810" hidden="1" xr:uid="{00000000-0005-0000-0000-00002DD80000}"/>
    <cellStyle name="Hyperlink 6" xfId="23758" hidden="1" xr:uid="{00000000-0005-0000-0000-00002ED80000}"/>
    <cellStyle name="Hyperlink 6" xfId="23684" hidden="1" xr:uid="{00000000-0005-0000-0000-00002FD80000}"/>
    <cellStyle name="Hyperlink 6" xfId="23632" hidden="1" xr:uid="{00000000-0005-0000-0000-000030D80000}"/>
    <cellStyle name="Hyperlink 6" xfId="23558" hidden="1" xr:uid="{00000000-0005-0000-0000-000031D80000}"/>
    <cellStyle name="Hyperlink 6" xfId="23506" hidden="1" xr:uid="{00000000-0005-0000-0000-000032D80000}"/>
    <cellStyle name="Hyperlink 6" xfId="23432" hidden="1" xr:uid="{00000000-0005-0000-0000-000033D80000}"/>
    <cellStyle name="Hyperlink 6" xfId="23380" hidden="1" xr:uid="{00000000-0005-0000-0000-000034D80000}"/>
    <cellStyle name="Hyperlink 6" xfId="23306" hidden="1" xr:uid="{00000000-0005-0000-0000-000035D80000}"/>
    <cellStyle name="Hyperlink 6" xfId="23254" hidden="1" xr:uid="{00000000-0005-0000-0000-000036D80000}"/>
    <cellStyle name="Hyperlink 6" xfId="23180" hidden="1" xr:uid="{00000000-0005-0000-0000-000037D80000}"/>
    <cellStyle name="Hyperlink 6" xfId="23128" hidden="1" xr:uid="{00000000-0005-0000-0000-000038D80000}"/>
    <cellStyle name="Hyperlink 6" xfId="23054" hidden="1" xr:uid="{00000000-0005-0000-0000-000039D80000}"/>
    <cellStyle name="Hyperlink 6" xfId="23002" hidden="1" xr:uid="{00000000-0005-0000-0000-00003AD80000}"/>
    <cellStyle name="Hyperlink 6" xfId="22928" hidden="1" xr:uid="{00000000-0005-0000-0000-00003BD80000}"/>
    <cellStyle name="Hyperlink 6" xfId="22876" hidden="1" xr:uid="{00000000-0005-0000-0000-00003CD80000}"/>
    <cellStyle name="Hyperlink 6" xfId="22802" hidden="1" xr:uid="{00000000-0005-0000-0000-00003DD80000}"/>
    <cellStyle name="Hyperlink 6" xfId="22750" hidden="1" xr:uid="{00000000-0005-0000-0000-00003ED80000}"/>
    <cellStyle name="Hyperlink 6" xfId="22676" hidden="1" xr:uid="{00000000-0005-0000-0000-00003FD80000}"/>
    <cellStyle name="Hyperlink 6" xfId="22624" hidden="1" xr:uid="{00000000-0005-0000-0000-000040D80000}"/>
    <cellStyle name="Hyperlink 6" xfId="22550" hidden="1" xr:uid="{00000000-0005-0000-0000-000041D80000}"/>
    <cellStyle name="Hyperlink 6" xfId="22498" hidden="1" xr:uid="{00000000-0005-0000-0000-000042D80000}"/>
    <cellStyle name="Hyperlink 6" xfId="22424" hidden="1" xr:uid="{00000000-0005-0000-0000-000043D80000}"/>
    <cellStyle name="Hyperlink 6" xfId="22372" hidden="1" xr:uid="{00000000-0005-0000-0000-000044D80000}"/>
    <cellStyle name="Hyperlink 6" xfId="22298" hidden="1" xr:uid="{00000000-0005-0000-0000-000045D80000}"/>
    <cellStyle name="Hyperlink 6" xfId="22246" hidden="1" xr:uid="{00000000-0005-0000-0000-000046D80000}"/>
    <cellStyle name="Hyperlink 6" xfId="22172" hidden="1" xr:uid="{00000000-0005-0000-0000-000047D80000}"/>
    <cellStyle name="Hyperlink 6" xfId="22120" hidden="1" xr:uid="{00000000-0005-0000-0000-000048D80000}"/>
    <cellStyle name="Hyperlink 6" xfId="22046" hidden="1" xr:uid="{00000000-0005-0000-0000-000049D80000}"/>
    <cellStyle name="Hyperlink 6" xfId="21994" hidden="1" xr:uid="{00000000-0005-0000-0000-00004AD80000}"/>
    <cellStyle name="Hyperlink 6" xfId="21920" hidden="1" xr:uid="{00000000-0005-0000-0000-00004BD80000}"/>
    <cellStyle name="Hyperlink 6" xfId="21868" hidden="1" xr:uid="{00000000-0005-0000-0000-00004CD80000}"/>
    <cellStyle name="Hyperlink 6" xfId="21794" hidden="1" xr:uid="{00000000-0005-0000-0000-00004DD80000}"/>
    <cellStyle name="Hyperlink 6" xfId="21742" hidden="1" xr:uid="{00000000-0005-0000-0000-00004ED80000}"/>
    <cellStyle name="Hyperlink 6" xfId="21668" hidden="1" xr:uid="{00000000-0005-0000-0000-00004FD80000}"/>
    <cellStyle name="Hyperlink 6" xfId="21616" hidden="1" xr:uid="{00000000-0005-0000-0000-000050D80000}"/>
    <cellStyle name="Hyperlink 6" xfId="21542" hidden="1" xr:uid="{00000000-0005-0000-0000-000051D80000}"/>
    <cellStyle name="Hyperlink 6" xfId="21490" hidden="1" xr:uid="{00000000-0005-0000-0000-000052D80000}"/>
    <cellStyle name="Hyperlink 6" xfId="21416" hidden="1" xr:uid="{00000000-0005-0000-0000-000053D80000}"/>
    <cellStyle name="Hyperlink 6" xfId="21364" hidden="1" xr:uid="{00000000-0005-0000-0000-000054D80000}"/>
    <cellStyle name="Hyperlink 6" xfId="21290" hidden="1" xr:uid="{00000000-0005-0000-0000-000055D80000}"/>
    <cellStyle name="Hyperlink 6" xfId="196" hidden="1" xr:uid="{00000000-0005-0000-0000-000056D80000}"/>
    <cellStyle name="Hyperlink 6" xfId="70" hidden="1" xr:uid="{00000000-0005-0000-0000-000057D80000}"/>
    <cellStyle name="Hyperlink 6" xfId="58160" hidden="1" xr:uid="{00000000-0005-0000-0000-000058D80000}"/>
    <cellStyle name="Hyperlink 6" xfId="58212" hidden="1" xr:uid="{00000000-0005-0000-0000-000059D80000}"/>
    <cellStyle name="Hyperlink 6" xfId="122" hidden="1" xr:uid="{00000000-0005-0000-0000-00005AD80000}"/>
    <cellStyle name="Hyperlink 6" xfId="31066" hidden="1" xr:uid="{00000000-0005-0000-0000-00005BD80000}"/>
    <cellStyle name="Hyperlink 6" xfId="30992" hidden="1" xr:uid="{00000000-0005-0000-0000-00005CD80000}"/>
    <cellStyle name="Hyperlink 6" xfId="30940" hidden="1" xr:uid="{00000000-0005-0000-0000-00005DD80000}"/>
    <cellStyle name="Hyperlink 6" xfId="30866" hidden="1" xr:uid="{00000000-0005-0000-0000-00005ED80000}"/>
    <cellStyle name="Hyperlink 6" xfId="30814" hidden="1" xr:uid="{00000000-0005-0000-0000-00005FD80000}"/>
    <cellStyle name="Hyperlink 6" xfId="30740" hidden="1" xr:uid="{00000000-0005-0000-0000-000060D80000}"/>
    <cellStyle name="Hyperlink 6" xfId="30688" hidden="1" xr:uid="{00000000-0005-0000-0000-000061D80000}"/>
    <cellStyle name="Hyperlink 6" xfId="30614" hidden="1" xr:uid="{00000000-0005-0000-0000-000062D80000}"/>
    <cellStyle name="Hyperlink 6" xfId="30562" hidden="1" xr:uid="{00000000-0005-0000-0000-000063D80000}"/>
    <cellStyle name="Hyperlink 6" xfId="30488" hidden="1" xr:uid="{00000000-0005-0000-0000-000064D80000}"/>
    <cellStyle name="Hyperlink 6" xfId="30436" hidden="1" xr:uid="{00000000-0005-0000-0000-000065D80000}"/>
    <cellStyle name="Hyperlink 6" xfId="30362" hidden="1" xr:uid="{00000000-0005-0000-0000-000066D80000}"/>
    <cellStyle name="Hyperlink 6" xfId="30310" hidden="1" xr:uid="{00000000-0005-0000-0000-000067D80000}"/>
    <cellStyle name="Hyperlink 6" xfId="30236" hidden="1" xr:uid="{00000000-0005-0000-0000-000068D80000}"/>
    <cellStyle name="Hyperlink 6" xfId="30184" hidden="1" xr:uid="{00000000-0005-0000-0000-000069D80000}"/>
    <cellStyle name="Hyperlink 6" xfId="30110" hidden="1" xr:uid="{00000000-0005-0000-0000-00006AD80000}"/>
    <cellStyle name="Hyperlink 6" xfId="30058" hidden="1" xr:uid="{00000000-0005-0000-0000-00006BD80000}"/>
    <cellStyle name="Hyperlink 6" xfId="29984" hidden="1" xr:uid="{00000000-0005-0000-0000-00006CD80000}"/>
    <cellStyle name="Hyperlink 6" xfId="29932" hidden="1" xr:uid="{00000000-0005-0000-0000-00006DD80000}"/>
    <cellStyle name="Hyperlink 6" xfId="29858" hidden="1" xr:uid="{00000000-0005-0000-0000-00006ED80000}"/>
    <cellStyle name="Hyperlink 6" xfId="29806" hidden="1" xr:uid="{00000000-0005-0000-0000-00006FD80000}"/>
    <cellStyle name="Hyperlink 6" xfId="29732" hidden="1" xr:uid="{00000000-0005-0000-0000-000070D80000}"/>
    <cellStyle name="Hyperlink 6" xfId="29680" hidden="1" xr:uid="{00000000-0005-0000-0000-000071D80000}"/>
    <cellStyle name="Hyperlink 6" xfId="29606" hidden="1" xr:uid="{00000000-0005-0000-0000-000072D80000}"/>
    <cellStyle name="Hyperlink 6" xfId="29554" hidden="1" xr:uid="{00000000-0005-0000-0000-000073D80000}"/>
    <cellStyle name="Hyperlink 6" xfId="29480" hidden="1" xr:uid="{00000000-0005-0000-0000-000074D80000}"/>
    <cellStyle name="Hyperlink 6" xfId="29428" hidden="1" xr:uid="{00000000-0005-0000-0000-000075D80000}"/>
    <cellStyle name="Hyperlink 6" xfId="29354" hidden="1" xr:uid="{00000000-0005-0000-0000-000076D80000}"/>
    <cellStyle name="Hyperlink 6" xfId="29302" hidden="1" xr:uid="{00000000-0005-0000-0000-000077D80000}"/>
    <cellStyle name="Hyperlink 6" xfId="29228" hidden="1" xr:uid="{00000000-0005-0000-0000-000078D80000}"/>
    <cellStyle name="Hyperlink 6" xfId="29176" hidden="1" xr:uid="{00000000-0005-0000-0000-000079D80000}"/>
    <cellStyle name="Hyperlink 6" xfId="29102" hidden="1" xr:uid="{00000000-0005-0000-0000-00007AD80000}"/>
    <cellStyle name="Hyperlink 6" xfId="29050" hidden="1" xr:uid="{00000000-0005-0000-0000-00007BD80000}"/>
    <cellStyle name="Hyperlink 6" xfId="28976" hidden="1" xr:uid="{00000000-0005-0000-0000-00007CD80000}"/>
    <cellStyle name="Hyperlink 6" xfId="28924" hidden="1" xr:uid="{00000000-0005-0000-0000-00007DD80000}"/>
    <cellStyle name="Hyperlink 6" xfId="28850" hidden="1" xr:uid="{00000000-0005-0000-0000-00007ED80000}"/>
    <cellStyle name="Hyperlink 6" xfId="28798" hidden="1" xr:uid="{00000000-0005-0000-0000-00007FD80000}"/>
    <cellStyle name="Hyperlink 6" xfId="28724" hidden="1" xr:uid="{00000000-0005-0000-0000-000080D80000}"/>
    <cellStyle name="Hyperlink 6" xfId="28672" hidden="1" xr:uid="{00000000-0005-0000-0000-000081D80000}"/>
    <cellStyle name="Hyperlink 6" xfId="28598" hidden="1" xr:uid="{00000000-0005-0000-0000-000082D80000}"/>
    <cellStyle name="Hyperlink 6" xfId="28546" hidden="1" xr:uid="{00000000-0005-0000-0000-000083D80000}"/>
    <cellStyle name="Hyperlink 6" xfId="28472" hidden="1" xr:uid="{00000000-0005-0000-0000-000084D80000}"/>
    <cellStyle name="Hyperlink 6" xfId="28420" hidden="1" xr:uid="{00000000-0005-0000-0000-000085D80000}"/>
    <cellStyle name="Hyperlink 6" xfId="28294" hidden="1" xr:uid="{00000000-0005-0000-0000-000086D80000}"/>
    <cellStyle name="Hyperlink 6" xfId="28220" hidden="1" xr:uid="{00000000-0005-0000-0000-000087D80000}"/>
    <cellStyle name="Hyperlink 6" xfId="28168" hidden="1" xr:uid="{00000000-0005-0000-0000-000088D80000}"/>
    <cellStyle name="Hyperlink 6" xfId="28094" hidden="1" xr:uid="{00000000-0005-0000-0000-000089D80000}"/>
    <cellStyle name="Hyperlink 6" xfId="28042" hidden="1" xr:uid="{00000000-0005-0000-0000-00008AD80000}"/>
    <cellStyle name="Hyperlink 6" xfId="1886" hidden="1" xr:uid="{00000000-0005-0000-0000-00008BD80000}"/>
    <cellStyle name="Hyperlink 6" xfId="1834" hidden="1" xr:uid="{00000000-0005-0000-0000-00008CD80000}"/>
    <cellStyle name="Hyperlink 6" xfId="1760" hidden="1" xr:uid="{00000000-0005-0000-0000-00008DD80000}"/>
    <cellStyle name="Hyperlink 6" xfId="1708" hidden="1" xr:uid="{00000000-0005-0000-0000-00008ED80000}"/>
    <cellStyle name="Hyperlink 6" xfId="1634" hidden="1" xr:uid="{00000000-0005-0000-0000-00008FD80000}"/>
    <cellStyle name="Hyperlink 6" xfId="1582" hidden="1" xr:uid="{00000000-0005-0000-0000-000090D80000}"/>
    <cellStyle name="Hyperlink 6" xfId="1508" hidden="1" xr:uid="{00000000-0005-0000-0000-000091D80000}"/>
    <cellStyle name="Hyperlink 6" xfId="1456" hidden="1" xr:uid="{00000000-0005-0000-0000-000092D80000}"/>
    <cellStyle name="Hyperlink 6" xfId="1382" hidden="1" xr:uid="{00000000-0005-0000-0000-000093D80000}"/>
    <cellStyle name="Hyperlink 6" xfId="1330" hidden="1" xr:uid="{00000000-0005-0000-0000-000094D80000}"/>
    <cellStyle name="Hyperlink 6" xfId="1256" hidden="1" xr:uid="{00000000-0005-0000-0000-000095D80000}"/>
    <cellStyle name="Hyperlink 6" xfId="1204" hidden="1" xr:uid="{00000000-0005-0000-0000-000096D80000}"/>
    <cellStyle name="Hyperlink 6" xfId="1130" hidden="1" xr:uid="{00000000-0005-0000-0000-000097D80000}"/>
    <cellStyle name="Hyperlink 6" xfId="1078" hidden="1" xr:uid="{00000000-0005-0000-0000-000098D80000}"/>
    <cellStyle name="Hyperlink 6" xfId="1004" hidden="1" xr:uid="{00000000-0005-0000-0000-000099D80000}"/>
    <cellStyle name="Hyperlink 6" xfId="952" hidden="1" xr:uid="{00000000-0005-0000-0000-00009AD80000}"/>
    <cellStyle name="Hyperlink 6" xfId="878" hidden="1" xr:uid="{00000000-0005-0000-0000-00009BD80000}"/>
    <cellStyle name="Hyperlink 6" xfId="826" hidden="1" xr:uid="{00000000-0005-0000-0000-00009CD80000}"/>
    <cellStyle name="Hyperlink 6" xfId="752" hidden="1" xr:uid="{00000000-0005-0000-0000-00009DD80000}"/>
    <cellStyle name="Hyperlink 6" xfId="700" hidden="1" xr:uid="{00000000-0005-0000-0000-00009ED80000}"/>
    <cellStyle name="Hyperlink 6" xfId="626" hidden="1" xr:uid="{00000000-0005-0000-0000-00009FD80000}"/>
    <cellStyle name="Hyperlink 6" xfId="574" hidden="1" xr:uid="{00000000-0005-0000-0000-0000A0D80000}"/>
    <cellStyle name="Hyperlink 6" xfId="500" hidden="1" xr:uid="{00000000-0005-0000-0000-0000A1D80000}"/>
    <cellStyle name="Hyperlink 6" xfId="448" hidden="1" xr:uid="{00000000-0005-0000-0000-0000A2D80000}"/>
    <cellStyle name="Hyperlink 6" xfId="374" hidden="1" xr:uid="{00000000-0005-0000-0000-0000A3D80000}"/>
    <cellStyle name="Hyperlink 6" xfId="322" hidden="1" xr:uid="{00000000-0005-0000-0000-0000A4D80000}"/>
    <cellStyle name="Hyperlink 6" xfId="248" hidden="1" xr:uid="{00000000-0005-0000-0000-0000A5D80000}"/>
    <cellStyle name="Hyperlink 6" xfId="2716" hidden="1" xr:uid="{00000000-0005-0000-0000-0000A6D80000}"/>
    <cellStyle name="Hyperlink 6" xfId="2642" hidden="1" xr:uid="{00000000-0005-0000-0000-0000A7D80000}"/>
    <cellStyle name="Hyperlink 6" xfId="2590" hidden="1" xr:uid="{00000000-0005-0000-0000-0000A8D80000}"/>
    <cellStyle name="Hyperlink 6" xfId="2516" hidden="1" xr:uid="{00000000-0005-0000-0000-0000A9D80000}"/>
    <cellStyle name="Hyperlink 6" xfId="2464" hidden="1" xr:uid="{00000000-0005-0000-0000-0000AAD80000}"/>
    <cellStyle name="Hyperlink 6" xfId="2390" hidden="1" xr:uid="{00000000-0005-0000-0000-0000ABD80000}"/>
    <cellStyle name="Hyperlink 6" xfId="2338" hidden="1" xr:uid="{00000000-0005-0000-0000-0000ACD80000}"/>
    <cellStyle name="Hyperlink 6" xfId="2264" hidden="1" xr:uid="{00000000-0005-0000-0000-0000ADD80000}"/>
    <cellStyle name="Hyperlink 6" xfId="2212" hidden="1" xr:uid="{00000000-0005-0000-0000-0000AED80000}"/>
    <cellStyle name="Hyperlink 6" xfId="2138" hidden="1" xr:uid="{00000000-0005-0000-0000-0000AFD80000}"/>
    <cellStyle name="Hyperlink 6" xfId="2086" hidden="1" xr:uid="{00000000-0005-0000-0000-0000B0D80000}"/>
    <cellStyle name="Hyperlink 6" xfId="2012" hidden="1" xr:uid="{00000000-0005-0000-0000-0000B1D80000}"/>
    <cellStyle name="Hyperlink 6" xfId="1960" hidden="1" xr:uid="{00000000-0005-0000-0000-0000B2D80000}"/>
    <cellStyle name="Hyperlink 6" xfId="3146" hidden="1" xr:uid="{00000000-0005-0000-0000-0000B3D80000}"/>
    <cellStyle name="Hyperlink 6" xfId="3094" hidden="1" xr:uid="{00000000-0005-0000-0000-0000B4D80000}"/>
    <cellStyle name="Hyperlink 6" xfId="3020" hidden="1" xr:uid="{00000000-0005-0000-0000-0000B5D80000}"/>
    <cellStyle name="Hyperlink 6" xfId="2968" hidden="1" xr:uid="{00000000-0005-0000-0000-0000B6D80000}"/>
    <cellStyle name="Hyperlink 6" xfId="2894" hidden="1" xr:uid="{00000000-0005-0000-0000-0000B7D80000}"/>
    <cellStyle name="Hyperlink 6" xfId="2842" hidden="1" xr:uid="{00000000-0005-0000-0000-0000B8D80000}"/>
    <cellStyle name="Hyperlink 6" xfId="2768" hidden="1" xr:uid="{00000000-0005-0000-0000-0000B9D80000}"/>
    <cellStyle name="Hyperlink 6" xfId="3346" hidden="1" xr:uid="{00000000-0005-0000-0000-0000BAD80000}"/>
    <cellStyle name="Hyperlink 6" xfId="3272" hidden="1" xr:uid="{00000000-0005-0000-0000-0000BBD80000}"/>
    <cellStyle name="Hyperlink 6" xfId="3220" hidden="1" xr:uid="{00000000-0005-0000-0000-0000BCD80000}"/>
    <cellStyle name="Hyperlink 6" xfId="3472" hidden="1" xr:uid="{00000000-0005-0000-0000-0000BDD80000}"/>
    <cellStyle name="Hyperlink 6" xfId="3398" hidden="1" xr:uid="{00000000-0005-0000-0000-0000BED80000}"/>
    <cellStyle name="Hyperlink 6" xfId="3524" hidden="1" xr:uid="{00000000-0005-0000-0000-0000BFD80000}"/>
    <cellStyle name="Hyperlink 7" xfId="55766" hidden="1" xr:uid="{00000000-0005-0000-0000-0000C0D80000}"/>
    <cellStyle name="Hyperlink 7" xfId="55691" hidden="1" xr:uid="{00000000-0005-0000-0000-0000C1D80000}"/>
    <cellStyle name="Hyperlink 7" xfId="55640" hidden="1" xr:uid="{00000000-0005-0000-0000-0000C2D80000}"/>
    <cellStyle name="Hyperlink 7" xfId="55565" hidden="1" xr:uid="{00000000-0005-0000-0000-0000C3D80000}"/>
    <cellStyle name="Hyperlink 7" xfId="55514" hidden="1" xr:uid="{00000000-0005-0000-0000-0000C4D80000}"/>
    <cellStyle name="Hyperlink 7" xfId="55439" hidden="1" xr:uid="{00000000-0005-0000-0000-0000C5D80000}"/>
    <cellStyle name="Hyperlink 7" xfId="55388" hidden="1" xr:uid="{00000000-0005-0000-0000-0000C6D80000}"/>
    <cellStyle name="Hyperlink 7" xfId="55313" hidden="1" xr:uid="{00000000-0005-0000-0000-0000C7D80000}"/>
    <cellStyle name="Hyperlink 7" xfId="55262" hidden="1" xr:uid="{00000000-0005-0000-0000-0000C8D80000}"/>
    <cellStyle name="Hyperlink 7" xfId="55187" hidden="1" xr:uid="{00000000-0005-0000-0000-0000C9D80000}"/>
    <cellStyle name="Hyperlink 7" xfId="55136" hidden="1" xr:uid="{00000000-0005-0000-0000-0000CAD80000}"/>
    <cellStyle name="Hyperlink 7" xfId="55061" hidden="1" xr:uid="{00000000-0005-0000-0000-0000CBD80000}"/>
    <cellStyle name="Hyperlink 7" xfId="54935" hidden="1" xr:uid="{00000000-0005-0000-0000-0000CCD80000}"/>
    <cellStyle name="Hyperlink 7" xfId="54884" hidden="1" xr:uid="{00000000-0005-0000-0000-0000CDD80000}"/>
    <cellStyle name="Hyperlink 7" xfId="54809" hidden="1" xr:uid="{00000000-0005-0000-0000-0000CED80000}"/>
    <cellStyle name="Hyperlink 7" xfId="54758" hidden="1" xr:uid="{00000000-0005-0000-0000-0000CFD80000}"/>
    <cellStyle name="Hyperlink 7" xfId="57278" hidden="1" xr:uid="{00000000-0005-0000-0000-0000D0D80000}"/>
    <cellStyle name="Hyperlink 7" xfId="57203" hidden="1" xr:uid="{00000000-0005-0000-0000-0000D1D80000}"/>
    <cellStyle name="Hyperlink 7" xfId="57152" hidden="1" xr:uid="{00000000-0005-0000-0000-0000D2D80000}"/>
    <cellStyle name="Hyperlink 7" xfId="57077" hidden="1" xr:uid="{00000000-0005-0000-0000-0000D3D80000}"/>
    <cellStyle name="Hyperlink 7" xfId="57026" hidden="1" xr:uid="{00000000-0005-0000-0000-0000D4D80000}"/>
    <cellStyle name="Hyperlink 7" xfId="56951" hidden="1" xr:uid="{00000000-0005-0000-0000-0000D5D80000}"/>
    <cellStyle name="Hyperlink 7" xfId="56900" hidden="1" xr:uid="{00000000-0005-0000-0000-0000D6D80000}"/>
    <cellStyle name="Hyperlink 7" xfId="56825" hidden="1" xr:uid="{00000000-0005-0000-0000-0000D7D80000}"/>
    <cellStyle name="Hyperlink 7" xfId="56774" hidden="1" xr:uid="{00000000-0005-0000-0000-0000D8D80000}"/>
    <cellStyle name="Hyperlink 7" xfId="56699" hidden="1" xr:uid="{00000000-0005-0000-0000-0000D9D80000}"/>
    <cellStyle name="Hyperlink 7" xfId="56648" hidden="1" xr:uid="{00000000-0005-0000-0000-0000DAD80000}"/>
    <cellStyle name="Hyperlink 7" xfId="56573" hidden="1" xr:uid="{00000000-0005-0000-0000-0000DBD80000}"/>
    <cellStyle name="Hyperlink 7" xfId="56522" hidden="1" xr:uid="{00000000-0005-0000-0000-0000DCD80000}"/>
    <cellStyle name="Hyperlink 7" xfId="56447" hidden="1" xr:uid="{00000000-0005-0000-0000-0000DDD80000}"/>
    <cellStyle name="Hyperlink 7" xfId="57707" hidden="1" xr:uid="{00000000-0005-0000-0000-0000DED80000}"/>
    <cellStyle name="Hyperlink 7" xfId="57656" hidden="1" xr:uid="{00000000-0005-0000-0000-0000DFD80000}"/>
    <cellStyle name="Hyperlink 7" xfId="57581" hidden="1" xr:uid="{00000000-0005-0000-0000-0000E0D80000}"/>
    <cellStyle name="Hyperlink 7" xfId="57530" hidden="1" xr:uid="{00000000-0005-0000-0000-0000E1D80000}"/>
    <cellStyle name="Hyperlink 7" xfId="57455" hidden="1" xr:uid="{00000000-0005-0000-0000-0000E2D80000}"/>
    <cellStyle name="Hyperlink 7" xfId="57404" hidden="1" xr:uid="{00000000-0005-0000-0000-0000E3D80000}"/>
    <cellStyle name="Hyperlink 7" xfId="57329" hidden="1" xr:uid="{00000000-0005-0000-0000-0000E4D80000}"/>
    <cellStyle name="Hyperlink 7" xfId="57908" hidden="1" xr:uid="{00000000-0005-0000-0000-0000E5D80000}"/>
    <cellStyle name="Hyperlink 7" xfId="57833" hidden="1" xr:uid="{00000000-0005-0000-0000-0000E6D80000}"/>
    <cellStyle name="Hyperlink 7" xfId="57782" hidden="1" xr:uid="{00000000-0005-0000-0000-0000E7D80000}"/>
    <cellStyle name="Hyperlink 7" xfId="58034" hidden="1" xr:uid="{00000000-0005-0000-0000-0000E8D80000}"/>
    <cellStyle name="Hyperlink 7" xfId="57959" hidden="1" xr:uid="{00000000-0005-0000-0000-0000E9D80000}"/>
    <cellStyle name="Hyperlink 7" xfId="58085" hidden="1" xr:uid="{00000000-0005-0000-0000-0000EAD80000}"/>
    <cellStyle name="Hyperlink 7" xfId="55010" hidden="1" xr:uid="{00000000-0005-0000-0000-0000EBD80000}"/>
    <cellStyle name="Hyperlink 7" xfId="5669" hidden="1" xr:uid="{00000000-0005-0000-0000-0000ECD80000}"/>
    <cellStyle name="Hyperlink 7" xfId="5618" hidden="1" xr:uid="{00000000-0005-0000-0000-0000EDD80000}"/>
    <cellStyle name="Hyperlink 7" xfId="5543" hidden="1" xr:uid="{00000000-0005-0000-0000-0000EED80000}"/>
    <cellStyle name="Hyperlink 7" xfId="5492" hidden="1" xr:uid="{00000000-0005-0000-0000-0000EFD80000}"/>
    <cellStyle name="Hyperlink 7" xfId="5417" hidden="1" xr:uid="{00000000-0005-0000-0000-0000F0D80000}"/>
    <cellStyle name="Hyperlink 7" xfId="5366" hidden="1" xr:uid="{00000000-0005-0000-0000-0000F1D80000}"/>
    <cellStyle name="Hyperlink 7" xfId="5291" hidden="1" xr:uid="{00000000-0005-0000-0000-0000F2D80000}"/>
    <cellStyle name="Hyperlink 7" xfId="5240" hidden="1" xr:uid="{00000000-0005-0000-0000-0000F3D80000}"/>
    <cellStyle name="Hyperlink 7" xfId="5114" hidden="1" xr:uid="{00000000-0005-0000-0000-0000F4D80000}"/>
    <cellStyle name="Hyperlink 7" xfId="5039" hidden="1" xr:uid="{00000000-0005-0000-0000-0000F5D80000}"/>
    <cellStyle name="Hyperlink 7" xfId="4988" hidden="1" xr:uid="{00000000-0005-0000-0000-0000F6D80000}"/>
    <cellStyle name="Hyperlink 7" xfId="4913" hidden="1" xr:uid="{00000000-0005-0000-0000-0000F7D80000}"/>
    <cellStyle name="Hyperlink 7" xfId="4862" hidden="1" xr:uid="{00000000-0005-0000-0000-0000F8D80000}"/>
    <cellStyle name="Hyperlink 7" xfId="4787" hidden="1" xr:uid="{00000000-0005-0000-0000-0000F9D80000}"/>
    <cellStyle name="Hyperlink 7" xfId="4736" hidden="1" xr:uid="{00000000-0005-0000-0000-0000FAD80000}"/>
    <cellStyle name="Hyperlink 7" xfId="4661" hidden="1" xr:uid="{00000000-0005-0000-0000-0000FBD80000}"/>
    <cellStyle name="Hyperlink 7" xfId="4610" hidden="1" xr:uid="{00000000-0005-0000-0000-0000FCD80000}"/>
    <cellStyle name="Hyperlink 7" xfId="4535" hidden="1" xr:uid="{00000000-0005-0000-0000-0000FDD80000}"/>
    <cellStyle name="Hyperlink 7" xfId="4484" hidden="1" xr:uid="{00000000-0005-0000-0000-0000FED80000}"/>
    <cellStyle name="Hyperlink 7" xfId="4409" hidden="1" xr:uid="{00000000-0005-0000-0000-0000FFD80000}"/>
    <cellStyle name="Hyperlink 7" xfId="4358" hidden="1" xr:uid="{00000000-0005-0000-0000-000000D90000}"/>
    <cellStyle name="Hyperlink 7" xfId="4283" hidden="1" xr:uid="{00000000-0005-0000-0000-000001D90000}"/>
    <cellStyle name="Hyperlink 7" xfId="4232" hidden="1" xr:uid="{00000000-0005-0000-0000-000002D90000}"/>
    <cellStyle name="Hyperlink 7" xfId="4157" hidden="1" xr:uid="{00000000-0005-0000-0000-000003D90000}"/>
    <cellStyle name="Hyperlink 7" xfId="4106" hidden="1" xr:uid="{00000000-0005-0000-0000-000004D90000}"/>
    <cellStyle name="Hyperlink 7" xfId="4031" hidden="1" xr:uid="{00000000-0005-0000-0000-000005D90000}"/>
    <cellStyle name="Hyperlink 7" xfId="3980" hidden="1" xr:uid="{00000000-0005-0000-0000-000006D90000}"/>
    <cellStyle name="Hyperlink 7" xfId="3905" hidden="1" xr:uid="{00000000-0005-0000-0000-000007D90000}"/>
    <cellStyle name="Hyperlink 7" xfId="3854" hidden="1" xr:uid="{00000000-0005-0000-0000-000008D90000}"/>
    <cellStyle name="Hyperlink 7" xfId="3779" hidden="1" xr:uid="{00000000-0005-0000-0000-000009D90000}"/>
    <cellStyle name="Hyperlink 7" xfId="3728" hidden="1" xr:uid="{00000000-0005-0000-0000-00000AD90000}"/>
    <cellStyle name="Hyperlink 7" xfId="3653" hidden="1" xr:uid="{00000000-0005-0000-0000-00000BD90000}"/>
    <cellStyle name="Hyperlink 7" xfId="3602" hidden="1" xr:uid="{00000000-0005-0000-0000-00000CD90000}"/>
    <cellStyle name="Hyperlink 7" xfId="3527" hidden="1" xr:uid="{00000000-0005-0000-0000-00000DD90000}"/>
    <cellStyle name="Hyperlink 7" xfId="3476" hidden="1" xr:uid="{00000000-0005-0000-0000-00000ED90000}"/>
    <cellStyle name="Hyperlink 7" xfId="3401" hidden="1" xr:uid="{00000000-0005-0000-0000-00000FD90000}"/>
    <cellStyle name="Hyperlink 7" xfId="3350" hidden="1" xr:uid="{00000000-0005-0000-0000-000010D90000}"/>
    <cellStyle name="Hyperlink 7" xfId="3275" hidden="1" xr:uid="{00000000-0005-0000-0000-000011D90000}"/>
    <cellStyle name="Hyperlink 7" xfId="3224" hidden="1" xr:uid="{00000000-0005-0000-0000-000012D90000}"/>
    <cellStyle name="Hyperlink 7" xfId="3149" hidden="1" xr:uid="{00000000-0005-0000-0000-000013D90000}"/>
    <cellStyle name="Hyperlink 7" xfId="3098" hidden="1" xr:uid="{00000000-0005-0000-0000-000014D90000}"/>
    <cellStyle name="Hyperlink 7" xfId="3023" hidden="1" xr:uid="{00000000-0005-0000-0000-000015D90000}"/>
    <cellStyle name="Hyperlink 7" xfId="2972" hidden="1" xr:uid="{00000000-0005-0000-0000-000016D90000}"/>
    <cellStyle name="Hyperlink 7" xfId="2897" hidden="1" xr:uid="{00000000-0005-0000-0000-000017D90000}"/>
    <cellStyle name="Hyperlink 7" xfId="2846" hidden="1" xr:uid="{00000000-0005-0000-0000-000018D90000}"/>
    <cellStyle name="Hyperlink 7" xfId="2771" hidden="1" xr:uid="{00000000-0005-0000-0000-000019D90000}"/>
    <cellStyle name="Hyperlink 7" xfId="2720" hidden="1" xr:uid="{00000000-0005-0000-0000-00001AD90000}"/>
    <cellStyle name="Hyperlink 7" xfId="5921" hidden="1" xr:uid="{00000000-0005-0000-0000-00001BD90000}"/>
    <cellStyle name="Hyperlink 7" xfId="13985" hidden="1" xr:uid="{00000000-0005-0000-0000-00001CD90000}"/>
    <cellStyle name="Hyperlink 7" xfId="22049" hidden="1" xr:uid="{00000000-0005-0000-0000-00001DD90000}"/>
    <cellStyle name="Hyperlink 7" xfId="30113" hidden="1" xr:uid="{00000000-0005-0000-0000-00001ED90000}"/>
    <cellStyle name="Hyperlink 7" xfId="44426" hidden="1" xr:uid="{00000000-0005-0000-0000-00001FD90000}"/>
    <cellStyle name="Hyperlink 7" xfId="44351" hidden="1" xr:uid="{00000000-0005-0000-0000-000020D90000}"/>
    <cellStyle name="Hyperlink 7" xfId="44300" hidden="1" xr:uid="{00000000-0005-0000-0000-000021D90000}"/>
    <cellStyle name="Hyperlink 7" xfId="44225" hidden="1" xr:uid="{00000000-0005-0000-0000-000022D90000}"/>
    <cellStyle name="Hyperlink 7" xfId="44174" hidden="1" xr:uid="{00000000-0005-0000-0000-000023D90000}"/>
    <cellStyle name="Hyperlink 7" xfId="44099" hidden="1" xr:uid="{00000000-0005-0000-0000-000024D90000}"/>
    <cellStyle name="Hyperlink 7" xfId="44048" hidden="1" xr:uid="{00000000-0005-0000-0000-000025D90000}"/>
    <cellStyle name="Hyperlink 7" xfId="43973" hidden="1" xr:uid="{00000000-0005-0000-0000-000026D90000}"/>
    <cellStyle name="Hyperlink 7" xfId="43922" hidden="1" xr:uid="{00000000-0005-0000-0000-000027D90000}"/>
    <cellStyle name="Hyperlink 7" xfId="43847" hidden="1" xr:uid="{00000000-0005-0000-0000-000028D90000}"/>
    <cellStyle name="Hyperlink 7" xfId="43796" hidden="1" xr:uid="{00000000-0005-0000-0000-000029D90000}"/>
    <cellStyle name="Hyperlink 7" xfId="43721" hidden="1" xr:uid="{00000000-0005-0000-0000-00002AD90000}"/>
    <cellStyle name="Hyperlink 7" xfId="43670" hidden="1" xr:uid="{00000000-0005-0000-0000-00002BD90000}"/>
    <cellStyle name="Hyperlink 7" xfId="43595" hidden="1" xr:uid="{00000000-0005-0000-0000-00002CD90000}"/>
    <cellStyle name="Hyperlink 7" xfId="43544" hidden="1" xr:uid="{00000000-0005-0000-0000-00002DD90000}"/>
    <cellStyle name="Hyperlink 7" xfId="43469" hidden="1" xr:uid="{00000000-0005-0000-0000-00002ED90000}"/>
    <cellStyle name="Hyperlink 7" xfId="43418" hidden="1" xr:uid="{00000000-0005-0000-0000-00002FD90000}"/>
    <cellStyle name="Hyperlink 7" xfId="43343" hidden="1" xr:uid="{00000000-0005-0000-0000-000030D90000}"/>
    <cellStyle name="Hyperlink 7" xfId="43292" hidden="1" xr:uid="{00000000-0005-0000-0000-000031D90000}"/>
    <cellStyle name="Hyperlink 7" xfId="43217" hidden="1" xr:uid="{00000000-0005-0000-0000-000032D90000}"/>
    <cellStyle name="Hyperlink 7" xfId="43166" hidden="1" xr:uid="{00000000-0005-0000-0000-000033D90000}"/>
    <cellStyle name="Hyperlink 7" xfId="43091" hidden="1" xr:uid="{00000000-0005-0000-0000-000034D90000}"/>
    <cellStyle name="Hyperlink 7" xfId="43040" hidden="1" xr:uid="{00000000-0005-0000-0000-000035D90000}"/>
    <cellStyle name="Hyperlink 7" xfId="42965" hidden="1" xr:uid="{00000000-0005-0000-0000-000036D90000}"/>
    <cellStyle name="Hyperlink 7" xfId="42914" hidden="1" xr:uid="{00000000-0005-0000-0000-000037D90000}"/>
    <cellStyle name="Hyperlink 7" xfId="42839" hidden="1" xr:uid="{00000000-0005-0000-0000-000038D90000}"/>
    <cellStyle name="Hyperlink 7" xfId="42788" hidden="1" xr:uid="{00000000-0005-0000-0000-000039D90000}"/>
    <cellStyle name="Hyperlink 7" xfId="42713" hidden="1" xr:uid="{00000000-0005-0000-0000-00003AD90000}"/>
    <cellStyle name="Hyperlink 7" xfId="42662" hidden="1" xr:uid="{00000000-0005-0000-0000-00003BD90000}"/>
    <cellStyle name="Hyperlink 7" xfId="42587" hidden="1" xr:uid="{00000000-0005-0000-0000-00003CD90000}"/>
    <cellStyle name="Hyperlink 7" xfId="42536" hidden="1" xr:uid="{00000000-0005-0000-0000-00003DD90000}"/>
    <cellStyle name="Hyperlink 7" xfId="42461" hidden="1" xr:uid="{00000000-0005-0000-0000-00003ED90000}"/>
    <cellStyle name="Hyperlink 7" xfId="42410" hidden="1" xr:uid="{00000000-0005-0000-0000-00003FD90000}"/>
    <cellStyle name="Hyperlink 7" xfId="42335" hidden="1" xr:uid="{00000000-0005-0000-0000-000040D90000}"/>
    <cellStyle name="Hyperlink 7" xfId="42284" hidden="1" xr:uid="{00000000-0005-0000-0000-000041D90000}"/>
    <cellStyle name="Hyperlink 7" xfId="42209" hidden="1" xr:uid="{00000000-0005-0000-0000-000042D90000}"/>
    <cellStyle name="Hyperlink 7" xfId="42158" hidden="1" xr:uid="{00000000-0005-0000-0000-000043D90000}"/>
    <cellStyle name="Hyperlink 7" xfId="42083" hidden="1" xr:uid="{00000000-0005-0000-0000-000044D90000}"/>
    <cellStyle name="Hyperlink 7" xfId="42032" hidden="1" xr:uid="{00000000-0005-0000-0000-000045D90000}"/>
    <cellStyle name="Hyperlink 7" xfId="41957" hidden="1" xr:uid="{00000000-0005-0000-0000-000046D90000}"/>
    <cellStyle name="Hyperlink 7" xfId="41906" hidden="1" xr:uid="{00000000-0005-0000-0000-000047D90000}"/>
    <cellStyle name="Hyperlink 7" xfId="41831" hidden="1" xr:uid="{00000000-0005-0000-0000-000048D90000}"/>
    <cellStyle name="Hyperlink 7" xfId="41780" hidden="1" xr:uid="{00000000-0005-0000-0000-000049D90000}"/>
    <cellStyle name="Hyperlink 7" xfId="41705" hidden="1" xr:uid="{00000000-0005-0000-0000-00004AD90000}"/>
    <cellStyle name="Hyperlink 7" xfId="41654" hidden="1" xr:uid="{00000000-0005-0000-0000-00004BD90000}"/>
    <cellStyle name="Hyperlink 7" xfId="41579" hidden="1" xr:uid="{00000000-0005-0000-0000-00004CD90000}"/>
    <cellStyle name="Hyperlink 7" xfId="41528" hidden="1" xr:uid="{00000000-0005-0000-0000-00004DD90000}"/>
    <cellStyle name="Hyperlink 7" xfId="41453" hidden="1" xr:uid="{00000000-0005-0000-0000-00004ED90000}"/>
    <cellStyle name="Hyperlink 7" xfId="41402" hidden="1" xr:uid="{00000000-0005-0000-0000-00004FD90000}"/>
    <cellStyle name="Hyperlink 7" xfId="41327" hidden="1" xr:uid="{00000000-0005-0000-0000-000050D90000}"/>
    <cellStyle name="Hyperlink 7" xfId="41276" hidden="1" xr:uid="{00000000-0005-0000-0000-000051D90000}"/>
    <cellStyle name="Hyperlink 7" xfId="41201" hidden="1" xr:uid="{00000000-0005-0000-0000-000052D90000}"/>
    <cellStyle name="Hyperlink 7" xfId="41150" hidden="1" xr:uid="{00000000-0005-0000-0000-000053D90000}"/>
    <cellStyle name="Hyperlink 7" xfId="41075" hidden="1" xr:uid="{00000000-0005-0000-0000-000054D90000}"/>
    <cellStyle name="Hyperlink 7" xfId="41024" hidden="1" xr:uid="{00000000-0005-0000-0000-000055D90000}"/>
    <cellStyle name="Hyperlink 7" xfId="40949" hidden="1" xr:uid="{00000000-0005-0000-0000-000056D90000}"/>
    <cellStyle name="Hyperlink 7" xfId="40898" hidden="1" xr:uid="{00000000-0005-0000-0000-000057D90000}"/>
    <cellStyle name="Hyperlink 7" xfId="40823" hidden="1" xr:uid="{00000000-0005-0000-0000-000058D90000}"/>
    <cellStyle name="Hyperlink 7" xfId="40772" hidden="1" xr:uid="{00000000-0005-0000-0000-000059D90000}"/>
    <cellStyle name="Hyperlink 7" xfId="40697" hidden="1" xr:uid="{00000000-0005-0000-0000-00005AD90000}"/>
    <cellStyle name="Hyperlink 7" xfId="40646" hidden="1" xr:uid="{00000000-0005-0000-0000-00005BD90000}"/>
    <cellStyle name="Hyperlink 7" xfId="40571" hidden="1" xr:uid="{00000000-0005-0000-0000-00005CD90000}"/>
    <cellStyle name="Hyperlink 7" xfId="40520" hidden="1" xr:uid="{00000000-0005-0000-0000-00005DD90000}"/>
    <cellStyle name="Hyperlink 7" xfId="40445" hidden="1" xr:uid="{00000000-0005-0000-0000-00005ED90000}"/>
    <cellStyle name="Hyperlink 7" xfId="40394" hidden="1" xr:uid="{00000000-0005-0000-0000-00005FD90000}"/>
    <cellStyle name="Hyperlink 7" xfId="40319" hidden="1" xr:uid="{00000000-0005-0000-0000-000060D90000}"/>
    <cellStyle name="Hyperlink 7" xfId="40268" hidden="1" xr:uid="{00000000-0005-0000-0000-000061D90000}"/>
    <cellStyle name="Hyperlink 7" xfId="40193" hidden="1" xr:uid="{00000000-0005-0000-0000-000062D90000}"/>
    <cellStyle name="Hyperlink 7" xfId="40142" hidden="1" xr:uid="{00000000-0005-0000-0000-000063D90000}"/>
    <cellStyle name="Hyperlink 7" xfId="40067" hidden="1" xr:uid="{00000000-0005-0000-0000-000064D90000}"/>
    <cellStyle name="Hyperlink 7" xfId="40016" hidden="1" xr:uid="{00000000-0005-0000-0000-000065D90000}"/>
    <cellStyle name="Hyperlink 7" xfId="39941" hidden="1" xr:uid="{00000000-0005-0000-0000-000066D90000}"/>
    <cellStyle name="Hyperlink 7" xfId="39890" hidden="1" xr:uid="{00000000-0005-0000-0000-000067D90000}"/>
    <cellStyle name="Hyperlink 7" xfId="39815" hidden="1" xr:uid="{00000000-0005-0000-0000-000068D90000}"/>
    <cellStyle name="Hyperlink 7" xfId="39764" hidden="1" xr:uid="{00000000-0005-0000-0000-000069D90000}"/>
    <cellStyle name="Hyperlink 7" xfId="39689" hidden="1" xr:uid="{00000000-0005-0000-0000-00006AD90000}"/>
    <cellStyle name="Hyperlink 7" xfId="39638" hidden="1" xr:uid="{00000000-0005-0000-0000-00006BD90000}"/>
    <cellStyle name="Hyperlink 7" xfId="39563" hidden="1" xr:uid="{00000000-0005-0000-0000-00006CD90000}"/>
    <cellStyle name="Hyperlink 7" xfId="39512" hidden="1" xr:uid="{00000000-0005-0000-0000-00006DD90000}"/>
    <cellStyle name="Hyperlink 7" xfId="39437" hidden="1" xr:uid="{00000000-0005-0000-0000-00006ED90000}"/>
    <cellStyle name="Hyperlink 7" xfId="39386" hidden="1" xr:uid="{00000000-0005-0000-0000-00006FD90000}"/>
    <cellStyle name="Hyperlink 7" xfId="39311" hidden="1" xr:uid="{00000000-0005-0000-0000-000070D90000}"/>
    <cellStyle name="Hyperlink 7" xfId="39260" hidden="1" xr:uid="{00000000-0005-0000-0000-000071D90000}"/>
    <cellStyle name="Hyperlink 7" xfId="39185" hidden="1" xr:uid="{00000000-0005-0000-0000-000072D90000}"/>
    <cellStyle name="Hyperlink 7" xfId="39059" hidden="1" xr:uid="{00000000-0005-0000-0000-000073D90000}"/>
    <cellStyle name="Hyperlink 7" xfId="39008" hidden="1" xr:uid="{00000000-0005-0000-0000-000074D90000}"/>
    <cellStyle name="Hyperlink 7" xfId="38933" hidden="1" xr:uid="{00000000-0005-0000-0000-000075D90000}"/>
    <cellStyle name="Hyperlink 7" xfId="38882" hidden="1" xr:uid="{00000000-0005-0000-0000-000076D90000}"/>
    <cellStyle name="Hyperlink 7" xfId="38807" hidden="1" xr:uid="{00000000-0005-0000-0000-000077D90000}"/>
    <cellStyle name="Hyperlink 7" xfId="38756" hidden="1" xr:uid="{00000000-0005-0000-0000-000078D90000}"/>
    <cellStyle name="Hyperlink 7" xfId="38681" hidden="1" xr:uid="{00000000-0005-0000-0000-000079D90000}"/>
    <cellStyle name="Hyperlink 7" xfId="38630" hidden="1" xr:uid="{00000000-0005-0000-0000-00007AD90000}"/>
    <cellStyle name="Hyperlink 7" xfId="38555" hidden="1" xr:uid="{00000000-0005-0000-0000-00007BD90000}"/>
    <cellStyle name="Hyperlink 7" xfId="38504" hidden="1" xr:uid="{00000000-0005-0000-0000-00007CD90000}"/>
    <cellStyle name="Hyperlink 7" xfId="38429" hidden="1" xr:uid="{00000000-0005-0000-0000-00007DD90000}"/>
    <cellStyle name="Hyperlink 7" xfId="38378" hidden="1" xr:uid="{00000000-0005-0000-0000-00007ED90000}"/>
    <cellStyle name="Hyperlink 7" xfId="38303" hidden="1" xr:uid="{00000000-0005-0000-0000-00007FD90000}"/>
    <cellStyle name="Hyperlink 7" xfId="38252" hidden="1" xr:uid="{00000000-0005-0000-0000-000080D90000}"/>
    <cellStyle name="Hyperlink 7" xfId="38126" hidden="1" xr:uid="{00000000-0005-0000-0000-000081D90000}"/>
    <cellStyle name="Hyperlink 7" xfId="38051" hidden="1" xr:uid="{00000000-0005-0000-0000-000082D90000}"/>
    <cellStyle name="Hyperlink 7" xfId="38000" hidden="1" xr:uid="{00000000-0005-0000-0000-000083D90000}"/>
    <cellStyle name="Hyperlink 7" xfId="37925" hidden="1" xr:uid="{00000000-0005-0000-0000-000084D90000}"/>
    <cellStyle name="Hyperlink 7" xfId="37874" hidden="1" xr:uid="{00000000-0005-0000-0000-000085D90000}"/>
    <cellStyle name="Hyperlink 7" xfId="37799" hidden="1" xr:uid="{00000000-0005-0000-0000-000086D90000}"/>
    <cellStyle name="Hyperlink 7" xfId="37748" hidden="1" xr:uid="{00000000-0005-0000-0000-000087D90000}"/>
    <cellStyle name="Hyperlink 7" xfId="37673" hidden="1" xr:uid="{00000000-0005-0000-0000-000088D90000}"/>
    <cellStyle name="Hyperlink 7" xfId="37622" hidden="1" xr:uid="{00000000-0005-0000-0000-000089D90000}"/>
    <cellStyle name="Hyperlink 7" xfId="37547" hidden="1" xr:uid="{00000000-0005-0000-0000-00008AD90000}"/>
    <cellStyle name="Hyperlink 7" xfId="37496" hidden="1" xr:uid="{00000000-0005-0000-0000-00008BD90000}"/>
    <cellStyle name="Hyperlink 7" xfId="37421" hidden="1" xr:uid="{00000000-0005-0000-0000-00008CD90000}"/>
    <cellStyle name="Hyperlink 7" xfId="37370" hidden="1" xr:uid="{00000000-0005-0000-0000-00008DD90000}"/>
    <cellStyle name="Hyperlink 7" xfId="37295" hidden="1" xr:uid="{00000000-0005-0000-0000-00008ED90000}"/>
    <cellStyle name="Hyperlink 7" xfId="37244" hidden="1" xr:uid="{00000000-0005-0000-0000-00008FD90000}"/>
    <cellStyle name="Hyperlink 7" xfId="37169" hidden="1" xr:uid="{00000000-0005-0000-0000-000090D90000}"/>
    <cellStyle name="Hyperlink 7" xfId="37118" hidden="1" xr:uid="{00000000-0005-0000-0000-000091D90000}"/>
    <cellStyle name="Hyperlink 7" xfId="37043" hidden="1" xr:uid="{00000000-0005-0000-0000-000092D90000}"/>
    <cellStyle name="Hyperlink 7" xfId="36992" hidden="1" xr:uid="{00000000-0005-0000-0000-000093D90000}"/>
    <cellStyle name="Hyperlink 7" xfId="36917" hidden="1" xr:uid="{00000000-0005-0000-0000-000094D90000}"/>
    <cellStyle name="Hyperlink 7" xfId="36866" hidden="1" xr:uid="{00000000-0005-0000-0000-000095D90000}"/>
    <cellStyle name="Hyperlink 7" xfId="36791" hidden="1" xr:uid="{00000000-0005-0000-0000-000096D90000}"/>
    <cellStyle name="Hyperlink 7" xfId="36740" hidden="1" xr:uid="{00000000-0005-0000-0000-000097D90000}"/>
    <cellStyle name="Hyperlink 7" xfId="36665" hidden="1" xr:uid="{00000000-0005-0000-0000-000098D90000}"/>
    <cellStyle name="Hyperlink 7" xfId="36614" hidden="1" xr:uid="{00000000-0005-0000-0000-000099D90000}"/>
    <cellStyle name="Hyperlink 7" xfId="36539" hidden="1" xr:uid="{00000000-0005-0000-0000-00009AD90000}"/>
    <cellStyle name="Hyperlink 7" xfId="36488" hidden="1" xr:uid="{00000000-0005-0000-0000-00009BD90000}"/>
    <cellStyle name="Hyperlink 7" xfId="36413" hidden="1" xr:uid="{00000000-0005-0000-0000-00009CD90000}"/>
    <cellStyle name="Hyperlink 7" xfId="36362" hidden="1" xr:uid="{00000000-0005-0000-0000-00009DD90000}"/>
    <cellStyle name="Hyperlink 7" xfId="36287" hidden="1" xr:uid="{00000000-0005-0000-0000-00009ED90000}"/>
    <cellStyle name="Hyperlink 7" xfId="36236" hidden="1" xr:uid="{00000000-0005-0000-0000-00009FD90000}"/>
    <cellStyle name="Hyperlink 7" xfId="36161" hidden="1" xr:uid="{00000000-0005-0000-0000-0000A0D90000}"/>
    <cellStyle name="Hyperlink 7" xfId="36110" hidden="1" xr:uid="{00000000-0005-0000-0000-0000A1D90000}"/>
    <cellStyle name="Hyperlink 7" xfId="36035" hidden="1" xr:uid="{00000000-0005-0000-0000-0000A2D90000}"/>
    <cellStyle name="Hyperlink 7" xfId="35984" hidden="1" xr:uid="{00000000-0005-0000-0000-0000A3D90000}"/>
    <cellStyle name="Hyperlink 7" xfId="35909" hidden="1" xr:uid="{00000000-0005-0000-0000-0000A4D90000}"/>
    <cellStyle name="Hyperlink 7" xfId="35858" hidden="1" xr:uid="{00000000-0005-0000-0000-0000A5D90000}"/>
    <cellStyle name="Hyperlink 7" xfId="35783" hidden="1" xr:uid="{00000000-0005-0000-0000-0000A6D90000}"/>
    <cellStyle name="Hyperlink 7" xfId="35732" hidden="1" xr:uid="{00000000-0005-0000-0000-0000A7D90000}"/>
    <cellStyle name="Hyperlink 7" xfId="35657" hidden="1" xr:uid="{00000000-0005-0000-0000-0000A8D90000}"/>
    <cellStyle name="Hyperlink 7" xfId="35606" hidden="1" xr:uid="{00000000-0005-0000-0000-0000A9D90000}"/>
    <cellStyle name="Hyperlink 7" xfId="35531" hidden="1" xr:uid="{00000000-0005-0000-0000-0000AAD90000}"/>
    <cellStyle name="Hyperlink 7" xfId="35480" hidden="1" xr:uid="{00000000-0005-0000-0000-0000ABD90000}"/>
    <cellStyle name="Hyperlink 7" xfId="35405" hidden="1" xr:uid="{00000000-0005-0000-0000-0000ACD90000}"/>
    <cellStyle name="Hyperlink 7" xfId="35354" hidden="1" xr:uid="{00000000-0005-0000-0000-0000ADD90000}"/>
    <cellStyle name="Hyperlink 7" xfId="35279" hidden="1" xr:uid="{00000000-0005-0000-0000-0000AED90000}"/>
    <cellStyle name="Hyperlink 7" xfId="35228" hidden="1" xr:uid="{00000000-0005-0000-0000-0000AFD90000}"/>
    <cellStyle name="Hyperlink 7" xfId="35153" hidden="1" xr:uid="{00000000-0005-0000-0000-0000B0D90000}"/>
    <cellStyle name="Hyperlink 7" xfId="35102" hidden="1" xr:uid="{00000000-0005-0000-0000-0000B1D90000}"/>
    <cellStyle name="Hyperlink 7" xfId="35027" hidden="1" xr:uid="{00000000-0005-0000-0000-0000B2D90000}"/>
    <cellStyle name="Hyperlink 7" xfId="34976" hidden="1" xr:uid="{00000000-0005-0000-0000-0000B3D90000}"/>
    <cellStyle name="Hyperlink 7" xfId="34901" hidden="1" xr:uid="{00000000-0005-0000-0000-0000B4D90000}"/>
    <cellStyle name="Hyperlink 7" xfId="34850" hidden="1" xr:uid="{00000000-0005-0000-0000-0000B5D90000}"/>
    <cellStyle name="Hyperlink 7" xfId="34775" hidden="1" xr:uid="{00000000-0005-0000-0000-0000B6D90000}"/>
    <cellStyle name="Hyperlink 7" xfId="34724" hidden="1" xr:uid="{00000000-0005-0000-0000-0000B7D90000}"/>
    <cellStyle name="Hyperlink 7" xfId="34649" hidden="1" xr:uid="{00000000-0005-0000-0000-0000B8D90000}"/>
    <cellStyle name="Hyperlink 7" xfId="34598" hidden="1" xr:uid="{00000000-0005-0000-0000-0000B9D90000}"/>
    <cellStyle name="Hyperlink 7" xfId="34523" hidden="1" xr:uid="{00000000-0005-0000-0000-0000BAD90000}"/>
    <cellStyle name="Hyperlink 7" xfId="34472" hidden="1" xr:uid="{00000000-0005-0000-0000-0000BBD90000}"/>
    <cellStyle name="Hyperlink 7" xfId="34397" hidden="1" xr:uid="{00000000-0005-0000-0000-0000BCD90000}"/>
    <cellStyle name="Hyperlink 7" xfId="34346" hidden="1" xr:uid="{00000000-0005-0000-0000-0000BDD90000}"/>
    <cellStyle name="Hyperlink 7" xfId="34271" hidden="1" xr:uid="{00000000-0005-0000-0000-0000BED90000}"/>
    <cellStyle name="Hyperlink 7" xfId="34220" hidden="1" xr:uid="{00000000-0005-0000-0000-0000BFD90000}"/>
    <cellStyle name="Hyperlink 7" xfId="34145" hidden="1" xr:uid="{00000000-0005-0000-0000-0000C0D90000}"/>
    <cellStyle name="Hyperlink 7" xfId="34094" hidden="1" xr:uid="{00000000-0005-0000-0000-0000C1D90000}"/>
    <cellStyle name="Hyperlink 7" xfId="34019" hidden="1" xr:uid="{00000000-0005-0000-0000-0000C2D90000}"/>
    <cellStyle name="Hyperlink 7" xfId="33968" hidden="1" xr:uid="{00000000-0005-0000-0000-0000C3D90000}"/>
    <cellStyle name="Hyperlink 7" xfId="33893" hidden="1" xr:uid="{00000000-0005-0000-0000-0000C4D90000}"/>
    <cellStyle name="Hyperlink 7" xfId="33842" hidden="1" xr:uid="{00000000-0005-0000-0000-0000C5D90000}"/>
    <cellStyle name="Hyperlink 7" xfId="33767" hidden="1" xr:uid="{00000000-0005-0000-0000-0000C6D90000}"/>
    <cellStyle name="Hyperlink 7" xfId="33716" hidden="1" xr:uid="{00000000-0005-0000-0000-0000C7D90000}"/>
    <cellStyle name="Hyperlink 7" xfId="33641" hidden="1" xr:uid="{00000000-0005-0000-0000-0000C8D90000}"/>
    <cellStyle name="Hyperlink 7" xfId="33590" hidden="1" xr:uid="{00000000-0005-0000-0000-0000C9D90000}"/>
    <cellStyle name="Hyperlink 7" xfId="33515" hidden="1" xr:uid="{00000000-0005-0000-0000-0000CAD90000}"/>
    <cellStyle name="Hyperlink 7" xfId="33464" hidden="1" xr:uid="{00000000-0005-0000-0000-0000CBD90000}"/>
    <cellStyle name="Hyperlink 7" xfId="33389" hidden="1" xr:uid="{00000000-0005-0000-0000-0000CCD90000}"/>
    <cellStyle name="Hyperlink 7" xfId="33338" hidden="1" xr:uid="{00000000-0005-0000-0000-0000CDD90000}"/>
    <cellStyle name="Hyperlink 7" xfId="33263" hidden="1" xr:uid="{00000000-0005-0000-0000-0000CED90000}"/>
    <cellStyle name="Hyperlink 7" xfId="33212" hidden="1" xr:uid="{00000000-0005-0000-0000-0000CFD90000}"/>
    <cellStyle name="Hyperlink 7" xfId="33137" hidden="1" xr:uid="{00000000-0005-0000-0000-0000D0D90000}"/>
    <cellStyle name="Hyperlink 7" xfId="33086" hidden="1" xr:uid="{00000000-0005-0000-0000-0000D1D90000}"/>
    <cellStyle name="Hyperlink 7" xfId="33011" hidden="1" xr:uid="{00000000-0005-0000-0000-0000D2D90000}"/>
    <cellStyle name="Hyperlink 7" xfId="32960" hidden="1" xr:uid="{00000000-0005-0000-0000-0000D3D90000}"/>
    <cellStyle name="Hyperlink 7" xfId="32885" hidden="1" xr:uid="{00000000-0005-0000-0000-0000D4D90000}"/>
    <cellStyle name="Hyperlink 7" xfId="32834" hidden="1" xr:uid="{00000000-0005-0000-0000-0000D5D90000}"/>
    <cellStyle name="Hyperlink 7" xfId="32759" hidden="1" xr:uid="{00000000-0005-0000-0000-0000D6D90000}"/>
    <cellStyle name="Hyperlink 7" xfId="32708" hidden="1" xr:uid="{00000000-0005-0000-0000-0000D7D90000}"/>
    <cellStyle name="Hyperlink 7" xfId="32633" hidden="1" xr:uid="{00000000-0005-0000-0000-0000D8D90000}"/>
    <cellStyle name="Hyperlink 7" xfId="32582" hidden="1" xr:uid="{00000000-0005-0000-0000-0000D9D90000}"/>
    <cellStyle name="Hyperlink 7" xfId="32507" hidden="1" xr:uid="{00000000-0005-0000-0000-0000DAD90000}"/>
    <cellStyle name="Hyperlink 7" xfId="32456" hidden="1" xr:uid="{00000000-0005-0000-0000-0000DBD90000}"/>
    <cellStyle name="Hyperlink 7" xfId="32381" hidden="1" xr:uid="{00000000-0005-0000-0000-0000DCD90000}"/>
    <cellStyle name="Hyperlink 7" xfId="32330" hidden="1" xr:uid="{00000000-0005-0000-0000-0000DDD90000}"/>
    <cellStyle name="Hyperlink 7" xfId="32255" hidden="1" xr:uid="{00000000-0005-0000-0000-0000DED90000}"/>
    <cellStyle name="Hyperlink 7" xfId="32204" hidden="1" xr:uid="{00000000-0005-0000-0000-0000DFD90000}"/>
    <cellStyle name="Hyperlink 7" xfId="32129" hidden="1" xr:uid="{00000000-0005-0000-0000-0000E0D90000}"/>
    <cellStyle name="Hyperlink 7" xfId="32078" hidden="1" xr:uid="{00000000-0005-0000-0000-0000E1D90000}"/>
    <cellStyle name="Hyperlink 7" xfId="32003" hidden="1" xr:uid="{00000000-0005-0000-0000-0000E2D90000}"/>
    <cellStyle name="Hyperlink 7" xfId="31952" hidden="1" xr:uid="{00000000-0005-0000-0000-0000E3D90000}"/>
    <cellStyle name="Hyperlink 7" xfId="31877" hidden="1" xr:uid="{00000000-0005-0000-0000-0000E4D90000}"/>
    <cellStyle name="Hyperlink 7" xfId="31826" hidden="1" xr:uid="{00000000-0005-0000-0000-0000E5D90000}"/>
    <cellStyle name="Hyperlink 7" xfId="31751" hidden="1" xr:uid="{00000000-0005-0000-0000-0000E6D90000}"/>
    <cellStyle name="Hyperlink 7" xfId="31700" hidden="1" xr:uid="{00000000-0005-0000-0000-0000E7D90000}"/>
    <cellStyle name="Hyperlink 7" xfId="31625" hidden="1" xr:uid="{00000000-0005-0000-0000-0000E8D90000}"/>
    <cellStyle name="Hyperlink 7" xfId="31574" hidden="1" xr:uid="{00000000-0005-0000-0000-0000E9D90000}"/>
    <cellStyle name="Hyperlink 7" xfId="31499" hidden="1" xr:uid="{00000000-0005-0000-0000-0000EAD90000}"/>
    <cellStyle name="Hyperlink 7" xfId="31448" hidden="1" xr:uid="{00000000-0005-0000-0000-0000EBD90000}"/>
    <cellStyle name="Hyperlink 7" xfId="31373" hidden="1" xr:uid="{00000000-0005-0000-0000-0000ECD90000}"/>
    <cellStyle name="Hyperlink 7" xfId="31322" hidden="1" xr:uid="{00000000-0005-0000-0000-0000EDD90000}"/>
    <cellStyle name="Hyperlink 7" xfId="31247" hidden="1" xr:uid="{00000000-0005-0000-0000-0000EED90000}"/>
    <cellStyle name="Hyperlink 7" xfId="31196" hidden="1" xr:uid="{00000000-0005-0000-0000-0000EFD90000}"/>
    <cellStyle name="Hyperlink 7" xfId="31121" hidden="1" xr:uid="{00000000-0005-0000-0000-0000F0D90000}"/>
    <cellStyle name="Hyperlink 7" xfId="31070" hidden="1" xr:uid="{00000000-0005-0000-0000-0000F1D90000}"/>
    <cellStyle name="Hyperlink 7" xfId="30944" hidden="1" xr:uid="{00000000-0005-0000-0000-0000F2D90000}"/>
    <cellStyle name="Hyperlink 7" xfId="30869" hidden="1" xr:uid="{00000000-0005-0000-0000-0000F3D90000}"/>
    <cellStyle name="Hyperlink 7" xfId="30818" hidden="1" xr:uid="{00000000-0005-0000-0000-0000F4D90000}"/>
    <cellStyle name="Hyperlink 7" xfId="30743" hidden="1" xr:uid="{00000000-0005-0000-0000-0000F5D90000}"/>
    <cellStyle name="Hyperlink 7" xfId="30692" hidden="1" xr:uid="{00000000-0005-0000-0000-0000F6D90000}"/>
    <cellStyle name="Hyperlink 7" xfId="38177" hidden="1" xr:uid="{00000000-0005-0000-0000-0000F7D90000}"/>
    <cellStyle name="Hyperlink 7" xfId="51281" hidden="1" xr:uid="{00000000-0005-0000-0000-0000F8D90000}"/>
    <cellStyle name="Hyperlink 7" xfId="51230" hidden="1" xr:uid="{00000000-0005-0000-0000-0000F9D90000}"/>
    <cellStyle name="Hyperlink 7" xfId="51155" hidden="1" xr:uid="{00000000-0005-0000-0000-0000FAD90000}"/>
    <cellStyle name="Hyperlink 7" xfId="51104" hidden="1" xr:uid="{00000000-0005-0000-0000-0000FBD90000}"/>
    <cellStyle name="Hyperlink 7" xfId="51029" hidden="1" xr:uid="{00000000-0005-0000-0000-0000FCD90000}"/>
    <cellStyle name="Hyperlink 7" xfId="50978" hidden="1" xr:uid="{00000000-0005-0000-0000-0000FDD90000}"/>
    <cellStyle name="Hyperlink 7" xfId="50903" hidden="1" xr:uid="{00000000-0005-0000-0000-0000FED90000}"/>
    <cellStyle name="Hyperlink 7" xfId="50852" hidden="1" xr:uid="{00000000-0005-0000-0000-0000FFD90000}"/>
    <cellStyle name="Hyperlink 7" xfId="50777" hidden="1" xr:uid="{00000000-0005-0000-0000-000000DA0000}"/>
    <cellStyle name="Hyperlink 7" xfId="50726" hidden="1" xr:uid="{00000000-0005-0000-0000-000001DA0000}"/>
    <cellStyle name="Hyperlink 7" xfId="50651" hidden="1" xr:uid="{00000000-0005-0000-0000-000002DA0000}"/>
    <cellStyle name="Hyperlink 7" xfId="50600" hidden="1" xr:uid="{00000000-0005-0000-0000-000003DA0000}"/>
    <cellStyle name="Hyperlink 7" xfId="50525" hidden="1" xr:uid="{00000000-0005-0000-0000-000004DA0000}"/>
    <cellStyle name="Hyperlink 7" xfId="50474" hidden="1" xr:uid="{00000000-0005-0000-0000-000005DA0000}"/>
    <cellStyle name="Hyperlink 7" xfId="50399" hidden="1" xr:uid="{00000000-0005-0000-0000-000006DA0000}"/>
    <cellStyle name="Hyperlink 7" xfId="50348" hidden="1" xr:uid="{00000000-0005-0000-0000-000007DA0000}"/>
    <cellStyle name="Hyperlink 7" xfId="50273" hidden="1" xr:uid="{00000000-0005-0000-0000-000008DA0000}"/>
    <cellStyle name="Hyperlink 7" xfId="50222" hidden="1" xr:uid="{00000000-0005-0000-0000-000009DA0000}"/>
    <cellStyle name="Hyperlink 7" xfId="50147" hidden="1" xr:uid="{00000000-0005-0000-0000-00000ADA0000}"/>
    <cellStyle name="Hyperlink 7" xfId="50096" hidden="1" xr:uid="{00000000-0005-0000-0000-00000BDA0000}"/>
    <cellStyle name="Hyperlink 7" xfId="50021" hidden="1" xr:uid="{00000000-0005-0000-0000-00000CDA0000}"/>
    <cellStyle name="Hyperlink 7" xfId="49970" hidden="1" xr:uid="{00000000-0005-0000-0000-00000DDA0000}"/>
    <cellStyle name="Hyperlink 7" xfId="49895" hidden="1" xr:uid="{00000000-0005-0000-0000-00000EDA0000}"/>
    <cellStyle name="Hyperlink 7" xfId="49844" hidden="1" xr:uid="{00000000-0005-0000-0000-00000FDA0000}"/>
    <cellStyle name="Hyperlink 7" xfId="49769" hidden="1" xr:uid="{00000000-0005-0000-0000-000010DA0000}"/>
    <cellStyle name="Hyperlink 7" xfId="49718" hidden="1" xr:uid="{00000000-0005-0000-0000-000011DA0000}"/>
    <cellStyle name="Hyperlink 7" xfId="49643" hidden="1" xr:uid="{00000000-0005-0000-0000-000012DA0000}"/>
    <cellStyle name="Hyperlink 7" xfId="49592" hidden="1" xr:uid="{00000000-0005-0000-0000-000013DA0000}"/>
    <cellStyle name="Hyperlink 7" xfId="49517" hidden="1" xr:uid="{00000000-0005-0000-0000-000014DA0000}"/>
    <cellStyle name="Hyperlink 7" xfId="49466" hidden="1" xr:uid="{00000000-0005-0000-0000-000015DA0000}"/>
    <cellStyle name="Hyperlink 7" xfId="49391" hidden="1" xr:uid="{00000000-0005-0000-0000-000016DA0000}"/>
    <cellStyle name="Hyperlink 7" xfId="49340" hidden="1" xr:uid="{00000000-0005-0000-0000-000017DA0000}"/>
    <cellStyle name="Hyperlink 7" xfId="49265" hidden="1" xr:uid="{00000000-0005-0000-0000-000018DA0000}"/>
    <cellStyle name="Hyperlink 7" xfId="49214" hidden="1" xr:uid="{00000000-0005-0000-0000-000019DA0000}"/>
    <cellStyle name="Hyperlink 7" xfId="49139" hidden="1" xr:uid="{00000000-0005-0000-0000-00001ADA0000}"/>
    <cellStyle name="Hyperlink 7" xfId="49088" hidden="1" xr:uid="{00000000-0005-0000-0000-00001BDA0000}"/>
    <cellStyle name="Hyperlink 7" xfId="49013" hidden="1" xr:uid="{00000000-0005-0000-0000-00001CDA0000}"/>
    <cellStyle name="Hyperlink 7" xfId="48962" hidden="1" xr:uid="{00000000-0005-0000-0000-00001DDA0000}"/>
    <cellStyle name="Hyperlink 7" xfId="48887" hidden="1" xr:uid="{00000000-0005-0000-0000-00001EDA0000}"/>
    <cellStyle name="Hyperlink 7" xfId="48836" hidden="1" xr:uid="{00000000-0005-0000-0000-00001FDA0000}"/>
    <cellStyle name="Hyperlink 7" xfId="48761" hidden="1" xr:uid="{00000000-0005-0000-0000-000020DA0000}"/>
    <cellStyle name="Hyperlink 7" xfId="48710" hidden="1" xr:uid="{00000000-0005-0000-0000-000021DA0000}"/>
    <cellStyle name="Hyperlink 7" xfId="48635" hidden="1" xr:uid="{00000000-0005-0000-0000-000022DA0000}"/>
    <cellStyle name="Hyperlink 7" xfId="48584" hidden="1" xr:uid="{00000000-0005-0000-0000-000023DA0000}"/>
    <cellStyle name="Hyperlink 7" xfId="48509" hidden="1" xr:uid="{00000000-0005-0000-0000-000024DA0000}"/>
    <cellStyle name="Hyperlink 7" xfId="48458" hidden="1" xr:uid="{00000000-0005-0000-0000-000025DA0000}"/>
    <cellStyle name="Hyperlink 7" xfId="48383" hidden="1" xr:uid="{00000000-0005-0000-0000-000026DA0000}"/>
    <cellStyle name="Hyperlink 7" xfId="48332" hidden="1" xr:uid="{00000000-0005-0000-0000-000027DA0000}"/>
    <cellStyle name="Hyperlink 7" xfId="48257" hidden="1" xr:uid="{00000000-0005-0000-0000-000028DA0000}"/>
    <cellStyle name="Hyperlink 7" xfId="48206" hidden="1" xr:uid="{00000000-0005-0000-0000-000029DA0000}"/>
    <cellStyle name="Hyperlink 7" xfId="48131" hidden="1" xr:uid="{00000000-0005-0000-0000-00002ADA0000}"/>
    <cellStyle name="Hyperlink 7" xfId="48080" hidden="1" xr:uid="{00000000-0005-0000-0000-00002BDA0000}"/>
    <cellStyle name="Hyperlink 7" xfId="48005" hidden="1" xr:uid="{00000000-0005-0000-0000-00002CDA0000}"/>
    <cellStyle name="Hyperlink 7" xfId="47954" hidden="1" xr:uid="{00000000-0005-0000-0000-00002DDA0000}"/>
    <cellStyle name="Hyperlink 7" xfId="47879" hidden="1" xr:uid="{00000000-0005-0000-0000-00002EDA0000}"/>
    <cellStyle name="Hyperlink 7" xfId="47828" hidden="1" xr:uid="{00000000-0005-0000-0000-00002FDA0000}"/>
    <cellStyle name="Hyperlink 7" xfId="47753" hidden="1" xr:uid="{00000000-0005-0000-0000-000030DA0000}"/>
    <cellStyle name="Hyperlink 7" xfId="47702" hidden="1" xr:uid="{00000000-0005-0000-0000-000031DA0000}"/>
    <cellStyle name="Hyperlink 7" xfId="47627" hidden="1" xr:uid="{00000000-0005-0000-0000-000032DA0000}"/>
    <cellStyle name="Hyperlink 7" xfId="47576" hidden="1" xr:uid="{00000000-0005-0000-0000-000033DA0000}"/>
    <cellStyle name="Hyperlink 7" xfId="47501" hidden="1" xr:uid="{00000000-0005-0000-0000-000034DA0000}"/>
    <cellStyle name="Hyperlink 7" xfId="47450" hidden="1" xr:uid="{00000000-0005-0000-0000-000035DA0000}"/>
    <cellStyle name="Hyperlink 7" xfId="47375" hidden="1" xr:uid="{00000000-0005-0000-0000-000036DA0000}"/>
    <cellStyle name="Hyperlink 7" xfId="47324" hidden="1" xr:uid="{00000000-0005-0000-0000-000037DA0000}"/>
    <cellStyle name="Hyperlink 7" xfId="47249" hidden="1" xr:uid="{00000000-0005-0000-0000-000038DA0000}"/>
    <cellStyle name="Hyperlink 7" xfId="47198" hidden="1" xr:uid="{00000000-0005-0000-0000-000039DA0000}"/>
    <cellStyle name="Hyperlink 7" xfId="47123" hidden="1" xr:uid="{00000000-0005-0000-0000-00003ADA0000}"/>
    <cellStyle name="Hyperlink 7" xfId="47072" hidden="1" xr:uid="{00000000-0005-0000-0000-00003BDA0000}"/>
    <cellStyle name="Hyperlink 7" xfId="46997" hidden="1" xr:uid="{00000000-0005-0000-0000-00003CDA0000}"/>
    <cellStyle name="Hyperlink 7" xfId="46946" hidden="1" xr:uid="{00000000-0005-0000-0000-00003DDA0000}"/>
    <cellStyle name="Hyperlink 7" xfId="46871" hidden="1" xr:uid="{00000000-0005-0000-0000-00003EDA0000}"/>
    <cellStyle name="Hyperlink 7" xfId="46820" hidden="1" xr:uid="{00000000-0005-0000-0000-00003FDA0000}"/>
    <cellStyle name="Hyperlink 7" xfId="46745" hidden="1" xr:uid="{00000000-0005-0000-0000-000040DA0000}"/>
    <cellStyle name="Hyperlink 7" xfId="46694" hidden="1" xr:uid="{00000000-0005-0000-0000-000041DA0000}"/>
    <cellStyle name="Hyperlink 7" xfId="46619" hidden="1" xr:uid="{00000000-0005-0000-0000-000042DA0000}"/>
    <cellStyle name="Hyperlink 7" xfId="46568" hidden="1" xr:uid="{00000000-0005-0000-0000-000043DA0000}"/>
    <cellStyle name="Hyperlink 7" xfId="46493" hidden="1" xr:uid="{00000000-0005-0000-0000-000044DA0000}"/>
    <cellStyle name="Hyperlink 7" xfId="46442" hidden="1" xr:uid="{00000000-0005-0000-0000-000045DA0000}"/>
    <cellStyle name="Hyperlink 7" xfId="46367" hidden="1" xr:uid="{00000000-0005-0000-0000-000046DA0000}"/>
    <cellStyle name="Hyperlink 7" xfId="46316" hidden="1" xr:uid="{00000000-0005-0000-0000-000047DA0000}"/>
    <cellStyle name="Hyperlink 7" xfId="46241" hidden="1" xr:uid="{00000000-0005-0000-0000-000048DA0000}"/>
    <cellStyle name="Hyperlink 7" xfId="46190" hidden="1" xr:uid="{00000000-0005-0000-0000-000049DA0000}"/>
    <cellStyle name="Hyperlink 7" xfId="46115" hidden="1" xr:uid="{00000000-0005-0000-0000-00004ADA0000}"/>
    <cellStyle name="Hyperlink 7" xfId="46064" hidden="1" xr:uid="{00000000-0005-0000-0000-00004BDA0000}"/>
    <cellStyle name="Hyperlink 7" xfId="45989" hidden="1" xr:uid="{00000000-0005-0000-0000-00004CDA0000}"/>
    <cellStyle name="Hyperlink 7" xfId="45938" hidden="1" xr:uid="{00000000-0005-0000-0000-00004DDA0000}"/>
    <cellStyle name="Hyperlink 7" xfId="45863" hidden="1" xr:uid="{00000000-0005-0000-0000-00004EDA0000}"/>
    <cellStyle name="Hyperlink 7" xfId="45812" hidden="1" xr:uid="{00000000-0005-0000-0000-00004FDA0000}"/>
    <cellStyle name="Hyperlink 7" xfId="45737" hidden="1" xr:uid="{00000000-0005-0000-0000-000050DA0000}"/>
    <cellStyle name="Hyperlink 7" xfId="45686" hidden="1" xr:uid="{00000000-0005-0000-0000-000051DA0000}"/>
    <cellStyle name="Hyperlink 7" xfId="45611" hidden="1" xr:uid="{00000000-0005-0000-0000-000052DA0000}"/>
    <cellStyle name="Hyperlink 7" xfId="45560" hidden="1" xr:uid="{00000000-0005-0000-0000-000053DA0000}"/>
    <cellStyle name="Hyperlink 7" xfId="45485" hidden="1" xr:uid="{00000000-0005-0000-0000-000054DA0000}"/>
    <cellStyle name="Hyperlink 7" xfId="45434" hidden="1" xr:uid="{00000000-0005-0000-0000-000055DA0000}"/>
    <cellStyle name="Hyperlink 7" xfId="45359" hidden="1" xr:uid="{00000000-0005-0000-0000-000056DA0000}"/>
    <cellStyle name="Hyperlink 7" xfId="45308" hidden="1" xr:uid="{00000000-0005-0000-0000-000057DA0000}"/>
    <cellStyle name="Hyperlink 7" xfId="45233" hidden="1" xr:uid="{00000000-0005-0000-0000-000058DA0000}"/>
    <cellStyle name="Hyperlink 7" xfId="45182" hidden="1" xr:uid="{00000000-0005-0000-0000-000059DA0000}"/>
    <cellStyle name="Hyperlink 7" xfId="45107" hidden="1" xr:uid="{00000000-0005-0000-0000-00005ADA0000}"/>
    <cellStyle name="Hyperlink 7" xfId="45056" hidden="1" xr:uid="{00000000-0005-0000-0000-00005BDA0000}"/>
    <cellStyle name="Hyperlink 7" xfId="44981" hidden="1" xr:uid="{00000000-0005-0000-0000-00005CDA0000}"/>
    <cellStyle name="Hyperlink 7" xfId="44930" hidden="1" xr:uid="{00000000-0005-0000-0000-00005DDA0000}"/>
    <cellStyle name="Hyperlink 7" xfId="44855" hidden="1" xr:uid="{00000000-0005-0000-0000-00005EDA0000}"/>
    <cellStyle name="Hyperlink 7" xfId="44804" hidden="1" xr:uid="{00000000-0005-0000-0000-00005FDA0000}"/>
    <cellStyle name="Hyperlink 7" xfId="44729" hidden="1" xr:uid="{00000000-0005-0000-0000-000060DA0000}"/>
    <cellStyle name="Hyperlink 7" xfId="44678" hidden="1" xr:uid="{00000000-0005-0000-0000-000061DA0000}"/>
    <cellStyle name="Hyperlink 7" xfId="44603" hidden="1" xr:uid="{00000000-0005-0000-0000-000062DA0000}"/>
    <cellStyle name="Hyperlink 7" xfId="44552" hidden="1" xr:uid="{00000000-0005-0000-0000-000063DA0000}"/>
    <cellStyle name="Hyperlink 7" xfId="44477" hidden="1" xr:uid="{00000000-0005-0000-0000-000064DA0000}"/>
    <cellStyle name="Hyperlink 7" xfId="54683" hidden="1" xr:uid="{00000000-0005-0000-0000-000065DA0000}"/>
    <cellStyle name="Hyperlink 7" xfId="54632" hidden="1" xr:uid="{00000000-0005-0000-0000-000066DA0000}"/>
    <cellStyle name="Hyperlink 7" xfId="54557" hidden="1" xr:uid="{00000000-0005-0000-0000-000067DA0000}"/>
    <cellStyle name="Hyperlink 7" xfId="54506" hidden="1" xr:uid="{00000000-0005-0000-0000-000068DA0000}"/>
    <cellStyle name="Hyperlink 7" xfId="54431" hidden="1" xr:uid="{00000000-0005-0000-0000-000069DA0000}"/>
    <cellStyle name="Hyperlink 7" xfId="54380" hidden="1" xr:uid="{00000000-0005-0000-0000-00006ADA0000}"/>
    <cellStyle name="Hyperlink 7" xfId="54305" hidden="1" xr:uid="{00000000-0005-0000-0000-00006BDA0000}"/>
    <cellStyle name="Hyperlink 7" xfId="54254" hidden="1" xr:uid="{00000000-0005-0000-0000-00006CDA0000}"/>
    <cellStyle name="Hyperlink 7" xfId="54179" hidden="1" xr:uid="{00000000-0005-0000-0000-00006DDA0000}"/>
    <cellStyle name="Hyperlink 7" xfId="54128" hidden="1" xr:uid="{00000000-0005-0000-0000-00006EDA0000}"/>
    <cellStyle name="Hyperlink 7" xfId="54053" hidden="1" xr:uid="{00000000-0005-0000-0000-00006FDA0000}"/>
    <cellStyle name="Hyperlink 7" xfId="54002" hidden="1" xr:uid="{00000000-0005-0000-0000-000070DA0000}"/>
    <cellStyle name="Hyperlink 7" xfId="53876" hidden="1" xr:uid="{00000000-0005-0000-0000-000071DA0000}"/>
    <cellStyle name="Hyperlink 7" xfId="53801" hidden="1" xr:uid="{00000000-0005-0000-0000-000072DA0000}"/>
    <cellStyle name="Hyperlink 7" xfId="53750" hidden="1" xr:uid="{00000000-0005-0000-0000-000073DA0000}"/>
    <cellStyle name="Hyperlink 7" xfId="53675" hidden="1" xr:uid="{00000000-0005-0000-0000-000074DA0000}"/>
    <cellStyle name="Hyperlink 7" xfId="53624" hidden="1" xr:uid="{00000000-0005-0000-0000-000075DA0000}"/>
    <cellStyle name="Hyperlink 7" xfId="53549" hidden="1" xr:uid="{00000000-0005-0000-0000-000076DA0000}"/>
    <cellStyle name="Hyperlink 7" xfId="53498" hidden="1" xr:uid="{00000000-0005-0000-0000-000077DA0000}"/>
    <cellStyle name="Hyperlink 7" xfId="53423" hidden="1" xr:uid="{00000000-0005-0000-0000-000078DA0000}"/>
    <cellStyle name="Hyperlink 7" xfId="53372" hidden="1" xr:uid="{00000000-0005-0000-0000-000079DA0000}"/>
    <cellStyle name="Hyperlink 7" xfId="53297" hidden="1" xr:uid="{00000000-0005-0000-0000-00007ADA0000}"/>
    <cellStyle name="Hyperlink 7" xfId="53246" hidden="1" xr:uid="{00000000-0005-0000-0000-00007BDA0000}"/>
    <cellStyle name="Hyperlink 7" xfId="53171" hidden="1" xr:uid="{00000000-0005-0000-0000-00007CDA0000}"/>
    <cellStyle name="Hyperlink 7" xfId="53120" hidden="1" xr:uid="{00000000-0005-0000-0000-00007DDA0000}"/>
    <cellStyle name="Hyperlink 7" xfId="53045" hidden="1" xr:uid="{00000000-0005-0000-0000-00007EDA0000}"/>
    <cellStyle name="Hyperlink 7" xfId="52994" hidden="1" xr:uid="{00000000-0005-0000-0000-00007FDA0000}"/>
    <cellStyle name="Hyperlink 7" xfId="52919" hidden="1" xr:uid="{00000000-0005-0000-0000-000080DA0000}"/>
    <cellStyle name="Hyperlink 7" xfId="52868" hidden="1" xr:uid="{00000000-0005-0000-0000-000081DA0000}"/>
    <cellStyle name="Hyperlink 7" xfId="52793" hidden="1" xr:uid="{00000000-0005-0000-0000-000082DA0000}"/>
    <cellStyle name="Hyperlink 7" xfId="52742" hidden="1" xr:uid="{00000000-0005-0000-0000-000083DA0000}"/>
    <cellStyle name="Hyperlink 7" xfId="52667" hidden="1" xr:uid="{00000000-0005-0000-0000-000084DA0000}"/>
    <cellStyle name="Hyperlink 7" xfId="52616" hidden="1" xr:uid="{00000000-0005-0000-0000-000085DA0000}"/>
    <cellStyle name="Hyperlink 7" xfId="52541" hidden="1" xr:uid="{00000000-0005-0000-0000-000086DA0000}"/>
    <cellStyle name="Hyperlink 7" xfId="52490" hidden="1" xr:uid="{00000000-0005-0000-0000-000087DA0000}"/>
    <cellStyle name="Hyperlink 7" xfId="52415" hidden="1" xr:uid="{00000000-0005-0000-0000-000088DA0000}"/>
    <cellStyle name="Hyperlink 7" xfId="52364" hidden="1" xr:uid="{00000000-0005-0000-0000-000089DA0000}"/>
    <cellStyle name="Hyperlink 7" xfId="52289" hidden="1" xr:uid="{00000000-0005-0000-0000-00008ADA0000}"/>
    <cellStyle name="Hyperlink 7" xfId="52238" hidden="1" xr:uid="{00000000-0005-0000-0000-00008BDA0000}"/>
    <cellStyle name="Hyperlink 7" xfId="52163" hidden="1" xr:uid="{00000000-0005-0000-0000-00008CDA0000}"/>
    <cellStyle name="Hyperlink 7" xfId="52112" hidden="1" xr:uid="{00000000-0005-0000-0000-00008DDA0000}"/>
    <cellStyle name="Hyperlink 7" xfId="52037" hidden="1" xr:uid="{00000000-0005-0000-0000-00008EDA0000}"/>
    <cellStyle name="Hyperlink 7" xfId="51986" hidden="1" xr:uid="{00000000-0005-0000-0000-00008FDA0000}"/>
    <cellStyle name="Hyperlink 7" xfId="51911" hidden="1" xr:uid="{00000000-0005-0000-0000-000090DA0000}"/>
    <cellStyle name="Hyperlink 7" xfId="51860" hidden="1" xr:uid="{00000000-0005-0000-0000-000091DA0000}"/>
    <cellStyle name="Hyperlink 7" xfId="51785" hidden="1" xr:uid="{00000000-0005-0000-0000-000092DA0000}"/>
    <cellStyle name="Hyperlink 7" xfId="51734" hidden="1" xr:uid="{00000000-0005-0000-0000-000093DA0000}"/>
    <cellStyle name="Hyperlink 7" xfId="51659" hidden="1" xr:uid="{00000000-0005-0000-0000-000094DA0000}"/>
    <cellStyle name="Hyperlink 7" xfId="51608" hidden="1" xr:uid="{00000000-0005-0000-0000-000095DA0000}"/>
    <cellStyle name="Hyperlink 7" xfId="51533" hidden="1" xr:uid="{00000000-0005-0000-0000-000096DA0000}"/>
    <cellStyle name="Hyperlink 7" xfId="51482" hidden="1" xr:uid="{00000000-0005-0000-0000-000097DA0000}"/>
    <cellStyle name="Hyperlink 7" xfId="51407" hidden="1" xr:uid="{00000000-0005-0000-0000-000098DA0000}"/>
    <cellStyle name="Hyperlink 7" xfId="51356" hidden="1" xr:uid="{00000000-0005-0000-0000-000099DA0000}"/>
    <cellStyle name="Hyperlink 7" xfId="56396" hidden="1" xr:uid="{00000000-0005-0000-0000-00009ADA0000}"/>
    <cellStyle name="Hyperlink 7" xfId="56321" hidden="1" xr:uid="{00000000-0005-0000-0000-00009BDA0000}"/>
    <cellStyle name="Hyperlink 7" xfId="56270" hidden="1" xr:uid="{00000000-0005-0000-0000-00009CDA0000}"/>
    <cellStyle name="Hyperlink 7" xfId="56195" hidden="1" xr:uid="{00000000-0005-0000-0000-00009DDA0000}"/>
    <cellStyle name="Hyperlink 7" xfId="56144" hidden="1" xr:uid="{00000000-0005-0000-0000-00009EDA0000}"/>
    <cellStyle name="Hyperlink 7" xfId="56069" hidden="1" xr:uid="{00000000-0005-0000-0000-00009FDA0000}"/>
    <cellStyle name="Hyperlink 7" xfId="56018" hidden="1" xr:uid="{00000000-0005-0000-0000-0000A0DA0000}"/>
    <cellStyle name="Hyperlink 7" xfId="55943" hidden="1" xr:uid="{00000000-0005-0000-0000-0000A1DA0000}"/>
    <cellStyle name="Hyperlink 7" xfId="55892" hidden="1" xr:uid="{00000000-0005-0000-0000-0000A2DA0000}"/>
    <cellStyle name="Hyperlink 7" xfId="55817" hidden="1" xr:uid="{00000000-0005-0000-0000-0000A3DA0000}"/>
    <cellStyle name="Hyperlink 7" xfId="53927" hidden="1" xr:uid="{00000000-0005-0000-0000-0000A4DA0000}"/>
    <cellStyle name="Hyperlink 7" xfId="30995" hidden="1" xr:uid="{00000000-0005-0000-0000-0000A5DA0000}"/>
    <cellStyle name="Hyperlink 7" xfId="39134" hidden="1" xr:uid="{00000000-0005-0000-0000-0000A6DA0000}"/>
    <cellStyle name="Hyperlink 7" xfId="5165" hidden="1" xr:uid="{00000000-0005-0000-0000-0000A7DA0000}"/>
    <cellStyle name="Hyperlink 7" xfId="19604" hidden="1" xr:uid="{00000000-0005-0000-0000-0000A8DA0000}"/>
    <cellStyle name="Hyperlink 7" xfId="19529" hidden="1" xr:uid="{00000000-0005-0000-0000-0000A9DA0000}"/>
    <cellStyle name="Hyperlink 7" xfId="19478" hidden="1" xr:uid="{00000000-0005-0000-0000-0000AADA0000}"/>
    <cellStyle name="Hyperlink 7" xfId="19403" hidden="1" xr:uid="{00000000-0005-0000-0000-0000ABDA0000}"/>
    <cellStyle name="Hyperlink 7" xfId="19352" hidden="1" xr:uid="{00000000-0005-0000-0000-0000ACDA0000}"/>
    <cellStyle name="Hyperlink 7" xfId="19277" hidden="1" xr:uid="{00000000-0005-0000-0000-0000ADDA0000}"/>
    <cellStyle name="Hyperlink 7" xfId="19226" hidden="1" xr:uid="{00000000-0005-0000-0000-0000AEDA0000}"/>
    <cellStyle name="Hyperlink 7" xfId="19151" hidden="1" xr:uid="{00000000-0005-0000-0000-0000AFDA0000}"/>
    <cellStyle name="Hyperlink 7" xfId="19100" hidden="1" xr:uid="{00000000-0005-0000-0000-0000B0DA0000}"/>
    <cellStyle name="Hyperlink 7" xfId="19025" hidden="1" xr:uid="{00000000-0005-0000-0000-0000B1DA0000}"/>
    <cellStyle name="Hyperlink 7" xfId="18974" hidden="1" xr:uid="{00000000-0005-0000-0000-0000B2DA0000}"/>
    <cellStyle name="Hyperlink 7" xfId="18899" hidden="1" xr:uid="{00000000-0005-0000-0000-0000B3DA0000}"/>
    <cellStyle name="Hyperlink 7" xfId="18848" hidden="1" xr:uid="{00000000-0005-0000-0000-0000B4DA0000}"/>
    <cellStyle name="Hyperlink 7" xfId="18773" hidden="1" xr:uid="{00000000-0005-0000-0000-0000B5DA0000}"/>
    <cellStyle name="Hyperlink 7" xfId="18722" hidden="1" xr:uid="{00000000-0005-0000-0000-0000B6DA0000}"/>
    <cellStyle name="Hyperlink 7" xfId="18647" hidden="1" xr:uid="{00000000-0005-0000-0000-0000B7DA0000}"/>
    <cellStyle name="Hyperlink 7" xfId="18596" hidden="1" xr:uid="{00000000-0005-0000-0000-0000B8DA0000}"/>
    <cellStyle name="Hyperlink 7" xfId="18521" hidden="1" xr:uid="{00000000-0005-0000-0000-0000B9DA0000}"/>
    <cellStyle name="Hyperlink 7" xfId="18470" hidden="1" xr:uid="{00000000-0005-0000-0000-0000BADA0000}"/>
    <cellStyle name="Hyperlink 7" xfId="18395" hidden="1" xr:uid="{00000000-0005-0000-0000-0000BBDA0000}"/>
    <cellStyle name="Hyperlink 7" xfId="18344" hidden="1" xr:uid="{00000000-0005-0000-0000-0000BCDA0000}"/>
    <cellStyle name="Hyperlink 7" xfId="18269" hidden="1" xr:uid="{00000000-0005-0000-0000-0000BDDA0000}"/>
    <cellStyle name="Hyperlink 7" xfId="18218" hidden="1" xr:uid="{00000000-0005-0000-0000-0000BEDA0000}"/>
    <cellStyle name="Hyperlink 7" xfId="18143" hidden="1" xr:uid="{00000000-0005-0000-0000-0000BFDA0000}"/>
    <cellStyle name="Hyperlink 7" xfId="18092" hidden="1" xr:uid="{00000000-0005-0000-0000-0000C0DA0000}"/>
    <cellStyle name="Hyperlink 7" xfId="18017" hidden="1" xr:uid="{00000000-0005-0000-0000-0000C1DA0000}"/>
    <cellStyle name="Hyperlink 7" xfId="17966" hidden="1" xr:uid="{00000000-0005-0000-0000-0000C2DA0000}"/>
    <cellStyle name="Hyperlink 7" xfId="17891" hidden="1" xr:uid="{00000000-0005-0000-0000-0000C3DA0000}"/>
    <cellStyle name="Hyperlink 7" xfId="17840" hidden="1" xr:uid="{00000000-0005-0000-0000-0000C4DA0000}"/>
    <cellStyle name="Hyperlink 7" xfId="17765" hidden="1" xr:uid="{00000000-0005-0000-0000-0000C5DA0000}"/>
    <cellStyle name="Hyperlink 7" xfId="17714" hidden="1" xr:uid="{00000000-0005-0000-0000-0000C6DA0000}"/>
    <cellStyle name="Hyperlink 7" xfId="17639" hidden="1" xr:uid="{00000000-0005-0000-0000-0000C7DA0000}"/>
    <cellStyle name="Hyperlink 7" xfId="17588" hidden="1" xr:uid="{00000000-0005-0000-0000-0000C8DA0000}"/>
    <cellStyle name="Hyperlink 7" xfId="17513" hidden="1" xr:uid="{00000000-0005-0000-0000-0000C9DA0000}"/>
    <cellStyle name="Hyperlink 7" xfId="17462" hidden="1" xr:uid="{00000000-0005-0000-0000-0000CADA0000}"/>
    <cellStyle name="Hyperlink 7" xfId="17387" hidden="1" xr:uid="{00000000-0005-0000-0000-0000CBDA0000}"/>
    <cellStyle name="Hyperlink 7" xfId="17336" hidden="1" xr:uid="{00000000-0005-0000-0000-0000CCDA0000}"/>
    <cellStyle name="Hyperlink 7" xfId="17261" hidden="1" xr:uid="{00000000-0005-0000-0000-0000CDDA0000}"/>
    <cellStyle name="Hyperlink 7" xfId="17210" hidden="1" xr:uid="{00000000-0005-0000-0000-0000CEDA0000}"/>
    <cellStyle name="Hyperlink 7" xfId="17135" hidden="1" xr:uid="{00000000-0005-0000-0000-0000CFDA0000}"/>
    <cellStyle name="Hyperlink 7" xfId="17084" hidden="1" xr:uid="{00000000-0005-0000-0000-0000D0DA0000}"/>
    <cellStyle name="Hyperlink 7" xfId="17009" hidden="1" xr:uid="{00000000-0005-0000-0000-0000D1DA0000}"/>
    <cellStyle name="Hyperlink 7" xfId="16958" hidden="1" xr:uid="{00000000-0005-0000-0000-0000D2DA0000}"/>
    <cellStyle name="Hyperlink 7" xfId="16883" hidden="1" xr:uid="{00000000-0005-0000-0000-0000D3DA0000}"/>
    <cellStyle name="Hyperlink 7" xfId="16832" hidden="1" xr:uid="{00000000-0005-0000-0000-0000D4DA0000}"/>
    <cellStyle name="Hyperlink 7" xfId="16757" hidden="1" xr:uid="{00000000-0005-0000-0000-0000D5DA0000}"/>
    <cellStyle name="Hyperlink 7" xfId="16706" hidden="1" xr:uid="{00000000-0005-0000-0000-0000D6DA0000}"/>
    <cellStyle name="Hyperlink 7" xfId="16631" hidden="1" xr:uid="{00000000-0005-0000-0000-0000D7DA0000}"/>
    <cellStyle name="Hyperlink 7" xfId="16580" hidden="1" xr:uid="{00000000-0005-0000-0000-0000D8DA0000}"/>
    <cellStyle name="Hyperlink 7" xfId="16505" hidden="1" xr:uid="{00000000-0005-0000-0000-0000D9DA0000}"/>
    <cellStyle name="Hyperlink 7" xfId="16454" hidden="1" xr:uid="{00000000-0005-0000-0000-0000DADA0000}"/>
    <cellStyle name="Hyperlink 7" xfId="16379" hidden="1" xr:uid="{00000000-0005-0000-0000-0000DBDA0000}"/>
    <cellStyle name="Hyperlink 7" xfId="16328" hidden="1" xr:uid="{00000000-0005-0000-0000-0000DCDA0000}"/>
    <cellStyle name="Hyperlink 7" xfId="16253" hidden="1" xr:uid="{00000000-0005-0000-0000-0000DDDA0000}"/>
    <cellStyle name="Hyperlink 7" xfId="16202" hidden="1" xr:uid="{00000000-0005-0000-0000-0000DEDA0000}"/>
    <cellStyle name="Hyperlink 7" xfId="16127" hidden="1" xr:uid="{00000000-0005-0000-0000-0000DFDA0000}"/>
    <cellStyle name="Hyperlink 7" xfId="16076" hidden="1" xr:uid="{00000000-0005-0000-0000-0000E0DA0000}"/>
    <cellStyle name="Hyperlink 7" xfId="16001" hidden="1" xr:uid="{00000000-0005-0000-0000-0000E1DA0000}"/>
    <cellStyle name="Hyperlink 7" xfId="15950" hidden="1" xr:uid="{00000000-0005-0000-0000-0000E2DA0000}"/>
    <cellStyle name="Hyperlink 7" xfId="15875" hidden="1" xr:uid="{00000000-0005-0000-0000-0000E3DA0000}"/>
    <cellStyle name="Hyperlink 7" xfId="15824" hidden="1" xr:uid="{00000000-0005-0000-0000-0000E4DA0000}"/>
    <cellStyle name="Hyperlink 7" xfId="15749" hidden="1" xr:uid="{00000000-0005-0000-0000-0000E5DA0000}"/>
    <cellStyle name="Hyperlink 7" xfId="15698" hidden="1" xr:uid="{00000000-0005-0000-0000-0000E6DA0000}"/>
    <cellStyle name="Hyperlink 7" xfId="15623" hidden="1" xr:uid="{00000000-0005-0000-0000-0000E7DA0000}"/>
    <cellStyle name="Hyperlink 7" xfId="15572" hidden="1" xr:uid="{00000000-0005-0000-0000-0000E8DA0000}"/>
    <cellStyle name="Hyperlink 7" xfId="15497" hidden="1" xr:uid="{00000000-0005-0000-0000-0000E9DA0000}"/>
    <cellStyle name="Hyperlink 7" xfId="15446" hidden="1" xr:uid="{00000000-0005-0000-0000-0000EADA0000}"/>
    <cellStyle name="Hyperlink 7" xfId="15371" hidden="1" xr:uid="{00000000-0005-0000-0000-0000EBDA0000}"/>
    <cellStyle name="Hyperlink 7" xfId="15320" hidden="1" xr:uid="{00000000-0005-0000-0000-0000ECDA0000}"/>
    <cellStyle name="Hyperlink 7" xfId="15245" hidden="1" xr:uid="{00000000-0005-0000-0000-0000EDDA0000}"/>
    <cellStyle name="Hyperlink 7" xfId="15194" hidden="1" xr:uid="{00000000-0005-0000-0000-0000EEDA0000}"/>
    <cellStyle name="Hyperlink 7" xfId="15119" hidden="1" xr:uid="{00000000-0005-0000-0000-0000EFDA0000}"/>
    <cellStyle name="Hyperlink 7" xfId="15068" hidden="1" xr:uid="{00000000-0005-0000-0000-0000F0DA0000}"/>
    <cellStyle name="Hyperlink 7" xfId="14993" hidden="1" xr:uid="{00000000-0005-0000-0000-0000F1DA0000}"/>
    <cellStyle name="Hyperlink 7" xfId="14942" hidden="1" xr:uid="{00000000-0005-0000-0000-0000F2DA0000}"/>
    <cellStyle name="Hyperlink 7" xfId="14867" hidden="1" xr:uid="{00000000-0005-0000-0000-0000F3DA0000}"/>
    <cellStyle name="Hyperlink 7" xfId="14816" hidden="1" xr:uid="{00000000-0005-0000-0000-0000F4DA0000}"/>
    <cellStyle name="Hyperlink 7" xfId="14741" hidden="1" xr:uid="{00000000-0005-0000-0000-0000F5DA0000}"/>
    <cellStyle name="Hyperlink 7" xfId="14690" hidden="1" xr:uid="{00000000-0005-0000-0000-0000F6DA0000}"/>
    <cellStyle name="Hyperlink 7" xfId="14615" hidden="1" xr:uid="{00000000-0005-0000-0000-0000F7DA0000}"/>
    <cellStyle name="Hyperlink 7" xfId="14564" hidden="1" xr:uid="{00000000-0005-0000-0000-0000F8DA0000}"/>
    <cellStyle name="Hyperlink 7" xfId="14489" hidden="1" xr:uid="{00000000-0005-0000-0000-0000F9DA0000}"/>
    <cellStyle name="Hyperlink 7" xfId="14438" hidden="1" xr:uid="{00000000-0005-0000-0000-0000FADA0000}"/>
    <cellStyle name="Hyperlink 7" xfId="14363" hidden="1" xr:uid="{00000000-0005-0000-0000-0000FBDA0000}"/>
    <cellStyle name="Hyperlink 7" xfId="14312" hidden="1" xr:uid="{00000000-0005-0000-0000-0000FCDA0000}"/>
    <cellStyle name="Hyperlink 7" xfId="14237" hidden="1" xr:uid="{00000000-0005-0000-0000-0000FDDA0000}"/>
    <cellStyle name="Hyperlink 7" xfId="14186" hidden="1" xr:uid="{00000000-0005-0000-0000-0000FEDA0000}"/>
    <cellStyle name="Hyperlink 7" xfId="14111" hidden="1" xr:uid="{00000000-0005-0000-0000-0000FFDA0000}"/>
    <cellStyle name="Hyperlink 7" xfId="14060" hidden="1" xr:uid="{00000000-0005-0000-0000-000000DB0000}"/>
    <cellStyle name="Hyperlink 7" xfId="13934" hidden="1" xr:uid="{00000000-0005-0000-0000-000001DB0000}"/>
    <cellStyle name="Hyperlink 7" xfId="13859" hidden="1" xr:uid="{00000000-0005-0000-0000-000002DB0000}"/>
    <cellStyle name="Hyperlink 7" xfId="13808" hidden="1" xr:uid="{00000000-0005-0000-0000-000003DB0000}"/>
    <cellStyle name="Hyperlink 7" xfId="13733" hidden="1" xr:uid="{00000000-0005-0000-0000-000004DB0000}"/>
    <cellStyle name="Hyperlink 7" xfId="13682" hidden="1" xr:uid="{00000000-0005-0000-0000-000005DB0000}"/>
    <cellStyle name="Hyperlink 7" xfId="13607" hidden="1" xr:uid="{00000000-0005-0000-0000-000006DB0000}"/>
    <cellStyle name="Hyperlink 7" xfId="13556" hidden="1" xr:uid="{00000000-0005-0000-0000-000007DB0000}"/>
    <cellStyle name="Hyperlink 7" xfId="13481" hidden="1" xr:uid="{00000000-0005-0000-0000-000008DB0000}"/>
    <cellStyle name="Hyperlink 7" xfId="13430" hidden="1" xr:uid="{00000000-0005-0000-0000-000009DB0000}"/>
    <cellStyle name="Hyperlink 7" xfId="13355" hidden="1" xr:uid="{00000000-0005-0000-0000-00000ADB0000}"/>
    <cellStyle name="Hyperlink 7" xfId="13229" hidden="1" xr:uid="{00000000-0005-0000-0000-00000BDB0000}"/>
    <cellStyle name="Hyperlink 7" xfId="13178" hidden="1" xr:uid="{00000000-0005-0000-0000-00000CDB0000}"/>
    <cellStyle name="Hyperlink 7" xfId="13103" hidden="1" xr:uid="{00000000-0005-0000-0000-00000DDB0000}"/>
    <cellStyle name="Hyperlink 7" xfId="13052" hidden="1" xr:uid="{00000000-0005-0000-0000-00000EDB0000}"/>
    <cellStyle name="Hyperlink 7" xfId="12977" hidden="1" xr:uid="{00000000-0005-0000-0000-00000FDB0000}"/>
    <cellStyle name="Hyperlink 7" xfId="12926" hidden="1" xr:uid="{00000000-0005-0000-0000-000010DB0000}"/>
    <cellStyle name="Hyperlink 7" xfId="12851" hidden="1" xr:uid="{00000000-0005-0000-0000-000011DB0000}"/>
    <cellStyle name="Hyperlink 7" xfId="12800" hidden="1" xr:uid="{00000000-0005-0000-0000-000012DB0000}"/>
    <cellStyle name="Hyperlink 7" xfId="12725" hidden="1" xr:uid="{00000000-0005-0000-0000-000013DB0000}"/>
    <cellStyle name="Hyperlink 7" xfId="12674" hidden="1" xr:uid="{00000000-0005-0000-0000-000014DB0000}"/>
    <cellStyle name="Hyperlink 7" xfId="12599" hidden="1" xr:uid="{00000000-0005-0000-0000-000015DB0000}"/>
    <cellStyle name="Hyperlink 7" xfId="12548" hidden="1" xr:uid="{00000000-0005-0000-0000-000016DB0000}"/>
    <cellStyle name="Hyperlink 7" xfId="12473" hidden="1" xr:uid="{00000000-0005-0000-0000-000017DB0000}"/>
    <cellStyle name="Hyperlink 7" xfId="12422" hidden="1" xr:uid="{00000000-0005-0000-0000-000018DB0000}"/>
    <cellStyle name="Hyperlink 7" xfId="12347" hidden="1" xr:uid="{00000000-0005-0000-0000-000019DB0000}"/>
    <cellStyle name="Hyperlink 7" xfId="12296" hidden="1" xr:uid="{00000000-0005-0000-0000-00001ADB0000}"/>
    <cellStyle name="Hyperlink 7" xfId="12221" hidden="1" xr:uid="{00000000-0005-0000-0000-00001BDB0000}"/>
    <cellStyle name="Hyperlink 7" xfId="12170" hidden="1" xr:uid="{00000000-0005-0000-0000-00001CDB0000}"/>
    <cellStyle name="Hyperlink 7" xfId="12095" hidden="1" xr:uid="{00000000-0005-0000-0000-00001DDB0000}"/>
    <cellStyle name="Hyperlink 7" xfId="12044" hidden="1" xr:uid="{00000000-0005-0000-0000-00001EDB0000}"/>
    <cellStyle name="Hyperlink 7" xfId="11969" hidden="1" xr:uid="{00000000-0005-0000-0000-00001FDB0000}"/>
    <cellStyle name="Hyperlink 7" xfId="11918" hidden="1" xr:uid="{00000000-0005-0000-0000-000020DB0000}"/>
    <cellStyle name="Hyperlink 7" xfId="11843" hidden="1" xr:uid="{00000000-0005-0000-0000-000021DB0000}"/>
    <cellStyle name="Hyperlink 7" xfId="11792" hidden="1" xr:uid="{00000000-0005-0000-0000-000022DB0000}"/>
    <cellStyle name="Hyperlink 7" xfId="11717" hidden="1" xr:uid="{00000000-0005-0000-0000-000023DB0000}"/>
    <cellStyle name="Hyperlink 7" xfId="11666" hidden="1" xr:uid="{00000000-0005-0000-0000-000024DB0000}"/>
    <cellStyle name="Hyperlink 7" xfId="11591" hidden="1" xr:uid="{00000000-0005-0000-0000-000025DB0000}"/>
    <cellStyle name="Hyperlink 7" xfId="11540" hidden="1" xr:uid="{00000000-0005-0000-0000-000026DB0000}"/>
    <cellStyle name="Hyperlink 7" xfId="11465" hidden="1" xr:uid="{00000000-0005-0000-0000-000027DB0000}"/>
    <cellStyle name="Hyperlink 7" xfId="11414" hidden="1" xr:uid="{00000000-0005-0000-0000-000028DB0000}"/>
    <cellStyle name="Hyperlink 7" xfId="11339" hidden="1" xr:uid="{00000000-0005-0000-0000-000029DB0000}"/>
    <cellStyle name="Hyperlink 7" xfId="11288" hidden="1" xr:uid="{00000000-0005-0000-0000-00002ADB0000}"/>
    <cellStyle name="Hyperlink 7" xfId="11213" hidden="1" xr:uid="{00000000-0005-0000-0000-00002BDB0000}"/>
    <cellStyle name="Hyperlink 7" xfId="11162" hidden="1" xr:uid="{00000000-0005-0000-0000-00002CDB0000}"/>
    <cellStyle name="Hyperlink 7" xfId="11087" hidden="1" xr:uid="{00000000-0005-0000-0000-00002DDB0000}"/>
    <cellStyle name="Hyperlink 7" xfId="11036" hidden="1" xr:uid="{00000000-0005-0000-0000-00002EDB0000}"/>
    <cellStyle name="Hyperlink 7" xfId="10961" hidden="1" xr:uid="{00000000-0005-0000-0000-00002FDB0000}"/>
    <cellStyle name="Hyperlink 7" xfId="10910" hidden="1" xr:uid="{00000000-0005-0000-0000-000030DB0000}"/>
    <cellStyle name="Hyperlink 7" xfId="10835" hidden="1" xr:uid="{00000000-0005-0000-0000-000031DB0000}"/>
    <cellStyle name="Hyperlink 7" xfId="10784" hidden="1" xr:uid="{00000000-0005-0000-0000-000032DB0000}"/>
    <cellStyle name="Hyperlink 7" xfId="10709" hidden="1" xr:uid="{00000000-0005-0000-0000-000033DB0000}"/>
    <cellStyle name="Hyperlink 7" xfId="10658" hidden="1" xr:uid="{00000000-0005-0000-0000-000034DB0000}"/>
    <cellStyle name="Hyperlink 7" xfId="10583" hidden="1" xr:uid="{00000000-0005-0000-0000-000035DB0000}"/>
    <cellStyle name="Hyperlink 7" xfId="10532" hidden="1" xr:uid="{00000000-0005-0000-0000-000036DB0000}"/>
    <cellStyle name="Hyperlink 7" xfId="10457" hidden="1" xr:uid="{00000000-0005-0000-0000-000037DB0000}"/>
    <cellStyle name="Hyperlink 7" xfId="10406" hidden="1" xr:uid="{00000000-0005-0000-0000-000038DB0000}"/>
    <cellStyle name="Hyperlink 7" xfId="10331" hidden="1" xr:uid="{00000000-0005-0000-0000-000039DB0000}"/>
    <cellStyle name="Hyperlink 7" xfId="10280" hidden="1" xr:uid="{00000000-0005-0000-0000-00003ADB0000}"/>
    <cellStyle name="Hyperlink 7" xfId="10205" hidden="1" xr:uid="{00000000-0005-0000-0000-00003BDB0000}"/>
    <cellStyle name="Hyperlink 7" xfId="10154" hidden="1" xr:uid="{00000000-0005-0000-0000-00003CDB0000}"/>
    <cellStyle name="Hyperlink 7" xfId="10079" hidden="1" xr:uid="{00000000-0005-0000-0000-00003DDB0000}"/>
    <cellStyle name="Hyperlink 7" xfId="10028" hidden="1" xr:uid="{00000000-0005-0000-0000-00003EDB0000}"/>
    <cellStyle name="Hyperlink 7" xfId="9953" hidden="1" xr:uid="{00000000-0005-0000-0000-00003FDB0000}"/>
    <cellStyle name="Hyperlink 7" xfId="9902" hidden="1" xr:uid="{00000000-0005-0000-0000-000040DB0000}"/>
    <cellStyle name="Hyperlink 7" xfId="9827" hidden="1" xr:uid="{00000000-0005-0000-0000-000041DB0000}"/>
    <cellStyle name="Hyperlink 7" xfId="9776" hidden="1" xr:uid="{00000000-0005-0000-0000-000042DB0000}"/>
    <cellStyle name="Hyperlink 7" xfId="9701" hidden="1" xr:uid="{00000000-0005-0000-0000-000043DB0000}"/>
    <cellStyle name="Hyperlink 7" xfId="9650" hidden="1" xr:uid="{00000000-0005-0000-0000-000044DB0000}"/>
    <cellStyle name="Hyperlink 7" xfId="9575" hidden="1" xr:uid="{00000000-0005-0000-0000-000045DB0000}"/>
    <cellStyle name="Hyperlink 7" xfId="9524" hidden="1" xr:uid="{00000000-0005-0000-0000-000046DB0000}"/>
    <cellStyle name="Hyperlink 7" xfId="9449" hidden="1" xr:uid="{00000000-0005-0000-0000-000047DB0000}"/>
    <cellStyle name="Hyperlink 7" xfId="9398" hidden="1" xr:uid="{00000000-0005-0000-0000-000048DB0000}"/>
    <cellStyle name="Hyperlink 7" xfId="9323" hidden="1" xr:uid="{00000000-0005-0000-0000-000049DB0000}"/>
    <cellStyle name="Hyperlink 7" xfId="9272" hidden="1" xr:uid="{00000000-0005-0000-0000-00004ADB0000}"/>
    <cellStyle name="Hyperlink 7" xfId="9197" hidden="1" xr:uid="{00000000-0005-0000-0000-00004BDB0000}"/>
    <cellStyle name="Hyperlink 7" xfId="9146" hidden="1" xr:uid="{00000000-0005-0000-0000-00004CDB0000}"/>
    <cellStyle name="Hyperlink 7" xfId="9071" hidden="1" xr:uid="{00000000-0005-0000-0000-00004DDB0000}"/>
    <cellStyle name="Hyperlink 7" xfId="9020" hidden="1" xr:uid="{00000000-0005-0000-0000-00004EDB0000}"/>
    <cellStyle name="Hyperlink 7" xfId="8945" hidden="1" xr:uid="{00000000-0005-0000-0000-00004FDB0000}"/>
    <cellStyle name="Hyperlink 7" xfId="8894" hidden="1" xr:uid="{00000000-0005-0000-0000-000050DB0000}"/>
    <cellStyle name="Hyperlink 7" xfId="8819" hidden="1" xr:uid="{00000000-0005-0000-0000-000051DB0000}"/>
    <cellStyle name="Hyperlink 7" xfId="8768" hidden="1" xr:uid="{00000000-0005-0000-0000-000052DB0000}"/>
    <cellStyle name="Hyperlink 7" xfId="8693" hidden="1" xr:uid="{00000000-0005-0000-0000-000053DB0000}"/>
    <cellStyle name="Hyperlink 7" xfId="8642" hidden="1" xr:uid="{00000000-0005-0000-0000-000054DB0000}"/>
    <cellStyle name="Hyperlink 7" xfId="8567" hidden="1" xr:uid="{00000000-0005-0000-0000-000055DB0000}"/>
    <cellStyle name="Hyperlink 7" xfId="8516" hidden="1" xr:uid="{00000000-0005-0000-0000-000056DB0000}"/>
    <cellStyle name="Hyperlink 7" xfId="8441" hidden="1" xr:uid="{00000000-0005-0000-0000-000057DB0000}"/>
    <cellStyle name="Hyperlink 7" xfId="8390" hidden="1" xr:uid="{00000000-0005-0000-0000-000058DB0000}"/>
    <cellStyle name="Hyperlink 7" xfId="8315" hidden="1" xr:uid="{00000000-0005-0000-0000-000059DB0000}"/>
    <cellStyle name="Hyperlink 7" xfId="8264" hidden="1" xr:uid="{00000000-0005-0000-0000-00005ADB0000}"/>
    <cellStyle name="Hyperlink 7" xfId="8189" hidden="1" xr:uid="{00000000-0005-0000-0000-00005BDB0000}"/>
    <cellStyle name="Hyperlink 7" xfId="8138" hidden="1" xr:uid="{00000000-0005-0000-0000-00005CDB0000}"/>
    <cellStyle name="Hyperlink 7" xfId="8063" hidden="1" xr:uid="{00000000-0005-0000-0000-00005DDB0000}"/>
    <cellStyle name="Hyperlink 7" xfId="8012" hidden="1" xr:uid="{00000000-0005-0000-0000-00005EDB0000}"/>
    <cellStyle name="Hyperlink 7" xfId="7937" hidden="1" xr:uid="{00000000-0005-0000-0000-00005FDB0000}"/>
    <cellStyle name="Hyperlink 7" xfId="7886" hidden="1" xr:uid="{00000000-0005-0000-0000-000060DB0000}"/>
    <cellStyle name="Hyperlink 7" xfId="7811" hidden="1" xr:uid="{00000000-0005-0000-0000-000061DB0000}"/>
    <cellStyle name="Hyperlink 7" xfId="7760" hidden="1" xr:uid="{00000000-0005-0000-0000-000062DB0000}"/>
    <cellStyle name="Hyperlink 7" xfId="7685" hidden="1" xr:uid="{00000000-0005-0000-0000-000063DB0000}"/>
    <cellStyle name="Hyperlink 7" xfId="7634" hidden="1" xr:uid="{00000000-0005-0000-0000-000064DB0000}"/>
    <cellStyle name="Hyperlink 7" xfId="7559" hidden="1" xr:uid="{00000000-0005-0000-0000-000065DB0000}"/>
    <cellStyle name="Hyperlink 7" xfId="7508" hidden="1" xr:uid="{00000000-0005-0000-0000-000066DB0000}"/>
    <cellStyle name="Hyperlink 7" xfId="7433" hidden="1" xr:uid="{00000000-0005-0000-0000-000067DB0000}"/>
    <cellStyle name="Hyperlink 7" xfId="7382" hidden="1" xr:uid="{00000000-0005-0000-0000-000068DB0000}"/>
    <cellStyle name="Hyperlink 7" xfId="7307" hidden="1" xr:uid="{00000000-0005-0000-0000-000069DB0000}"/>
    <cellStyle name="Hyperlink 7" xfId="7256" hidden="1" xr:uid="{00000000-0005-0000-0000-00006ADB0000}"/>
    <cellStyle name="Hyperlink 7" xfId="7181" hidden="1" xr:uid="{00000000-0005-0000-0000-00006BDB0000}"/>
    <cellStyle name="Hyperlink 7" xfId="7130" hidden="1" xr:uid="{00000000-0005-0000-0000-00006CDB0000}"/>
    <cellStyle name="Hyperlink 7" xfId="7055" hidden="1" xr:uid="{00000000-0005-0000-0000-00006DDB0000}"/>
    <cellStyle name="Hyperlink 7" xfId="7004" hidden="1" xr:uid="{00000000-0005-0000-0000-00006EDB0000}"/>
    <cellStyle name="Hyperlink 7" xfId="6929" hidden="1" xr:uid="{00000000-0005-0000-0000-00006FDB0000}"/>
    <cellStyle name="Hyperlink 7" xfId="6878" hidden="1" xr:uid="{00000000-0005-0000-0000-000070DB0000}"/>
    <cellStyle name="Hyperlink 7" xfId="6803" hidden="1" xr:uid="{00000000-0005-0000-0000-000071DB0000}"/>
    <cellStyle name="Hyperlink 7" xfId="6752" hidden="1" xr:uid="{00000000-0005-0000-0000-000072DB0000}"/>
    <cellStyle name="Hyperlink 7" xfId="6677" hidden="1" xr:uid="{00000000-0005-0000-0000-000073DB0000}"/>
    <cellStyle name="Hyperlink 7" xfId="6626" hidden="1" xr:uid="{00000000-0005-0000-0000-000074DB0000}"/>
    <cellStyle name="Hyperlink 7" xfId="6551" hidden="1" xr:uid="{00000000-0005-0000-0000-000075DB0000}"/>
    <cellStyle name="Hyperlink 7" xfId="6500" hidden="1" xr:uid="{00000000-0005-0000-0000-000076DB0000}"/>
    <cellStyle name="Hyperlink 7" xfId="6425" hidden="1" xr:uid="{00000000-0005-0000-0000-000077DB0000}"/>
    <cellStyle name="Hyperlink 7" xfId="6374" hidden="1" xr:uid="{00000000-0005-0000-0000-000078DB0000}"/>
    <cellStyle name="Hyperlink 7" xfId="6299" hidden="1" xr:uid="{00000000-0005-0000-0000-000079DB0000}"/>
    <cellStyle name="Hyperlink 7" xfId="6248" hidden="1" xr:uid="{00000000-0005-0000-0000-00007ADB0000}"/>
    <cellStyle name="Hyperlink 7" xfId="6173" hidden="1" xr:uid="{00000000-0005-0000-0000-00007BDB0000}"/>
    <cellStyle name="Hyperlink 7" xfId="6122" hidden="1" xr:uid="{00000000-0005-0000-0000-00007CDB0000}"/>
    <cellStyle name="Hyperlink 7" xfId="6047" hidden="1" xr:uid="{00000000-0005-0000-0000-00007DDB0000}"/>
    <cellStyle name="Hyperlink 7" xfId="5996" hidden="1" xr:uid="{00000000-0005-0000-0000-00007EDB0000}"/>
    <cellStyle name="Hyperlink 7" xfId="5870" hidden="1" xr:uid="{00000000-0005-0000-0000-00007FDB0000}"/>
    <cellStyle name="Hyperlink 7" xfId="5795" hidden="1" xr:uid="{00000000-0005-0000-0000-000080DB0000}"/>
    <cellStyle name="Hyperlink 7" xfId="5744" hidden="1" xr:uid="{00000000-0005-0000-0000-000081DB0000}"/>
    <cellStyle name="Hyperlink 7" xfId="13304" hidden="1" xr:uid="{00000000-0005-0000-0000-000082DB0000}"/>
    <cellStyle name="Hyperlink 7" xfId="26534" hidden="1" xr:uid="{00000000-0005-0000-0000-000083DB0000}"/>
    <cellStyle name="Hyperlink 7" xfId="26459" hidden="1" xr:uid="{00000000-0005-0000-0000-000084DB0000}"/>
    <cellStyle name="Hyperlink 7" xfId="26408" hidden="1" xr:uid="{00000000-0005-0000-0000-000085DB0000}"/>
    <cellStyle name="Hyperlink 7" xfId="26333" hidden="1" xr:uid="{00000000-0005-0000-0000-000086DB0000}"/>
    <cellStyle name="Hyperlink 7" xfId="26282" hidden="1" xr:uid="{00000000-0005-0000-0000-000087DB0000}"/>
    <cellStyle name="Hyperlink 7" xfId="26207" hidden="1" xr:uid="{00000000-0005-0000-0000-000088DB0000}"/>
    <cellStyle name="Hyperlink 7" xfId="26156" hidden="1" xr:uid="{00000000-0005-0000-0000-000089DB0000}"/>
    <cellStyle name="Hyperlink 7" xfId="26081" hidden="1" xr:uid="{00000000-0005-0000-0000-00008ADB0000}"/>
    <cellStyle name="Hyperlink 7" xfId="26030" hidden="1" xr:uid="{00000000-0005-0000-0000-00008BDB0000}"/>
    <cellStyle name="Hyperlink 7" xfId="25955" hidden="1" xr:uid="{00000000-0005-0000-0000-00008CDB0000}"/>
    <cellStyle name="Hyperlink 7" xfId="25904" hidden="1" xr:uid="{00000000-0005-0000-0000-00008DDB0000}"/>
    <cellStyle name="Hyperlink 7" xfId="25829" hidden="1" xr:uid="{00000000-0005-0000-0000-00008EDB0000}"/>
    <cellStyle name="Hyperlink 7" xfId="25778" hidden="1" xr:uid="{00000000-0005-0000-0000-00008FDB0000}"/>
    <cellStyle name="Hyperlink 7" xfId="25703" hidden="1" xr:uid="{00000000-0005-0000-0000-000090DB0000}"/>
    <cellStyle name="Hyperlink 7" xfId="25652" hidden="1" xr:uid="{00000000-0005-0000-0000-000091DB0000}"/>
    <cellStyle name="Hyperlink 7" xfId="25577" hidden="1" xr:uid="{00000000-0005-0000-0000-000092DB0000}"/>
    <cellStyle name="Hyperlink 7" xfId="25526" hidden="1" xr:uid="{00000000-0005-0000-0000-000093DB0000}"/>
    <cellStyle name="Hyperlink 7" xfId="25451" hidden="1" xr:uid="{00000000-0005-0000-0000-000094DB0000}"/>
    <cellStyle name="Hyperlink 7" xfId="25400" hidden="1" xr:uid="{00000000-0005-0000-0000-000095DB0000}"/>
    <cellStyle name="Hyperlink 7" xfId="25325" hidden="1" xr:uid="{00000000-0005-0000-0000-000096DB0000}"/>
    <cellStyle name="Hyperlink 7" xfId="25274" hidden="1" xr:uid="{00000000-0005-0000-0000-000097DB0000}"/>
    <cellStyle name="Hyperlink 7" xfId="25199" hidden="1" xr:uid="{00000000-0005-0000-0000-000098DB0000}"/>
    <cellStyle name="Hyperlink 7" xfId="25148" hidden="1" xr:uid="{00000000-0005-0000-0000-000099DB0000}"/>
    <cellStyle name="Hyperlink 7" xfId="25073" hidden="1" xr:uid="{00000000-0005-0000-0000-00009ADB0000}"/>
    <cellStyle name="Hyperlink 7" xfId="25022" hidden="1" xr:uid="{00000000-0005-0000-0000-00009BDB0000}"/>
    <cellStyle name="Hyperlink 7" xfId="24947" hidden="1" xr:uid="{00000000-0005-0000-0000-00009CDB0000}"/>
    <cellStyle name="Hyperlink 7" xfId="24896" hidden="1" xr:uid="{00000000-0005-0000-0000-00009DDB0000}"/>
    <cellStyle name="Hyperlink 7" xfId="24821" hidden="1" xr:uid="{00000000-0005-0000-0000-00009EDB0000}"/>
    <cellStyle name="Hyperlink 7" xfId="24770" hidden="1" xr:uid="{00000000-0005-0000-0000-00009FDB0000}"/>
    <cellStyle name="Hyperlink 7" xfId="24695" hidden="1" xr:uid="{00000000-0005-0000-0000-0000A0DB0000}"/>
    <cellStyle name="Hyperlink 7" xfId="24644" hidden="1" xr:uid="{00000000-0005-0000-0000-0000A1DB0000}"/>
    <cellStyle name="Hyperlink 7" xfId="24569" hidden="1" xr:uid="{00000000-0005-0000-0000-0000A2DB0000}"/>
    <cellStyle name="Hyperlink 7" xfId="24518" hidden="1" xr:uid="{00000000-0005-0000-0000-0000A3DB0000}"/>
    <cellStyle name="Hyperlink 7" xfId="24443" hidden="1" xr:uid="{00000000-0005-0000-0000-0000A4DB0000}"/>
    <cellStyle name="Hyperlink 7" xfId="24392" hidden="1" xr:uid="{00000000-0005-0000-0000-0000A5DB0000}"/>
    <cellStyle name="Hyperlink 7" xfId="24317" hidden="1" xr:uid="{00000000-0005-0000-0000-0000A6DB0000}"/>
    <cellStyle name="Hyperlink 7" xfId="24266" hidden="1" xr:uid="{00000000-0005-0000-0000-0000A7DB0000}"/>
    <cellStyle name="Hyperlink 7" xfId="24191" hidden="1" xr:uid="{00000000-0005-0000-0000-0000A8DB0000}"/>
    <cellStyle name="Hyperlink 7" xfId="24140" hidden="1" xr:uid="{00000000-0005-0000-0000-0000A9DB0000}"/>
    <cellStyle name="Hyperlink 7" xfId="24065" hidden="1" xr:uid="{00000000-0005-0000-0000-0000AADB0000}"/>
    <cellStyle name="Hyperlink 7" xfId="24014" hidden="1" xr:uid="{00000000-0005-0000-0000-0000ABDB0000}"/>
    <cellStyle name="Hyperlink 7" xfId="23939" hidden="1" xr:uid="{00000000-0005-0000-0000-0000ACDB0000}"/>
    <cellStyle name="Hyperlink 7" xfId="23888" hidden="1" xr:uid="{00000000-0005-0000-0000-0000ADDB0000}"/>
    <cellStyle name="Hyperlink 7" xfId="23813" hidden="1" xr:uid="{00000000-0005-0000-0000-0000AEDB0000}"/>
    <cellStyle name="Hyperlink 7" xfId="23762" hidden="1" xr:uid="{00000000-0005-0000-0000-0000AFDB0000}"/>
    <cellStyle name="Hyperlink 7" xfId="23687" hidden="1" xr:uid="{00000000-0005-0000-0000-0000B0DB0000}"/>
    <cellStyle name="Hyperlink 7" xfId="23636" hidden="1" xr:uid="{00000000-0005-0000-0000-0000B1DB0000}"/>
    <cellStyle name="Hyperlink 7" xfId="23561" hidden="1" xr:uid="{00000000-0005-0000-0000-0000B2DB0000}"/>
    <cellStyle name="Hyperlink 7" xfId="23510" hidden="1" xr:uid="{00000000-0005-0000-0000-0000B3DB0000}"/>
    <cellStyle name="Hyperlink 7" xfId="23435" hidden="1" xr:uid="{00000000-0005-0000-0000-0000B4DB0000}"/>
    <cellStyle name="Hyperlink 7" xfId="23384" hidden="1" xr:uid="{00000000-0005-0000-0000-0000B5DB0000}"/>
    <cellStyle name="Hyperlink 7" xfId="23309" hidden="1" xr:uid="{00000000-0005-0000-0000-0000B6DB0000}"/>
    <cellStyle name="Hyperlink 7" xfId="23258" hidden="1" xr:uid="{00000000-0005-0000-0000-0000B7DB0000}"/>
    <cellStyle name="Hyperlink 7" xfId="23183" hidden="1" xr:uid="{00000000-0005-0000-0000-0000B8DB0000}"/>
    <cellStyle name="Hyperlink 7" xfId="23132" hidden="1" xr:uid="{00000000-0005-0000-0000-0000B9DB0000}"/>
    <cellStyle name="Hyperlink 7" xfId="23057" hidden="1" xr:uid="{00000000-0005-0000-0000-0000BADB0000}"/>
    <cellStyle name="Hyperlink 7" xfId="23006" hidden="1" xr:uid="{00000000-0005-0000-0000-0000BBDB0000}"/>
    <cellStyle name="Hyperlink 7" xfId="22931" hidden="1" xr:uid="{00000000-0005-0000-0000-0000BCDB0000}"/>
    <cellStyle name="Hyperlink 7" xfId="22880" hidden="1" xr:uid="{00000000-0005-0000-0000-0000BDDB0000}"/>
    <cellStyle name="Hyperlink 7" xfId="22805" hidden="1" xr:uid="{00000000-0005-0000-0000-0000BEDB0000}"/>
    <cellStyle name="Hyperlink 7" xfId="22754" hidden="1" xr:uid="{00000000-0005-0000-0000-0000BFDB0000}"/>
    <cellStyle name="Hyperlink 7" xfId="22679" hidden="1" xr:uid="{00000000-0005-0000-0000-0000C0DB0000}"/>
    <cellStyle name="Hyperlink 7" xfId="22628" hidden="1" xr:uid="{00000000-0005-0000-0000-0000C1DB0000}"/>
    <cellStyle name="Hyperlink 7" xfId="22553" hidden="1" xr:uid="{00000000-0005-0000-0000-0000C2DB0000}"/>
    <cellStyle name="Hyperlink 7" xfId="22502" hidden="1" xr:uid="{00000000-0005-0000-0000-0000C3DB0000}"/>
    <cellStyle name="Hyperlink 7" xfId="22427" hidden="1" xr:uid="{00000000-0005-0000-0000-0000C4DB0000}"/>
    <cellStyle name="Hyperlink 7" xfId="22376" hidden="1" xr:uid="{00000000-0005-0000-0000-0000C5DB0000}"/>
    <cellStyle name="Hyperlink 7" xfId="22301" hidden="1" xr:uid="{00000000-0005-0000-0000-0000C6DB0000}"/>
    <cellStyle name="Hyperlink 7" xfId="22250" hidden="1" xr:uid="{00000000-0005-0000-0000-0000C7DB0000}"/>
    <cellStyle name="Hyperlink 7" xfId="22175" hidden="1" xr:uid="{00000000-0005-0000-0000-0000C8DB0000}"/>
    <cellStyle name="Hyperlink 7" xfId="22124" hidden="1" xr:uid="{00000000-0005-0000-0000-0000C9DB0000}"/>
    <cellStyle name="Hyperlink 7" xfId="21998" hidden="1" xr:uid="{00000000-0005-0000-0000-0000CADB0000}"/>
    <cellStyle name="Hyperlink 7" xfId="21923" hidden="1" xr:uid="{00000000-0005-0000-0000-0000CBDB0000}"/>
    <cellStyle name="Hyperlink 7" xfId="21872" hidden="1" xr:uid="{00000000-0005-0000-0000-0000CCDB0000}"/>
    <cellStyle name="Hyperlink 7" xfId="21797" hidden="1" xr:uid="{00000000-0005-0000-0000-0000CDDB0000}"/>
    <cellStyle name="Hyperlink 7" xfId="21746" hidden="1" xr:uid="{00000000-0005-0000-0000-0000CEDB0000}"/>
    <cellStyle name="Hyperlink 7" xfId="21671" hidden="1" xr:uid="{00000000-0005-0000-0000-0000CFDB0000}"/>
    <cellStyle name="Hyperlink 7" xfId="21620" hidden="1" xr:uid="{00000000-0005-0000-0000-0000D0DB0000}"/>
    <cellStyle name="Hyperlink 7" xfId="21545" hidden="1" xr:uid="{00000000-0005-0000-0000-0000D1DB0000}"/>
    <cellStyle name="Hyperlink 7" xfId="21494" hidden="1" xr:uid="{00000000-0005-0000-0000-0000D2DB0000}"/>
    <cellStyle name="Hyperlink 7" xfId="21419" hidden="1" xr:uid="{00000000-0005-0000-0000-0000D3DB0000}"/>
    <cellStyle name="Hyperlink 7" xfId="21368" hidden="1" xr:uid="{00000000-0005-0000-0000-0000D4DB0000}"/>
    <cellStyle name="Hyperlink 7" xfId="21293" hidden="1" xr:uid="{00000000-0005-0000-0000-0000D5DB0000}"/>
    <cellStyle name="Hyperlink 7" xfId="21242" hidden="1" xr:uid="{00000000-0005-0000-0000-0000D6DB0000}"/>
    <cellStyle name="Hyperlink 7" xfId="21167" hidden="1" xr:uid="{00000000-0005-0000-0000-0000D7DB0000}"/>
    <cellStyle name="Hyperlink 7" xfId="21116" hidden="1" xr:uid="{00000000-0005-0000-0000-0000D8DB0000}"/>
    <cellStyle name="Hyperlink 7" xfId="21041" hidden="1" xr:uid="{00000000-0005-0000-0000-0000D9DB0000}"/>
    <cellStyle name="Hyperlink 7" xfId="20990" hidden="1" xr:uid="{00000000-0005-0000-0000-0000DADB0000}"/>
    <cellStyle name="Hyperlink 7" xfId="20915" hidden="1" xr:uid="{00000000-0005-0000-0000-0000DBDB0000}"/>
    <cellStyle name="Hyperlink 7" xfId="20864" hidden="1" xr:uid="{00000000-0005-0000-0000-0000DCDB0000}"/>
    <cellStyle name="Hyperlink 7" xfId="20789" hidden="1" xr:uid="{00000000-0005-0000-0000-0000DDDB0000}"/>
    <cellStyle name="Hyperlink 7" xfId="20738" hidden="1" xr:uid="{00000000-0005-0000-0000-0000DEDB0000}"/>
    <cellStyle name="Hyperlink 7" xfId="20663" hidden="1" xr:uid="{00000000-0005-0000-0000-0000DFDB0000}"/>
    <cellStyle name="Hyperlink 7" xfId="20612" hidden="1" xr:uid="{00000000-0005-0000-0000-0000E0DB0000}"/>
    <cellStyle name="Hyperlink 7" xfId="20537" hidden="1" xr:uid="{00000000-0005-0000-0000-0000E1DB0000}"/>
    <cellStyle name="Hyperlink 7" xfId="20486" hidden="1" xr:uid="{00000000-0005-0000-0000-0000E2DB0000}"/>
    <cellStyle name="Hyperlink 7" xfId="20411" hidden="1" xr:uid="{00000000-0005-0000-0000-0000E3DB0000}"/>
    <cellStyle name="Hyperlink 7" xfId="20360" hidden="1" xr:uid="{00000000-0005-0000-0000-0000E4DB0000}"/>
    <cellStyle name="Hyperlink 7" xfId="20285" hidden="1" xr:uid="{00000000-0005-0000-0000-0000E5DB0000}"/>
    <cellStyle name="Hyperlink 7" xfId="20234" hidden="1" xr:uid="{00000000-0005-0000-0000-0000E6DB0000}"/>
    <cellStyle name="Hyperlink 7" xfId="20159" hidden="1" xr:uid="{00000000-0005-0000-0000-0000E7DB0000}"/>
    <cellStyle name="Hyperlink 7" xfId="20108" hidden="1" xr:uid="{00000000-0005-0000-0000-0000E8DB0000}"/>
    <cellStyle name="Hyperlink 7" xfId="20033" hidden="1" xr:uid="{00000000-0005-0000-0000-0000E9DB0000}"/>
    <cellStyle name="Hyperlink 7" xfId="19982" hidden="1" xr:uid="{00000000-0005-0000-0000-0000EADB0000}"/>
    <cellStyle name="Hyperlink 7" xfId="19907" hidden="1" xr:uid="{00000000-0005-0000-0000-0000EBDB0000}"/>
    <cellStyle name="Hyperlink 7" xfId="19856" hidden="1" xr:uid="{00000000-0005-0000-0000-0000ECDB0000}"/>
    <cellStyle name="Hyperlink 7" xfId="19781" hidden="1" xr:uid="{00000000-0005-0000-0000-0000EDDB0000}"/>
    <cellStyle name="Hyperlink 7" xfId="19730" hidden="1" xr:uid="{00000000-0005-0000-0000-0000EEDB0000}"/>
    <cellStyle name="Hyperlink 7" xfId="19655" hidden="1" xr:uid="{00000000-0005-0000-0000-0000EFDB0000}"/>
    <cellStyle name="Hyperlink 7" xfId="29936" hidden="1" xr:uid="{00000000-0005-0000-0000-0000F0DB0000}"/>
    <cellStyle name="Hyperlink 7" xfId="29861" hidden="1" xr:uid="{00000000-0005-0000-0000-0000F1DB0000}"/>
    <cellStyle name="Hyperlink 7" xfId="29810" hidden="1" xr:uid="{00000000-0005-0000-0000-0000F2DB0000}"/>
    <cellStyle name="Hyperlink 7" xfId="29735" hidden="1" xr:uid="{00000000-0005-0000-0000-0000F3DB0000}"/>
    <cellStyle name="Hyperlink 7" xfId="29684" hidden="1" xr:uid="{00000000-0005-0000-0000-0000F4DB0000}"/>
    <cellStyle name="Hyperlink 7" xfId="29609" hidden="1" xr:uid="{00000000-0005-0000-0000-0000F5DB0000}"/>
    <cellStyle name="Hyperlink 7" xfId="29558" hidden="1" xr:uid="{00000000-0005-0000-0000-0000F6DB0000}"/>
    <cellStyle name="Hyperlink 7" xfId="29483" hidden="1" xr:uid="{00000000-0005-0000-0000-0000F7DB0000}"/>
    <cellStyle name="Hyperlink 7" xfId="29432" hidden="1" xr:uid="{00000000-0005-0000-0000-0000F8DB0000}"/>
    <cellStyle name="Hyperlink 7" xfId="29357" hidden="1" xr:uid="{00000000-0005-0000-0000-0000F9DB0000}"/>
    <cellStyle name="Hyperlink 7" xfId="29306" hidden="1" xr:uid="{00000000-0005-0000-0000-0000FADB0000}"/>
    <cellStyle name="Hyperlink 7" xfId="29231" hidden="1" xr:uid="{00000000-0005-0000-0000-0000FBDB0000}"/>
    <cellStyle name="Hyperlink 7" xfId="29180" hidden="1" xr:uid="{00000000-0005-0000-0000-0000FCDB0000}"/>
    <cellStyle name="Hyperlink 7" xfId="29105" hidden="1" xr:uid="{00000000-0005-0000-0000-0000FDDB0000}"/>
    <cellStyle name="Hyperlink 7" xfId="29054" hidden="1" xr:uid="{00000000-0005-0000-0000-0000FEDB0000}"/>
    <cellStyle name="Hyperlink 7" xfId="28979" hidden="1" xr:uid="{00000000-0005-0000-0000-0000FFDB0000}"/>
    <cellStyle name="Hyperlink 7" xfId="28928" hidden="1" xr:uid="{00000000-0005-0000-0000-000000DC0000}"/>
    <cellStyle name="Hyperlink 7" xfId="28853" hidden="1" xr:uid="{00000000-0005-0000-0000-000001DC0000}"/>
    <cellStyle name="Hyperlink 7" xfId="28802" hidden="1" xr:uid="{00000000-0005-0000-0000-000002DC0000}"/>
    <cellStyle name="Hyperlink 7" xfId="28727" hidden="1" xr:uid="{00000000-0005-0000-0000-000003DC0000}"/>
    <cellStyle name="Hyperlink 7" xfId="28676" hidden="1" xr:uid="{00000000-0005-0000-0000-000004DC0000}"/>
    <cellStyle name="Hyperlink 7" xfId="28601" hidden="1" xr:uid="{00000000-0005-0000-0000-000005DC0000}"/>
    <cellStyle name="Hyperlink 7" xfId="28550" hidden="1" xr:uid="{00000000-0005-0000-0000-000006DC0000}"/>
    <cellStyle name="Hyperlink 7" xfId="28475" hidden="1" xr:uid="{00000000-0005-0000-0000-000007DC0000}"/>
    <cellStyle name="Hyperlink 7" xfId="28424" hidden="1" xr:uid="{00000000-0005-0000-0000-000008DC0000}"/>
    <cellStyle name="Hyperlink 7" xfId="28349" hidden="1" xr:uid="{00000000-0005-0000-0000-000009DC0000}"/>
    <cellStyle name="Hyperlink 7" xfId="28298" hidden="1" xr:uid="{00000000-0005-0000-0000-00000ADC0000}"/>
    <cellStyle name="Hyperlink 7" xfId="28223" hidden="1" xr:uid="{00000000-0005-0000-0000-00000BDC0000}"/>
    <cellStyle name="Hyperlink 7" xfId="28172" hidden="1" xr:uid="{00000000-0005-0000-0000-00000CDC0000}"/>
    <cellStyle name="Hyperlink 7" xfId="28097" hidden="1" xr:uid="{00000000-0005-0000-0000-00000DDC0000}"/>
    <cellStyle name="Hyperlink 7" xfId="28046" hidden="1" xr:uid="{00000000-0005-0000-0000-00000EDC0000}"/>
    <cellStyle name="Hyperlink 7" xfId="27971" hidden="1" xr:uid="{00000000-0005-0000-0000-00000FDC0000}"/>
    <cellStyle name="Hyperlink 7" xfId="27920" hidden="1" xr:uid="{00000000-0005-0000-0000-000010DC0000}"/>
    <cellStyle name="Hyperlink 7" xfId="27845" hidden="1" xr:uid="{00000000-0005-0000-0000-000011DC0000}"/>
    <cellStyle name="Hyperlink 7" xfId="27794" hidden="1" xr:uid="{00000000-0005-0000-0000-000012DC0000}"/>
    <cellStyle name="Hyperlink 7" xfId="27719" hidden="1" xr:uid="{00000000-0005-0000-0000-000013DC0000}"/>
    <cellStyle name="Hyperlink 7" xfId="27668" hidden="1" xr:uid="{00000000-0005-0000-0000-000014DC0000}"/>
    <cellStyle name="Hyperlink 7" xfId="27593" hidden="1" xr:uid="{00000000-0005-0000-0000-000015DC0000}"/>
    <cellStyle name="Hyperlink 7" xfId="27542" hidden="1" xr:uid="{00000000-0005-0000-0000-000016DC0000}"/>
    <cellStyle name="Hyperlink 7" xfId="27467" hidden="1" xr:uid="{00000000-0005-0000-0000-000017DC0000}"/>
    <cellStyle name="Hyperlink 7" xfId="27416" hidden="1" xr:uid="{00000000-0005-0000-0000-000018DC0000}"/>
    <cellStyle name="Hyperlink 7" xfId="27341" hidden="1" xr:uid="{00000000-0005-0000-0000-000019DC0000}"/>
    <cellStyle name="Hyperlink 7" xfId="27290" hidden="1" xr:uid="{00000000-0005-0000-0000-00001ADC0000}"/>
    <cellStyle name="Hyperlink 7" xfId="27215" hidden="1" xr:uid="{00000000-0005-0000-0000-00001BDC0000}"/>
    <cellStyle name="Hyperlink 7" xfId="27164" hidden="1" xr:uid="{00000000-0005-0000-0000-00001CDC0000}"/>
    <cellStyle name="Hyperlink 7" xfId="27089" hidden="1" xr:uid="{00000000-0005-0000-0000-00001DDC0000}"/>
    <cellStyle name="Hyperlink 7" xfId="27038" hidden="1" xr:uid="{00000000-0005-0000-0000-00001EDC0000}"/>
    <cellStyle name="Hyperlink 7" xfId="26963" hidden="1" xr:uid="{00000000-0005-0000-0000-00001FDC0000}"/>
    <cellStyle name="Hyperlink 7" xfId="26912" hidden="1" xr:uid="{00000000-0005-0000-0000-000020DC0000}"/>
    <cellStyle name="Hyperlink 7" xfId="26837" hidden="1" xr:uid="{00000000-0005-0000-0000-000021DC0000}"/>
    <cellStyle name="Hyperlink 7" xfId="26786" hidden="1" xr:uid="{00000000-0005-0000-0000-000022DC0000}"/>
    <cellStyle name="Hyperlink 7" xfId="26711" hidden="1" xr:uid="{00000000-0005-0000-0000-000023DC0000}"/>
    <cellStyle name="Hyperlink 7" xfId="26660" hidden="1" xr:uid="{00000000-0005-0000-0000-000024DC0000}"/>
    <cellStyle name="Hyperlink 7" xfId="26585" hidden="1" xr:uid="{00000000-0005-0000-0000-000025DC0000}"/>
    <cellStyle name="Hyperlink 7" xfId="881" hidden="1" xr:uid="{00000000-0005-0000-0000-000026DC0000}"/>
    <cellStyle name="Hyperlink 7" xfId="830" hidden="1" xr:uid="{00000000-0005-0000-0000-000027DC0000}"/>
    <cellStyle name="Hyperlink 7" xfId="755" hidden="1" xr:uid="{00000000-0005-0000-0000-000028DC0000}"/>
    <cellStyle name="Hyperlink 7" xfId="704" hidden="1" xr:uid="{00000000-0005-0000-0000-000029DC0000}"/>
    <cellStyle name="Hyperlink 7" xfId="629" hidden="1" xr:uid="{00000000-0005-0000-0000-00002ADC0000}"/>
    <cellStyle name="Hyperlink 7" xfId="578" hidden="1" xr:uid="{00000000-0005-0000-0000-00002BDC0000}"/>
    <cellStyle name="Hyperlink 7" xfId="503" hidden="1" xr:uid="{00000000-0005-0000-0000-00002CDC0000}"/>
    <cellStyle name="Hyperlink 7" xfId="452" hidden="1" xr:uid="{00000000-0005-0000-0000-00002DDC0000}"/>
    <cellStyle name="Hyperlink 7" xfId="377" hidden="1" xr:uid="{00000000-0005-0000-0000-00002EDC0000}"/>
    <cellStyle name="Hyperlink 7" xfId="326" hidden="1" xr:uid="{00000000-0005-0000-0000-00002FDC0000}"/>
    <cellStyle name="Hyperlink 7" xfId="251" hidden="1" xr:uid="{00000000-0005-0000-0000-000030DC0000}"/>
    <cellStyle name="Hyperlink 7" xfId="200" hidden="1" xr:uid="{00000000-0005-0000-0000-000031DC0000}"/>
    <cellStyle name="Hyperlink 7" xfId="125" hidden="1" xr:uid="{00000000-0005-0000-0000-000032DC0000}"/>
    <cellStyle name="Hyperlink 7" xfId="74" hidden="1" xr:uid="{00000000-0005-0000-0000-000033DC0000}"/>
    <cellStyle name="Hyperlink 7" xfId="58157" hidden="1" xr:uid="{00000000-0005-0000-0000-000034DC0000}"/>
    <cellStyle name="Hyperlink 7" xfId="58208" hidden="1" xr:uid="{00000000-0005-0000-0000-000035DC0000}"/>
    <cellStyle name="Hyperlink 7" xfId="1889" hidden="1" xr:uid="{00000000-0005-0000-0000-000036DC0000}"/>
    <cellStyle name="Hyperlink 7" xfId="30617" hidden="1" xr:uid="{00000000-0005-0000-0000-000037DC0000}"/>
    <cellStyle name="Hyperlink 7" xfId="30566" hidden="1" xr:uid="{00000000-0005-0000-0000-000038DC0000}"/>
    <cellStyle name="Hyperlink 7" xfId="30491" hidden="1" xr:uid="{00000000-0005-0000-0000-000039DC0000}"/>
    <cellStyle name="Hyperlink 7" xfId="30440" hidden="1" xr:uid="{00000000-0005-0000-0000-00003ADC0000}"/>
    <cellStyle name="Hyperlink 7" xfId="30365" hidden="1" xr:uid="{00000000-0005-0000-0000-00003BDC0000}"/>
    <cellStyle name="Hyperlink 7" xfId="30314" hidden="1" xr:uid="{00000000-0005-0000-0000-00003CDC0000}"/>
    <cellStyle name="Hyperlink 7" xfId="30239" hidden="1" xr:uid="{00000000-0005-0000-0000-00003DDC0000}"/>
    <cellStyle name="Hyperlink 7" xfId="30188" hidden="1" xr:uid="{00000000-0005-0000-0000-00003EDC0000}"/>
    <cellStyle name="Hyperlink 7" xfId="30062" hidden="1" xr:uid="{00000000-0005-0000-0000-00003FDC0000}"/>
    <cellStyle name="Hyperlink 7" xfId="29987" hidden="1" xr:uid="{00000000-0005-0000-0000-000040DC0000}"/>
    <cellStyle name="Hyperlink 7" xfId="1763" hidden="1" xr:uid="{00000000-0005-0000-0000-000041DC0000}"/>
    <cellStyle name="Hyperlink 7" xfId="1712" hidden="1" xr:uid="{00000000-0005-0000-0000-000042DC0000}"/>
    <cellStyle name="Hyperlink 7" xfId="1637" hidden="1" xr:uid="{00000000-0005-0000-0000-000043DC0000}"/>
    <cellStyle name="Hyperlink 7" xfId="1586" hidden="1" xr:uid="{00000000-0005-0000-0000-000044DC0000}"/>
    <cellStyle name="Hyperlink 7" xfId="1511" hidden="1" xr:uid="{00000000-0005-0000-0000-000045DC0000}"/>
    <cellStyle name="Hyperlink 7" xfId="1460" hidden="1" xr:uid="{00000000-0005-0000-0000-000046DC0000}"/>
    <cellStyle name="Hyperlink 7" xfId="1385" hidden="1" xr:uid="{00000000-0005-0000-0000-000047DC0000}"/>
    <cellStyle name="Hyperlink 7" xfId="1334" hidden="1" xr:uid="{00000000-0005-0000-0000-000048DC0000}"/>
    <cellStyle name="Hyperlink 7" xfId="1259" hidden="1" xr:uid="{00000000-0005-0000-0000-000049DC0000}"/>
    <cellStyle name="Hyperlink 7" xfId="1208" hidden="1" xr:uid="{00000000-0005-0000-0000-00004ADC0000}"/>
    <cellStyle name="Hyperlink 7" xfId="1133" hidden="1" xr:uid="{00000000-0005-0000-0000-00004BDC0000}"/>
    <cellStyle name="Hyperlink 7" xfId="1082" hidden="1" xr:uid="{00000000-0005-0000-0000-00004CDC0000}"/>
    <cellStyle name="Hyperlink 7" xfId="1007" hidden="1" xr:uid="{00000000-0005-0000-0000-00004DDC0000}"/>
    <cellStyle name="Hyperlink 7" xfId="956" hidden="1" xr:uid="{00000000-0005-0000-0000-00004EDC0000}"/>
    <cellStyle name="Hyperlink 7" xfId="2267" hidden="1" xr:uid="{00000000-0005-0000-0000-00004FDC0000}"/>
    <cellStyle name="Hyperlink 7" xfId="2216" hidden="1" xr:uid="{00000000-0005-0000-0000-000050DC0000}"/>
    <cellStyle name="Hyperlink 7" xfId="2141" hidden="1" xr:uid="{00000000-0005-0000-0000-000051DC0000}"/>
    <cellStyle name="Hyperlink 7" xfId="2090" hidden="1" xr:uid="{00000000-0005-0000-0000-000052DC0000}"/>
    <cellStyle name="Hyperlink 7" xfId="2015" hidden="1" xr:uid="{00000000-0005-0000-0000-000053DC0000}"/>
    <cellStyle name="Hyperlink 7" xfId="1964" hidden="1" xr:uid="{00000000-0005-0000-0000-000054DC0000}"/>
    <cellStyle name="Hyperlink 7" xfId="1838" hidden="1" xr:uid="{00000000-0005-0000-0000-000055DC0000}"/>
    <cellStyle name="Hyperlink 7" xfId="2468" hidden="1" xr:uid="{00000000-0005-0000-0000-000056DC0000}"/>
    <cellStyle name="Hyperlink 7" xfId="2393" hidden="1" xr:uid="{00000000-0005-0000-0000-000057DC0000}"/>
    <cellStyle name="Hyperlink 7" xfId="2342" hidden="1" xr:uid="{00000000-0005-0000-0000-000058DC0000}"/>
    <cellStyle name="Hyperlink 7" xfId="2594" hidden="1" xr:uid="{00000000-0005-0000-0000-000059DC0000}"/>
    <cellStyle name="Hyperlink 7" xfId="2519" hidden="1" xr:uid="{00000000-0005-0000-0000-00005ADC0000}"/>
    <cellStyle name="Hyperlink 7" xfId="2645" hidden="1" xr:uid="{00000000-0005-0000-0000-00005BDC0000}"/>
    <cellStyle name="Hyperlink 8" xfId="54762" hidden="1" xr:uid="{00000000-0005-0000-0000-00005CDC0000}"/>
    <cellStyle name="Hyperlink 8" xfId="54681" hidden="1" xr:uid="{00000000-0005-0000-0000-00005DDC0000}"/>
    <cellStyle name="Hyperlink 8" xfId="57282" hidden="1" xr:uid="{00000000-0005-0000-0000-00005EDC0000}"/>
    <cellStyle name="Hyperlink 8" xfId="57201" hidden="1" xr:uid="{00000000-0005-0000-0000-00005FDC0000}"/>
    <cellStyle name="Hyperlink 8" xfId="57156" hidden="1" xr:uid="{00000000-0005-0000-0000-000060DC0000}"/>
    <cellStyle name="Hyperlink 8" xfId="57075" hidden="1" xr:uid="{00000000-0005-0000-0000-000061DC0000}"/>
    <cellStyle name="Hyperlink 8" xfId="57030" hidden="1" xr:uid="{00000000-0005-0000-0000-000062DC0000}"/>
    <cellStyle name="Hyperlink 8" xfId="56949" hidden="1" xr:uid="{00000000-0005-0000-0000-000063DC0000}"/>
    <cellStyle name="Hyperlink 8" xfId="56904" hidden="1" xr:uid="{00000000-0005-0000-0000-000064DC0000}"/>
    <cellStyle name="Hyperlink 8" xfId="56823" hidden="1" xr:uid="{00000000-0005-0000-0000-000065DC0000}"/>
    <cellStyle name="Hyperlink 8" xfId="56778" hidden="1" xr:uid="{00000000-0005-0000-0000-000066DC0000}"/>
    <cellStyle name="Hyperlink 8" xfId="56697" hidden="1" xr:uid="{00000000-0005-0000-0000-000067DC0000}"/>
    <cellStyle name="Hyperlink 8" xfId="56652" hidden="1" xr:uid="{00000000-0005-0000-0000-000068DC0000}"/>
    <cellStyle name="Hyperlink 8" xfId="56571" hidden="1" xr:uid="{00000000-0005-0000-0000-000069DC0000}"/>
    <cellStyle name="Hyperlink 8" xfId="56526" hidden="1" xr:uid="{00000000-0005-0000-0000-00006ADC0000}"/>
    <cellStyle name="Hyperlink 8" xfId="56445" hidden="1" xr:uid="{00000000-0005-0000-0000-00006BDC0000}"/>
    <cellStyle name="Hyperlink 8" xfId="57705" hidden="1" xr:uid="{00000000-0005-0000-0000-00006CDC0000}"/>
    <cellStyle name="Hyperlink 8" xfId="57660" hidden="1" xr:uid="{00000000-0005-0000-0000-00006DDC0000}"/>
    <cellStyle name="Hyperlink 8" xfId="57579" hidden="1" xr:uid="{00000000-0005-0000-0000-00006EDC0000}"/>
    <cellStyle name="Hyperlink 8" xfId="57534" hidden="1" xr:uid="{00000000-0005-0000-0000-00006FDC0000}"/>
    <cellStyle name="Hyperlink 8" xfId="57453" hidden="1" xr:uid="{00000000-0005-0000-0000-000070DC0000}"/>
    <cellStyle name="Hyperlink 8" xfId="57408" hidden="1" xr:uid="{00000000-0005-0000-0000-000071DC0000}"/>
    <cellStyle name="Hyperlink 8" xfId="57327" hidden="1" xr:uid="{00000000-0005-0000-0000-000072DC0000}"/>
    <cellStyle name="Hyperlink 8" xfId="57912" hidden="1" xr:uid="{00000000-0005-0000-0000-000073DC0000}"/>
    <cellStyle name="Hyperlink 8" xfId="57831" hidden="1" xr:uid="{00000000-0005-0000-0000-000074DC0000}"/>
    <cellStyle name="Hyperlink 8" xfId="57786" hidden="1" xr:uid="{00000000-0005-0000-0000-000075DC0000}"/>
    <cellStyle name="Hyperlink 8" xfId="58038" hidden="1" xr:uid="{00000000-0005-0000-0000-000076DC0000}"/>
    <cellStyle name="Hyperlink 8" xfId="57957" hidden="1" xr:uid="{00000000-0005-0000-0000-000077DC0000}"/>
    <cellStyle name="Hyperlink 8" xfId="58083" hidden="1" xr:uid="{00000000-0005-0000-0000-000078DC0000}"/>
    <cellStyle name="Hyperlink 8" xfId="3777" hidden="1" xr:uid="{00000000-0005-0000-0000-000079DC0000}"/>
    <cellStyle name="Hyperlink 8" xfId="3732" hidden="1" xr:uid="{00000000-0005-0000-0000-00007ADC0000}"/>
    <cellStyle name="Hyperlink 8" xfId="3651" hidden="1" xr:uid="{00000000-0005-0000-0000-00007BDC0000}"/>
    <cellStyle name="Hyperlink 8" xfId="3606" hidden="1" xr:uid="{00000000-0005-0000-0000-00007CDC0000}"/>
    <cellStyle name="Hyperlink 8" xfId="3525" hidden="1" xr:uid="{00000000-0005-0000-0000-00007DDC0000}"/>
    <cellStyle name="Hyperlink 8" xfId="3480" hidden="1" xr:uid="{00000000-0005-0000-0000-00007EDC0000}"/>
    <cellStyle name="Hyperlink 8" xfId="3399" hidden="1" xr:uid="{00000000-0005-0000-0000-00007FDC0000}"/>
    <cellStyle name="Hyperlink 8" xfId="3354" hidden="1" xr:uid="{00000000-0005-0000-0000-000080DC0000}"/>
    <cellStyle name="Hyperlink 8" xfId="3273" hidden="1" xr:uid="{00000000-0005-0000-0000-000081DC0000}"/>
    <cellStyle name="Hyperlink 8" xfId="3228" hidden="1" xr:uid="{00000000-0005-0000-0000-000082DC0000}"/>
    <cellStyle name="Hyperlink 8" xfId="3147" hidden="1" xr:uid="{00000000-0005-0000-0000-000083DC0000}"/>
    <cellStyle name="Hyperlink 8" xfId="3102" hidden="1" xr:uid="{00000000-0005-0000-0000-000084DC0000}"/>
    <cellStyle name="Hyperlink 8" xfId="3021" hidden="1" xr:uid="{00000000-0005-0000-0000-000085DC0000}"/>
    <cellStyle name="Hyperlink 8" xfId="2976" hidden="1" xr:uid="{00000000-0005-0000-0000-000086DC0000}"/>
    <cellStyle name="Hyperlink 8" xfId="2895" hidden="1" xr:uid="{00000000-0005-0000-0000-000087DC0000}"/>
    <cellStyle name="Hyperlink 8" xfId="2850" hidden="1" xr:uid="{00000000-0005-0000-0000-000088DC0000}"/>
    <cellStyle name="Hyperlink 8" xfId="2769" hidden="1" xr:uid="{00000000-0005-0000-0000-000089DC0000}"/>
    <cellStyle name="Hyperlink 8" xfId="2724" hidden="1" xr:uid="{00000000-0005-0000-0000-00008ADC0000}"/>
    <cellStyle name="Hyperlink 8" xfId="2643" hidden="1" xr:uid="{00000000-0005-0000-0000-00008BDC0000}"/>
    <cellStyle name="Hyperlink 8" xfId="2598" hidden="1" xr:uid="{00000000-0005-0000-0000-00008CDC0000}"/>
    <cellStyle name="Hyperlink 8" xfId="2517" hidden="1" xr:uid="{00000000-0005-0000-0000-00008DDC0000}"/>
    <cellStyle name="Hyperlink 8" xfId="2472" hidden="1" xr:uid="{00000000-0005-0000-0000-00008EDC0000}"/>
    <cellStyle name="Hyperlink 8" xfId="2391" hidden="1" xr:uid="{00000000-0005-0000-0000-00008FDC0000}"/>
    <cellStyle name="Hyperlink 8" xfId="2346" hidden="1" xr:uid="{00000000-0005-0000-0000-000090DC0000}"/>
    <cellStyle name="Hyperlink 8" xfId="2265" hidden="1" xr:uid="{00000000-0005-0000-0000-000091DC0000}"/>
    <cellStyle name="Hyperlink 8" xfId="2220" hidden="1" xr:uid="{00000000-0005-0000-0000-000092DC0000}"/>
    <cellStyle name="Hyperlink 8" xfId="2139" hidden="1" xr:uid="{00000000-0005-0000-0000-000093DC0000}"/>
    <cellStyle name="Hyperlink 8" xfId="2094" hidden="1" xr:uid="{00000000-0005-0000-0000-000094DC0000}"/>
    <cellStyle name="Hyperlink 8" xfId="2013" hidden="1" xr:uid="{00000000-0005-0000-0000-000095DC0000}"/>
    <cellStyle name="Hyperlink 8" xfId="1968" hidden="1" xr:uid="{00000000-0005-0000-0000-000096DC0000}"/>
    <cellStyle name="Hyperlink 8" xfId="1887" hidden="1" xr:uid="{00000000-0005-0000-0000-000097DC0000}"/>
    <cellStyle name="Hyperlink 8" xfId="1842" hidden="1" xr:uid="{00000000-0005-0000-0000-000098DC0000}"/>
    <cellStyle name="Hyperlink 8" xfId="1761" hidden="1" xr:uid="{00000000-0005-0000-0000-000099DC0000}"/>
    <cellStyle name="Hyperlink 8" xfId="7683" hidden="1" xr:uid="{00000000-0005-0000-0000-00009ADC0000}"/>
    <cellStyle name="Hyperlink 8" xfId="15747" hidden="1" xr:uid="{00000000-0005-0000-0000-00009BDC0000}"/>
    <cellStyle name="Hyperlink 8" xfId="23811" hidden="1" xr:uid="{00000000-0005-0000-0000-00009CDC0000}"/>
    <cellStyle name="Hyperlink 8" xfId="44178" hidden="1" xr:uid="{00000000-0005-0000-0000-00009DDC0000}"/>
    <cellStyle name="Hyperlink 8" xfId="44097" hidden="1" xr:uid="{00000000-0005-0000-0000-00009EDC0000}"/>
    <cellStyle name="Hyperlink 8" xfId="44052" hidden="1" xr:uid="{00000000-0005-0000-0000-00009FDC0000}"/>
    <cellStyle name="Hyperlink 8" xfId="43971" hidden="1" xr:uid="{00000000-0005-0000-0000-0000A0DC0000}"/>
    <cellStyle name="Hyperlink 8" xfId="43926" hidden="1" xr:uid="{00000000-0005-0000-0000-0000A1DC0000}"/>
    <cellStyle name="Hyperlink 8" xfId="43845" hidden="1" xr:uid="{00000000-0005-0000-0000-0000A2DC0000}"/>
    <cellStyle name="Hyperlink 8" xfId="43800" hidden="1" xr:uid="{00000000-0005-0000-0000-0000A3DC0000}"/>
    <cellStyle name="Hyperlink 8" xfId="43719" hidden="1" xr:uid="{00000000-0005-0000-0000-0000A4DC0000}"/>
    <cellStyle name="Hyperlink 8" xfId="43674" hidden="1" xr:uid="{00000000-0005-0000-0000-0000A5DC0000}"/>
    <cellStyle name="Hyperlink 8" xfId="43593" hidden="1" xr:uid="{00000000-0005-0000-0000-0000A6DC0000}"/>
    <cellStyle name="Hyperlink 8" xfId="43548" hidden="1" xr:uid="{00000000-0005-0000-0000-0000A7DC0000}"/>
    <cellStyle name="Hyperlink 8" xfId="43467" hidden="1" xr:uid="{00000000-0005-0000-0000-0000A8DC0000}"/>
    <cellStyle name="Hyperlink 8" xfId="43422" hidden="1" xr:uid="{00000000-0005-0000-0000-0000A9DC0000}"/>
    <cellStyle name="Hyperlink 8" xfId="43341" hidden="1" xr:uid="{00000000-0005-0000-0000-0000AADC0000}"/>
    <cellStyle name="Hyperlink 8" xfId="43296" hidden="1" xr:uid="{00000000-0005-0000-0000-0000ABDC0000}"/>
    <cellStyle name="Hyperlink 8" xfId="43215" hidden="1" xr:uid="{00000000-0005-0000-0000-0000ACDC0000}"/>
    <cellStyle name="Hyperlink 8" xfId="43170" hidden="1" xr:uid="{00000000-0005-0000-0000-0000ADDC0000}"/>
    <cellStyle name="Hyperlink 8" xfId="43089" hidden="1" xr:uid="{00000000-0005-0000-0000-0000AEDC0000}"/>
    <cellStyle name="Hyperlink 8" xfId="43044" hidden="1" xr:uid="{00000000-0005-0000-0000-0000AFDC0000}"/>
    <cellStyle name="Hyperlink 8" xfId="42963" hidden="1" xr:uid="{00000000-0005-0000-0000-0000B0DC0000}"/>
    <cellStyle name="Hyperlink 8" xfId="42918" hidden="1" xr:uid="{00000000-0005-0000-0000-0000B1DC0000}"/>
    <cellStyle name="Hyperlink 8" xfId="42837" hidden="1" xr:uid="{00000000-0005-0000-0000-0000B2DC0000}"/>
    <cellStyle name="Hyperlink 8" xfId="42792" hidden="1" xr:uid="{00000000-0005-0000-0000-0000B3DC0000}"/>
    <cellStyle name="Hyperlink 8" xfId="42711" hidden="1" xr:uid="{00000000-0005-0000-0000-0000B4DC0000}"/>
    <cellStyle name="Hyperlink 8" xfId="42666" hidden="1" xr:uid="{00000000-0005-0000-0000-0000B5DC0000}"/>
    <cellStyle name="Hyperlink 8" xfId="42585" hidden="1" xr:uid="{00000000-0005-0000-0000-0000B6DC0000}"/>
    <cellStyle name="Hyperlink 8" xfId="42540" hidden="1" xr:uid="{00000000-0005-0000-0000-0000B7DC0000}"/>
    <cellStyle name="Hyperlink 8" xfId="42459" hidden="1" xr:uid="{00000000-0005-0000-0000-0000B8DC0000}"/>
    <cellStyle name="Hyperlink 8" xfId="42414" hidden="1" xr:uid="{00000000-0005-0000-0000-0000B9DC0000}"/>
    <cellStyle name="Hyperlink 8" xfId="42333" hidden="1" xr:uid="{00000000-0005-0000-0000-0000BADC0000}"/>
    <cellStyle name="Hyperlink 8" xfId="42288" hidden="1" xr:uid="{00000000-0005-0000-0000-0000BBDC0000}"/>
    <cellStyle name="Hyperlink 8" xfId="42207" hidden="1" xr:uid="{00000000-0005-0000-0000-0000BCDC0000}"/>
    <cellStyle name="Hyperlink 8" xfId="42162" hidden="1" xr:uid="{00000000-0005-0000-0000-0000BDDC0000}"/>
    <cellStyle name="Hyperlink 8" xfId="42081" hidden="1" xr:uid="{00000000-0005-0000-0000-0000BEDC0000}"/>
    <cellStyle name="Hyperlink 8" xfId="42036" hidden="1" xr:uid="{00000000-0005-0000-0000-0000BFDC0000}"/>
    <cellStyle name="Hyperlink 8" xfId="41955" hidden="1" xr:uid="{00000000-0005-0000-0000-0000C0DC0000}"/>
    <cellStyle name="Hyperlink 8" xfId="41910" hidden="1" xr:uid="{00000000-0005-0000-0000-0000C1DC0000}"/>
    <cellStyle name="Hyperlink 8" xfId="41829" hidden="1" xr:uid="{00000000-0005-0000-0000-0000C2DC0000}"/>
    <cellStyle name="Hyperlink 8" xfId="41784" hidden="1" xr:uid="{00000000-0005-0000-0000-0000C3DC0000}"/>
    <cellStyle name="Hyperlink 8" xfId="41703" hidden="1" xr:uid="{00000000-0005-0000-0000-0000C4DC0000}"/>
    <cellStyle name="Hyperlink 8" xfId="41658" hidden="1" xr:uid="{00000000-0005-0000-0000-0000C5DC0000}"/>
    <cellStyle name="Hyperlink 8" xfId="41577" hidden="1" xr:uid="{00000000-0005-0000-0000-0000C6DC0000}"/>
    <cellStyle name="Hyperlink 8" xfId="41532" hidden="1" xr:uid="{00000000-0005-0000-0000-0000C7DC0000}"/>
    <cellStyle name="Hyperlink 8" xfId="41451" hidden="1" xr:uid="{00000000-0005-0000-0000-0000C8DC0000}"/>
    <cellStyle name="Hyperlink 8" xfId="41406" hidden="1" xr:uid="{00000000-0005-0000-0000-0000C9DC0000}"/>
    <cellStyle name="Hyperlink 8" xfId="41325" hidden="1" xr:uid="{00000000-0005-0000-0000-0000CADC0000}"/>
    <cellStyle name="Hyperlink 8" xfId="41280" hidden="1" xr:uid="{00000000-0005-0000-0000-0000CBDC0000}"/>
    <cellStyle name="Hyperlink 8" xfId="41199" hidden="1" xr:uid="{00000000-0005-0000-0000-0000CCDC0000}"/>
    <cellStyle name="Hyperlink 8" xfId="41154" hidden="1" xr:uid="{00000000-0005-0000-0000-0000CDDC0000}"/>
    <cellStyle name="Hyperlink 8" xfId="41073" hidden="1" xr:uid="{00000000-0005-0000-0000-0000CEDC0000}"/>
    <cellStyle name="Hyperlink 8" xfId="41028" hidden="1" xr:uid="{00000000-0005-0000-0000-0000CFDC0000}"/>
    <cellStyle name="Hyperlink 8" xfId="40947" hidden="1" xr:uid="{00000000-0005-0000-0000-0000D0DC0000}"/>
    <cellStyle name="Hyperlink 8" xfId="40902" hidden="1" xr:uid="{00000000-0005-0000-0000-0000D1DC0000}"/>
    <cellStyle name="Hyperlink 8" xfId="40821" hidden="1" xr:uid="{00000000-0005-0000-0000-0000D2DC0000}"/>
    <cellStyle name="Hyperlink 8" xfId="40776" hidden="1" xr:uid="{00000000-0005-0000-0000-0000D3DC0000}"/>
    <cellStyle name="Hyperlink 8" xfId="40695" hidden="1" xr:uid="{00000000-0005-0000-0000-0000D4DC0000}"/>
    <cellStyle name="Hyperlink 8" xfId="40650" hidden="1" xr:uid="{00000000-0005-0000-0000-0000D5DC0000}"/>
    <cellStyle name="Hyperlink 8" xfId="40569" hidden="1" xr:uid="{00000000-0005-0000-0000-0000D6DC0000}"/>
    <cellStyle name="Hyperlink 8" xfId="40524" hidden="1" xr:uid="{00000000-0005-0000-0000-0000D7DC0000}"/>
    <cellStyle name="Hyperlink 8" xfId="40443" hidden="1" xr:uid="{00000000-0005-0000-0000-0000D8DC0000}"/>
    <cellStyle name="Hyperlink 8" xfId="40398" hidden="1" xr:uid="{00000000-0005-0000-0000-0000D9DC0000}"/>
    <cellStyle name="Hyperlink 8" xfId="40317" hidden="1" xr:uid="{00000000-0005-0000-0000-0000DADC0000}"/>
    <cellStyle name="Hyperlink 8" xfId="40272" hidden="1" xr:uid="{00000000-0005-0000-0000-0000DBDC0000}"/>
    <cellStyle name="Hyperlink 8" xfId="40191" hidden="1" xr:uid="{00000000-0005-0000-0000-0000DCDC0000}"/>
    <cellStyle name="Hyperlink 8" xfId="40065" hidden="1" xr:uid="{00000000-0005-0000-0000-0000DDDC0000}"/>
    <cellStyle name="Hyperlink 8" xfId="40020" hidden="1" xr:uid="{00000000-0005-0000-0000-0000DEDC0000}"/>
    <cellStyle name="Hyperlink 8" xfId="39939" hidden="1" xr:uid="{00000000-0005-0000-0000-0000DFDC0000}"/>
    <cellStyle name="Hyperlink 8" xfId="39894" hidden="1" xr:uid="{00000000-0005-0000-0000-0000E0DC0000}"/>
    <cellStyle name="Hyperlink 8" xfId="39813" hidden="1" xr:uid="{00000000-0005-0000-0000-0000E1DC0000}"/>
    <cellStyle name="Hyperlink 8" xfId="39768" hidden="1" xr:uid="{00000000-0005-0000-0000-0000E2DC0000}"/>
    <cellStyle name="Hyperlink 8" xfId="39687" hidden="1" xr:uid="{00000000-0005-0000-0000-0000E3DC0000}"/>
    <cellStyle name="Hyperlink 8" xfId="39642" hidden="1" xr:uid="{00000000-0005-0000-0000-0000E4DC0000}"/>
    <cellStyle name="Hyperlink 8" xfId="39561" hidden="1" xr:uid="{00000000-0005-0000-0000-0000E5DC0000}"/>
    <cellStyle name="Hyperlink 8" xfId="39516" hidden="1" xr:uid="{00000000-0005-0000-0000-0000E6DC0000}"/>
    <cellStyle name="Hyperlink 8" xfId="39435" hidden="1" xr:uid="{00000000-0005-0000-0000-0000E7DC0000}"/>
    <cellStyle name="Hyperlink 8" xfId="39390" hidden="1" xr:uid="{00000000-0005-0000-0000-0000E8DC0000}"/>
    <cellStyle name="Hyperlink 8" xfId="39309" hidden="1" xr:uid="{00000000-0005-0000-0000-0000E9DC0000}"/>
    <cellStyle name="Hyperlink 8" xfId="39264" hidden="1" xr:uid="{00000000-0005-0000-0000-0000EADC0000}"/>
    <cellStyle name="Hyperlink 8" xfId="39183" hidden="1" xr:uid="{00000000-0005-0000-0000-0000EBDC0000}"/>
    <cellStyle name="Hyperlink 8" xfId="39138" hidden="1" xr:uid="{00000000-0005-0000-0000-0000ECDC0000}"/>
    <cellStyle name="Hyperlink 8" xfId="39057" hidden="1" xr:uid="{00000000-0005-0000-0000-0000EDDC0000}"/>
    <cellStyle name="Hyperlink 8" xfId="39012" hidden="1" xr:uid="{00000000-0005-0000-0000-0000EEDC0000}"/>
    <cellStyle name="Hyperlink 8" xfId="38931" hidden="1" xr:uid="{00000000-0005-0000-0000-0000EFDC0000}"/>
    <cellStyle name="Hyperlink 8" xfId="38886" hidden="1" xr:uid="{00000000-0005-0000-0000-0000F0DC0000}"/>
    <cellStyle name="Hyperlink 8" xfId="38805" hidden="1" xr:uid="{00000000-0005-0000-0000-0000F1DC0000}"/>
    <cellStyle name="Hyperlink 8" xfId="38760" hidden="1" xr:uid="{00000000-0005-0000-0000-0000F2DC0000}"/>
    <cellStyle name="Hyperlink 8" xfId="38679" hidden="1" xr:uid="{00000000-0005-0000-0000-0000F3DC0000}"/>
    <cellStyle name="Hyperlink 8" xfId="38634" hidden="1" xr:uid="{00000000-0005-0000-0000-0000F4DC0000}"/>
    <cellStyle name="Hyperlink 8" xfId="38553" hidden="1" xr:uid="{00000000-0005-0000-0000-0000F5DC0000}"/>
    <cellStyle name="Hyperlink 8" xfId="38508" hidden="1" xr:uid="{00000000-0005-0000-0000-0000F6DC0000}"/>
    <cellStyle name="Hyperlink 8" xfId="38427" hidden="1" xr:uid="{00000000-0005-0000-0000-0000F7DC0000}"/>
    <cellStyle name="Hyperlink 8" xfId="38382" hidden="1" xr:uid="{00000000-0005-0000-0000-0000F8DC0000}"/>
    <cellStyle name="Hyperlink 8" xfId="38301" hidden="1" xr:uid="{00000000-0005-0000-0000-0000F9DC0000}"/>
    <cellStyle name="Hyperlink 8" xfId="38256" hidden="1" xr:uid="{00000000-0005-0000-0000-0000FADC0000}"/>
    <cellStyle name="Hyperlink 8" xfId="38175" hidden="1" xr:uid="{00000000-0005-0000-0000-0000FBDC0000}"/>
    <cellStyle name="Hyperlink 8" xfId="38130" hidden="1" xr:uid="{00000000-0005-0000-0000-0000FCDC0000}"/>
    <cellStyle name="Hyperlink 8" xfId="38049" hidden="1" xr:uid="{00000000-0005-0000-0000-0000FDDC0000}"/>
    <cellStyle name="Hyperlink 8" xfId="38004" hidden="1" xr:uid="{00000000-0005-0000-0000-0000FEDC0000}"/>
    <cellStyle name="Hyperlink 8" xfId="37923" hidden="1" xr:uid="{00000000-0005-0000-0000-0000FFDC0000}"/>
    <cellStyle name="Hyperlink 8" xfId="37878" hidden="1" xr:uid="{00000000-0005-0000-0000-000000DD0000}"/>
    <cellStyle name="Hyperlink 8" xfId="37797" hidden="1" xr:uid="{00000000-0005-0000-0000-000001DD0000}"/>
    <cellStyle name="Hyperlink 8" xfId="37752" hidden="1" xr:uid="{00000000-0005-0000-0000-000002DD0000}"/>
    <cellStyle name="Hyperlink 8" xfId="37671" hidden="1" xr:uid="{00000000-0005-0000-0000-000003DD0000}"/>
    <cellStyle name="Hyperlink 8" xfId="37626" hidden="1" xr:uid="{00000000-0005-0000-0000-000004DD0000}"/>
    <cellStyle name="Hyperlink 8" xfId="37545" hidden="1" xr:uid="{00000000-0005-0000-0000-000005DD0000}"/>
    <cellStyle name="Hyperlink 8" xfId="37500" hidden="1" xr:uid="{00000000-0005-0000-0000-000006DD0000}"/>
    <cellStyle name="Hyperlink 8" xfId="37419" hidden="1" xr:uid="{00000000-0005-0000-0000-000007DD0000}"/>
    <cellStyle name="Hyperlink 8" xfId="37374" hidden="1" xr:uid="{00000000-0005-0000-0000-000008DD0000}"/>
    <cellStyle name="Hyperlink 8" xfId="37293" hidden="1" xr:uid="{00000000-0005-0000-0000-000009DD0000}"/>
    <cellStyle name="Hyperlink 8" xfId="37248" hidden="1" xr:uid="{00000000-0005-0000-0000-00000ADD0000}"/>
    <cellStyle name="Hyperlink 8" xfId="37167" hidden="1" xr:uid="{00000000-0005-0000-0000-00000BDD0000}"/>
    <cellStyle name="Hyperlink 8" xfId="37122" hidden="1" xr:uid="{00000000-0005-0000-0000-00000CDD0000}"/>
    <cellStyle name="Hyperlink 8" xfId="37041" hidden="1" xr:uid="{00000000-0005-0000-0000-00000DDD0000}"/>
    <cellStyle name="Hyperlink 8" xfId="36996" hidden="1" xr:uid="{00000000-0005-0000-0000-00000EDD0000}"/>
    <cellStyle name="Hyperlink 8" xfId="36915" hidden="1" xr:uid="{00000000-0005-0000-0000-00000FDD0000}"/>
    <cellStyle name="Hyperlink 8" xfId="36870" hidden="1" xr:uid="{00000000-0005-0000-0000-000010DD0000}"/>
    <cellStyle name="Hyperlink 8" xfId="36789" hidden="1" xr:uid="{00000000-0005-0000-0000-000011DD0000}"/>
    <cellStyle name="Hyperlink 8" xfId="36744" hidden="1" xr:uid="{00000000-0005-0000-0000-000012DD0000}"/>
    <cellStyle name="Hyperlink 8" xfId="36663" hidden="1" xr:uid="{00000000-0005-0000-0000-000013DD0000}"/>
    <cellStyle name="Hyperlink 8" xfId="36618" hidden="1" xr:uid="{00000000-0005-0000-0000-000014DD0000}"/>
    <cellStyle name="Hyperlink 8" xfId="36537" hidden="1" xr:uid="{00000000-0005-0000-0000-000015DD0000}"/>
    <cellStyle name="Hyperlink 8" xfId="36492" hidden="1" xr:uid="{00000000-0005-0000-0000-000016DD0000}"/>
    <cellStyle name="Hyperlink 8" xfId="36411" hidden="1" xr:uid="{00000000-0005-0000-0000-000017DD0000}"/>
    <cellStyle name="Hyperlink 8" xfId="36366" hidden="1" xr:uid="{00000000-0005-0000-0000-000018DD0000}"/>
    <cellStyle name="Hyperlink 8" xfId="36285" hidden="1" xr:uid="{00000000-0005-0000-0000-000019DD0000}"/>
    <cellStyle name="Hyperlink 8" xfId="36240" hidden="1" xr:uid="{00000000-0005-0000-0000-00001ADD0000}"/>
    <cellStyle name="Hyperlink 8" xfId="36159" hidden="1" xr:uid="{00000000-0005-0000-0000-00001BDD0000}"/>
    <cellStyle name="Hyperlink 8" xfId="36114" hidden="1" xr:uid="{00000000-0005-0000-0000-00001CDD0000}"/>
    <cellStyle name="Hyperlink 8" xfId="36033" hidden="1" xr:uid="{00000000-0005-0000-0000-00001DDD0000}"/>
    <cellStyle name="Hyperlink 8" xfId="35988" hidden="1" xr:uid="{00000000-0005-0000-0000-00001EDD0000}"/>
    <cellStyle name="Hyperlink 8" xfId="35907" hidden="1" xr:uid="{00000000-0005-0000-0000-00001FDD0000}"/>
    <cellStyle name="Hyperlink 8" xfId="35862" hidden="1" xr:uid="{00000000-0005-0000-0000-000020DD0000}"/>
    <cellStyle name="Hyperlink 8" xfId="35781" hidden="1" xr:uid="{00000000-0005-0000-0000-000021DD0000}"/>
    <cellStyle name="Hyperlink 8" xfId="35736" hidden="1" xr:uid="{00000000-0005-0000-0000-000022DD0000}"/>
    <cellStyle name="Hyperlink 8" xfId="35655" hidden="1" xr:uid="{00000000-0005-0000-0000-000023DD0000}"/>
    <cellStyle name="Hyperlink 8" xfId="35610" hidden="1" xr:uid="{00000000-0005-0000-0000-000024DD0000}"/>
    <cellStyle name="Hyperlink 8" xfId="35529" hidden="1" xr:uid="{00000000-0005-0000-0000-000025DD0000}"/>
    <cellStyle name="Hyperlink 8" xfId="35484" hidden="1" xr:uid="{00000000-0005-0000-0000-000026DD0000}"/>
    <cellStyle name="Hyperlink 8" xfId="35403" hidden="1" xr:uid="{00000000-0005-0000-0000-000027DD0000}"/>
    <cellStyle name="Hyperlink 8" xfId="35358" hidden="1" xr:uid="{00000000-0005-0000-0000-000028DD0000}"/>
    <cellStyle name="Hyperlink 8" xfId="35277" hidden="1" xr:uid="{00000000-0005-0000-0000-000029DD0000}"/>
    <cellStyle name="Hyperlink 8" xfId="35232" hidden="1" xr:uid="{00000000-0005-0000-0000-00002ADD0000}"/>
    <cellStyle name="Hyperlink 8" xfId="35151" hidden="1" xr:uid="{00000000-0005-0000-0000-00002BDD0000}"/>
    <cellStyle name="Hyperlink 8" xfId="35106" hidden="1" xr:uid="{00000000-0005-0000-0000-00002CDD0000}"/>
    <cellStyle name="Hyperlink 8" xfId="35025" hidden="1" xr:uid="{00000000-0005-0000-0000-00002DDD0000}"/>
    <cellStyle name="Hyperlink 8" xfId="34980" hidden="1" xr:uid="{00000000-0005-0000-0000-00002EDD0000}"/>
    <cellStyle name="Hyperlink 8" xfId="34899" hidden="1" xr:uid="{00000000-0005-0000-0000-00002FDD0000}"/>
    <cellStyle name="Hyperlink 8" xfId="34854" hidden="1" xr:uid="{00000000-0005-0000-0000-000030DD0000}"/>
    <cellStyle name="Hyperlink 8" xfId="34773" hidden="1" xr:uid="{00000000-0005-0000-0000-000031DD0000}"/>
    <cellStyle name="Hyperlink 8" xfId="34728" hidden="1" xr:uid="{00000000-0005-0000-0000-000032DD0000}"/>
    <cellStyle name="Hyperlink 8" xfId="34647" hidden="1" xr:uid="{00000000-0005-0000-0000-000033DD0000}"/>
    <cellStyle name="Hyperlink 8" xfId="34602" hidden="1" xr:uid="{00000000-0005-0000-0000-000034DD0000}"/>
    <cellStyle name="Hyperlink 8" xfId="34521" hidden="1" xr:uid="{00000000-0005-0000-0000-000035DD0000}"/>
    <cellStyle name="Hyperlink 8" xfId="34476" hidden="1" xr:uid="{00000000-0005-0000-0000-000036DD0000}"/>
    <cellStyle name="Hyperlink 8" xfId="34395" hidden="1" xr:uid="{00000000-0005-0000-0000-000037DD0000}"/>
    <cellStyle name="Hyperlink 8" xfId="34350" hidden="1" xr:uid="{00000000-0005-0000-0000-000038DD0000}"/>
    <cellStyle name="Hyperlink 8" xfId="34269" hidden="1" xr:uid="{00000000-0005-0000-0000-000039DD0000}"/>
    <cellStyle name="Hyperlink 8" xfId="34224" hidden="1" xr:uid="{00000000-0005-0000-0000-00003ADD0000}"/>
    <cellStyle name="Hyperlink 8" xfId="34143" hidden="1" xr:uid="{00000000-0005-0000-0000-00003BDD0000}"/>
    <cellStyle name="Hyperlink 8" xfId="34098" hidden="1" xr:uid="{00000000-0005-0000-0000-00003CDD0000}"/>
    <cellStyle name="Hyperlink 8" xfId="34017" hidden="1" xr:uid="{00000000-0005-0000-0000-00003DDD0000}"/>
    <cellStyle name="Hyperlink 8" xfId="33972" hidden="1" xr:uid="{00000000-0005-0000-0000-00003EDD0000}"/>
    <cellStyle name="Hyperlink 8" xfId="33891" hidden="1" xr:uid="{00000000-0005-0000-0000-00003FDD0000}"/>
    <cellStyle name="Hyperlink 8" xfId="33846" hidden="1" xr:uid="{00000000-0005-0000-0000-000040DD0000}"/>
    <cellStyle name="Hyperlink 8" xfId="33765" hidden="1" xr:uid="{00000000-0005-0000-0000-000041DD0000}"/>
    <cellStyle name="Hyperlink 8" xfId="33720" hidden="1" xr:uid="{00000000-0005-0000-0000-000042DD0000}"/>
    <cellStyle name="Hyperlink 8" xfId="33639" hidden="1" xr:uid="{00000000-0005-0000-0000-000043DD0000}"/>
    <cellStyle name="Hyperlink 8" xfId="33594" hidden="1" xr:uid="{00000000-0005-0000-0000-000044DD0000}"/>
    <cellStyle name="Hyperlink 8" xfId="33513" hidden="1" xr:uid="{00000000-0005-0000-0000-000045DD0000}"/>
    <cellStyle name="Hyperlink 8" xfId="33468" hidden="1" xr:uid="{00000000-0005-0000-0000-000046DD0000}"/>
    <cellStyle name="Hyperlink 8" xfId="33387" hidden="1" xr:uid="{00000000-0005-0000-0000-000047DD0000}"/>
    <cellStyle name="Hyperlink 8" xfId="33342" hidden="1" xr:uid="{00000000-0005-0000-0000-000048DD0000}"/>
    <cellStyle name="Hyperlink 8" xfId="33261" hidden="1" xr:uid="{00000000-0005-0000-0000-000049DD0000}"/>
    <cellStyle name="Hyperlink 8" xfId="33216" hidden="1" xr:uid="{00000000-0005-0000-0000-00004ADD0000}"/>
    <cellStyle name="Hyperlink 8" xfId="33135" hidden="1" xr:uid="{00000000-0005-0000-0000-00004BDD0000}"/>
    <cellStyle name="Hyperlink 8" xfId="33090" hidden="1" xr:uid="{00000000-0005-0000-0000-00004CDD0000}"/>
    <cellStyle name="Hyperlink 8" xfId="33009" hidden="1" xr:uid="{00000000-0005-0000-0000-00004DDD0000}"/>
    <cellStyle name="Hyperlink 8" xfId="32964" hidden="1" xr:uid="{00000000-0005-0000-0000-00004EDD0000}"/>
    <cellStyle name="Hyperlink 8" xfId="32883" hidden="1" xr:uid="{00000000-0005-0000-0000-00004FDD0000}"/>
    <cellStyle name="Hyperlink 8" xfId="32838" hidden="1" xr:uid="{00000000-0005-0000-0000-000050DD0000}"/>
    <cellStyle name="Hyperlink 8" xfId="32757" hidden="1" xr:uid="{00000000-0005-0000-0000-000051DD0000}"/>
    <cellStyle name="Hyperlink 8" xfId="32712" hidden="1" xr:uid="{00000000-0005-0000-0000-000052DD0000}"/>
    <cellStyle name="Hyperlink 8" xfId="32631" hidden="1" xr:uid="{00000000-0005-0000-0000-000053DD0000}"/>
    <cellStyle name="Hyperlink 8" xfId="32586" hidden="1" xr:uid="{00000000-0005-0000-0000-000054DD0000}"/>
    <cellStyle name="Hyperlink 8" xfId="32505" hidden="1" xr:uid="{00000000-0005-0000-0000-000055DD0000}"/>
    <cellStyle name="Hyperlink 8" xfId="32460" hidden="1" xr:uid="{00000000-0005-0000-0000-000056DD0000}"/>
    <cellStyle name="Hyperlink 8" xfId="32379" hidden="1" xr:uid="{00000000-0005-0000-0000-000057DD0000}"/>
    <cellStyle name="Hyperlink 8" xfId="32334" hidden="1" xr:uid="{00000000-0005-0000-0000-000058DD0000}"/>
    <cellStyle name="Hyperlink 8" xfId="32253" hidden="1" xr:uid="{00000000-0005-0000-0000-000059DD0000}"/>
    <cellStyle name="Hyperlink 8" xfId="32208" hidden="1" xr:uid="{00000000-0005-0000-0000-00005ADD0000}"/>
    <cellStyle name="Hyperlink 8" xfId="32127" hidden="1" xr:uid="{00000000-0005-0000-0000-00005BDD0000}"/>
    <cellStyle name="Hyperlink 8" xfId="32001" hidden="1" xr:uid="{00000000-0005-0000-0000-00005CDD0000}"/>
    <cellStyle name="Hyperlink 8" xfId="31956" hidden="1" xr:uid="{00000000-0005-0000-0000-00005DDD0000}"/>
    <cellStyle name="Hyperlink 8" xfId="31830" hidden="1" xr:uid="{00000000-0005-0000-0000-00005EDD0000}"/>
    <cellStyle name="Hyperlink 8" xfId="31749" hidden="1" xr:uid="{00000000-0005-0000-0000-00005FDD0000}"/>
    <cellStyle name="Hyperlink 8" xfId="31704" hidden="1" xr:uid="{00000000-0005-0000-0000-000060DD0000}"/>
    <cellStyle name="Hyperlink 8" xfId="31623" hidden="1" xr:uid="{00000000-0005-0000-0000-000061DD0000}"/>
    <cellStyle name="Hyperlink 8" xfId="31578" hidden="1" xr:uid="{00000000-0005-0000-0000-000062DD0000}"/>
    <cellStyle name="Hyperlink 8" xfId="31497" hidden="1" xr:uid="{00000000-0005-0000-0000-000063DD0000}"/>
    <cellStyle name="Hyperlink 8" xfId="31452" hidden="1" xr:uid="{00000000-0005-0000-0000-000064DD0000}"/>
    <cellStyle name="Hyperlink 8" xfId="31371" hidden="1" xr:uid="{00000000-0005-0000-0000-000065DD0000}"/>
    <cellStyle name="Hyperlink 8" xfId="31326" hidden="1" xr:uid="{00000000-0005-0000-0000-000066DD0000}"/>
    <cellStyle name="Hyperlink 8" xfId="31245" hidden="1" xr:uid="{00000000-0005-0000-0000-000067DD0000}"/>
    <cellStyle name="Hyperlink 8" xfId="31200" hidden="1" xr:uid="{00000000-0005-0000-0000-000068DD0000}"/>
    <cellStyle name="Hyperlink 8" xfId="31119" hidden="1" xr:uid="{00000000-0005-0000-0000-000069DD0000}"/>
    <cellStyle name="Hyperlink 8" xfId="31074" hidden="1" xr:uid="{00000000-0005-0000-0000-00006ADD0000}"/>
    <cellStyle name="Hyperlink 8" xfId="30993" hidden="1" xr:uid="{00000000-0005-0000-0000-00006BDD0000}"/>
    <cellStyle name="Hyperlink 8" xfId="30948" hidden="1" xr:uid="{00000000-0005-0000-0000-00006CDD0000}"/>
    <cellStyle name="Hyperlink 8" xfId="30867" hidden="1" xr:uid="{00000000-0005-0000-0000-00006DDD0000}"/>
    <cellStyle name="Hyperlink 8" xfId="30822" hidden="1" xr:uid="{00000000-0005-0000-0000-00006EDD0000}"/>
    <cellStyle name="Hyperlink 8" xfId="30741" hidden="1" xr:uid="{00000000-0005-0000-0000-00006FDD0000}"/>
    <cellStyle name="Hyperlink 8" xfId="30696" hidden="1" xr:uid="{00000000-0005-0000-0000-000070DD0000}"/>
    <cellStyle name="Hyperlink 8" xfId="30615" hidden="1" xr:uid="{00000000-0005-0000-0000-000071DD0000}"/>
    <cellStyle name="Hyperlink 8" xfId="30570" hidden="1" xr:uid="{00000000-0005-0000-0000-000072DD0000}"/>
    <cellStyle name="Hyperlink 8" xfId="30489" hidden="1" xr:uid="{00000000-0005-0000-0000-000073DD0000}"/>
    <cellStyle name="Hyperlink 8" xfId="30444" hidden="1" xr:uid="{00000000-0005-0000-0000-000074DD0000}"/>
    <cellStyle name="Hyperlink 8" xfId="30363" hidden="1" xr:uid="{00000000-0005-0000-0000-000075DD0000}"/>
    <cellStyle name="Hyperlink 8" xfId="30318" hidden="1" xr:uid="{00000000-0005-0000-0000-000076DD0000}"/>
    <cellStyle name="Hyperlink 8" xfId="30237" hidden="1" xr:uid="{00000000-0005-0000-0000-000077DD0000}"/>
    <cellStyle name="Hyperlink 8" xfId="30192" hidden="1" xr:uid="{00000000-0005-0000-0000-000078DD0000}"/>
    <cellStyle name="Hyperlink 8" xfId="31875" hidden="1" xr:uid="{00000000-0005-0000-0000-000079DD0000}"/>
    <cellStyle name="Hyperlink 8" xfId="51153" hidden="1" xr:uid="{00000000-0005-0000-0000-00007ADD0000}"/>
    <cellStyle name="Hyperlink 8" xfId="51108" hidden="1" xr:uid="{00000000-0005-0000-0000-00007BDD0000}"/>
    <cellStyle name="Hyperlink 8" xfId="51027" hidden="1" xr:uid="{00000000-0005-0000-0000-00007CDD0000}"/>
    <cellStyle name="Hyperlink 8" xfId="50982" hidden="1" xr:uid="{00000000-0005-0000-0000-00007DDD0000}"/>
    <cellStyle name="Hyperlink 8" xfId="50901" hidden="1" xr:uid="{00000000-0005-0000-0000-00007EDD0000}"/>
    <cellStyle name="Hyperlink 8" xfId="50856" hidden="1" xr:uid="{00000000-0005-0000-0000-00007FDD0000}"/>
    <cellStyle name="Hyperlink 8" xfId="50775" hidden="1" xr:uid="{00000000-0005-0000-0000-000080DD0000}"/>
    <cellStyle name="Hyperlink 8" xfId="50730" hidden="1" xr:uid="{00000000-0005-0000-0000-000081DD0000}"/>
    <cellStyle name="Hyperlink 8" xfId="50649" hidden="1" xr:uid="{00000000-0005-0000-0000-000082DD0000}"/>
    <cellStyle name="Hyperlink 8" xfId="50604" hidden="1" xr:uid="{00000000-0005-0000-0000-000083DD0000}"/>
    <cellStyle name="Hyperlink 8" xfId="50523" hidden="1" xr:uid="{00000000-0005-0000-0000-000084DD0000}"/>
    <cellStyle name="Hyperlink 8" xfId="50478" hidden="1" xr:uid="{00000000-0005-0000-0000-000085DD0000}"/>
    <cellStyle name="Hyperlink 8" xfId="50397" hidden="1" xr:uid="{00000000-0005-0000-0000-000086DD0000}"/>
    <cellStyle name="Hyperlink 8" xfId="50352" hidden="1" xr:uid="{00000000-0005-0000-0000-000087DD0000}"/>
    <cellStyle name="Hyperlink 8" xfId="50271" hidden="1" xr:uid="{00000000-0005-0000-0000-000088DD0000}"/>
    <cellStyle name="Hyperlink 8" xfId="50226" hidden="1" xr:uid="{00000000-0005-0000-0000-000089DD0000}"/>
    <cellStyle name="Hyperlink 8" xfId="50145" hidden="1" xr:uid="{00000000-0005-0000-0000-00008ADD0000}"/>
    <cellStyle name="Hyperlink 8" xfId="50100" hidden="1" xr:uid="{00000000-0005-0000-0000-00008BDD0000}"/>
    <cellStyle name="Hyperlink 8" xfId="50019" hidden="1" xr:uid="{00000000-0005-0000-0000-00008CDD0000}"/>
    <cellStyle name="Hyperlink 8" xfId="49974" hidden="1" xr:uid="{00000000-0005-0000-0000-00008DDD0000}"/>
    <cellStyle name="Hyperlink 8" xfId="49893" hidden="1" xr:uid="{00000000-0005-0000-0000-00008EDD0000}"/>
    <cellStyle name="Hyperlink 8" xfId="49848" hidden="1" xr:uid="{00000000-0005-0000-0000-00008FDD0000}"/>
    <cellStyle name="Hyperlink 8" xfId="49767" hidden="1" xr:uid="{00000000-0005-0000-0000-000090DD0000}"/>
    <cellStyle name="Hyperlink 8" xfId="49722" hidden="1" xr:uid="{00000000-0005-0000-0000-000091DD0000}"/>
    <cellStyle name="Hyperlink 8" xfId="49641" hidden="1" xr:uid="{00000000-0005-0000-0000-000092DD0000}"/>
    <cellStyle name="Hyperlink 8" xfId="49596" hidden="1" xr:uid="{00000000-0005-0000-0000-000093DD0000}"/>
    <cellStyle name="Hyperlink 8" xfId="49515" hidden="1" xr:uid="{00000000-0005-0000-0000-000094DD0000}"/>
    <cellStyle name="Hyperlink 8" xfId="49470" hidden="1" xr:uid="{00000000-0005-0000-0000-000095DD0000}"/>
    <cellStyle name="Hyperlink 8" xfId="49389" hidden="1" xr:uid="{00000000-0005-0000-0000-000096DD0000}"/>
    <cellStyle name="Hyperlink 8" xfId="49344" hidden="1" xr:uid="{00000000-0005-0000-0000-000097DD0000}"/>
    <cellStyle name="Hyperlink 8" xfId="49263" hidden="1" xr:uid="{00000000-0005-0000-0000-000098DD0000}"/>
    <cellStyle name="Hyperlink 8" xfId="49218" hidden="1" xr:uid="{00000000-0005-0000-0000-000099DD0000}"/>
    <cellStyle name="Hyperlink 8" xfId="49137" hidden="1" xr:uid="{00000000-0005-0000-0000-00009ADD0000}"/>
    <cellStyle name="Hyperlink 8" xfId="49092" hidden="1" xr:uid="{00000000-0005-0000-0000-00009BDD0000}"/>
    <cellStyle name="Hyperlink 8" xfId="49011" hidden="1" xr:uid="{00000000-0005-0000-0000-00009CDD0000}"/>
    <cellStyle name="Hyperlink 8" xfId="48966" hidden="1" xr:uid="{00000000-0005-0000-0000-00009DDD0000}"/>
    <cellStyle name="Hyperlink 8" xfId="48885" hidden="1" xr:uid="{00000000-0005-0000-0000-00009EDD0000}"/>
    <cellStyle name="Hyperlink 8" xfId="48840" hidden="1" xr:uid="{00000000-0005-0000-0000-00009FDD0000}"/>
    <cellStyle name="Hyperlink 8" xfId="48759" hidden="1" xr:uid="{00000000-0005-0000-0000-0000A0DD0000}"/>
    <cellStyle name="Hyperlink 8" xfId="48714" hidden="1" xr:uid="{00000000-0005-0000-0000-0000A1DD0000}"/>
    <cellStyle name="Hyperlink 8" xfId="48633" hidden="1" xr:uid="{00000000-0005-0000-0000-0000A2DD0000}"/>
    <cellStyle name="Hyperlink 8" xfId="48588" hidden="1" xr:uid="{00000000-0005-0000-0000-0000A3DD0000}"/>
    <cellStyle name="Hyperlink 8" xfId="48507" hidden="1" xr:uid="{00000000-0005-0000-0000-0000A4DD0000}"/>
    <cellStyle name="Hyperlink 8" xfId="48462" hidden="1" xr:uid="{00000000-0005-0000-0000-0000A5DD0000}"/>
    <cellStyle name="Hyperlink 8" xfId="48381" hidden="1" xr:uid="{00000000-0005-0000-0000-0000A6DD0000}"/>
    <cellStyle name="Hyperlink 8" xfId="48336" hidden="1" xr:uid="{00000000-0005-0000-0000-0000A7DD0000}"/>
    <cellStyle name="Hyperlink 8" xfId="48255" hidden="1" xr:uid="{00000000-0005-0000-0000-0000A8DD0000}"/>
    <cellStyle name="Hyperlink 8" xfId="48210" hidden="1" xr:uid="{00000000-0005-0000-0000-0000A9DD0000}"/>
    <cellStyle name="Hyperlink 8" xfId="48129" hidden="1" xr:uid="{00000000-0005-0000-0000-0000AADD0000}"/>
    <cellStyle name="Hyperlink 8" xfId="48084" hidden="1" xr:uid="{00000000-0005-0000-0000-0000ABDD0000}"/>
    <cellStyle name="Hyperlink 8" xfId="48003" hidden="1" xr:uid="{00000000-0005-0000-0000-0000ACDD0000}"/>
    <cellStyle name="Hyperlink 8" xfId="47958" hidden="1" xr:uid="{00000000-0005-0000-0000-0000ADDD0000}"/>
    <cellStyle name="Hyperlink 8" xfId="47877" hidden="1" xr:uid="{00000000-0005-0000-0000-0000AEDD0000}"/>
    <cellStyle name="Hyperlink 8" xfId="47832" hidden="1" xr:uid="{00000000-0005-0000-0000-0000AFDD0000}"/>
    <cellStyle name="Hyperlink 8" xfId="47751" hidden="1" xr:uid="{00000000-0005-0000-0000-0000B0DD0000}"/>
    <cellStyle name="Hyperlink 8" xfId="47706" hidden="1" xr:uid="{00000000-0005-0000-0000-0000B1DD0000}"/>
    <cellStyle name="Hyperlink 8" xfId="47625" hidden="1" xr:uid="{00000000-0005-0000-0000-0000B2DD0000}"/>
    <cellStyle name="Hyperlink 8" xfId="47580" hidden="1" xr:uid="{00000000-0005-0000-0000-0000B3DD0000}"/>
    <cellStyle name="Hyperlink 8" xfId="47499" hidden="1" xr:uid="{00000000-0005-0000-0000-0000B4DD0000}"/>
    <cellStyle name="Hyperlink 8" xfId="47454" hidden="1" xr:uid="{00000000-0005-0000-0000-0000B5DD0000}"/>
    <cellStyle name="Hyperlink 8" xfId="47373" hidden="1" xr:uid="{00000000-0005-0000-0000-0000B6DD0000}"/>
    <cellStyle name="Hyperlink 8" xfId="47328" hidden="1" xr:uid="{00000000-0005-0000-0000-0000B7DD0000}"/>
    <cellStyle name="Hyperlink 8" xfId="47247" hidden="1" xr:uid="{00000000-0005-0000-0000-0000B8DD0000}"/>
    <cellStyle name="Hyperlink 8" xfId="47202" hidden="1" xr:uid="{00000000-0005-0000-0000-0000B9DD0000}"/>
    <cellStyle name="Hyperlink 8" xfId="47121" hidden="1" xr:uid="{00000000-0005-0000-0000-0000BADD0000}"/>
    <cellStyle name="Hyperlink 8" xfId="47076" hidden="1" xr:uid="{00000000-0005-0000-0000-0000BBDD0000}"/>
    <cellStyle name="Hyperlink 8" xfId="46995" hidden="1" xr:uid="{00000000-0005-0000-0000-0000BCDD0000}"/>
    <cellStyle name="Hyperlink 8" xfId="46950" hidden="1" xr:uid="{00000000-0005-0000-0000-0000BDDD0000}"/>
    <cellStyle name="Hyperlink 8" xfId="46869" hidden="1" xr:uid="{00000000-0005-0000-0000-0000BEDD0000}"/>
    <cellStyle name="Hyperlink 8" xfId="46824" hidden="1" xr:uid="{00000000-0005-0000-0000-0000BFDD0000}"/>
    <cellStyle name="Hyperlink 8" xfId="46743" hidden="1" xr:uid="{00000000-0005-0000-0000-0000C0DD0000}"/>
    <cellStyle name="Hyperlink 8" xfId="46698" hidden="1" xr:uid="{00000000-0005-0000-0000-0000C1DD0000}"/>
    <cellStyle name="Hyperlink 8" xfId="46617" hidden="1" xr:uid="{00000000-0005-0000-0000-0000C2DD0000}"/>
    <cellStyle name="Hyperlink 8" xfId="46572" hidden="1" xr:uid="{00000000-0005-0000-0000-0000C3DD0000}"/>
    <cellStyle name="Hyperlink 8" xfId="46491" hidden="1" xr:uid="{00000000-0005-0000-0000-0000C4DD0000}"/>
    <cellStyle name="Hyperlink 8" xfId="46446" hidden="1" xr:uid="{00000000-0005-0000-0000-0000C5DD0000}"/>
    <cellStyle name="Hyperlink 8" xfId="46365" hidden="1" xr:uid="{00000000-0005-0000-0000-0000C6DD0000}"/>
    <cellStyle name="Hyperlink 8" xfId="46320" hidden="1" xr:uid="{00000000-0005-0000-0000-0000C7DD0000}"/>
    <cellStyle name="Hyperlink 8" xfId="46239" hidden="1" xr:uid="{00000000-0005-0000-0000-0000C8DD0000}"/>
    <cellStyle name="Hyperlink 8" xfId="46194" hidden="1" xr:uid="{00000000-0005-0000-0000-0000C9DD0000}"/>
    <cellStyle name="Hyperlink 8" xfId="46113" hidden="1" xr:uid="{00000000-0005-0000-0000-0000CADD0000}"/>
    <cellStyle name="Hyperlink 8" xfId="46068" hidden="1" xr:uid="{00000000-0005-0000-0000-0000CBDD0000}"/>
    <cellStyle name="Hyperlink 8" xfId="45987" hidden="1" xr:uid="{00000000-0005-0000-0000-0000CCDD0000}"/>
    <cellStyle name="Hyperlink 8" xfId="45942" hidden="1" xr:uid="{00000000-0005-0000-0000-0000CDDD0000}"/>
    <cellStyle name="Hyperlink 8" xfId="45861" hidden="1" xr:uid="{00000000-0005-0000-0000-0000CEDD0000}"/>
    <cellStyle name="Hyperlink 8" xfId="45816" hidden="1" xr:uid="{00000000-0005-0000-0000-0000CFDD0000}"/>
    <cellStyle name="Hyperlink 8" xfId="45735" hidden="1" xr:uid="{00000000-0005-0000-0000-0000D0DD0000}"/>
    <cellStyle name="Hyperlink 8" xfId="45690" hidden="1" xr:uid="{00000000-0005-0000-0000-0000D1DD0000}"/>
    <cellStyle name="Hyperlink 8" xfId="45609" hidden="1" xr:uid="{00000000-0005-0000-0000-0000D2DD0000}"/>
    <cellStyle name="Hyperlink 8" xfId="45564" hidden="1" xr:uid="{00000000-0005-0000-0000-0000D3DD0000}"/>
    <cellStyle name="Hyperlink 8" xfId="45483" hidden="1" xr:uid="{00000000-0005-0000-0000-0000D4DD0000}"/>
    <cellStyle name="Hyperlink 8" xfId="45438" hidden="1" xr:uid="{00000000-0005-0000-0000-0000D5DD0000}"/>
    <cellStyle name="Hyperlink 8" xfId="45357" hidden="1" xr:uid="{00000000-0005-0000-0000-0000D6DD0000}"/>
    <cellStyle name="Hyperlink 8" xfId="45312" hidden="1" xr:uid="{00000000-0005-0000-0000-0000D7DD0000}"/>
    <cellStyle name="Hyperlink 8" xfId="45231" hidden="1" xr:uid="{00000000-0005-0000-0000-0000D8DD0000}"/>
    <cellStyle name="Hyperlink 8" xfId="45186" hidden="1" xr:uid="{00000000-0005-0000-0000-0000D9DD0000}"/>
    <cellStyle name="Hyperlink 8" xfId="45105" hidden="1" xr:uid="{00000000-0005-0000-0000-0000DADD0000}"/>
    <cellStyle name="Hyperlink 8" xfId="44979" hidden="1" xr:uid="{00000000-0005-0000-0000-0000DBDD0000}"/>
    <cellStyle name="Hyperlink 8" xfId="44934" hidden="1" xr:uid="{00000000-0005-0000-0000-0000DCDD0000}"/>
    <cellStyle name="Hyperlink 8" xfId="44853" hidden="1" xr:uid="{00000000-0005-0000-0000-0000DDDD0000}"/>
    <cellStyle name="Hyperlink 8" xfId="44808" hidden="1" xr:uid="{00000000-0005-0000-0000-0000DEDD0000}"/>
    <cellStyle name="Hyperlink 8" xfId="44727" hidden="1" xr:uid="{00000000-0005-0000-0000-0000DFDD0000}"/>
    <cellStyle name="Hyperlink 8" xfId="44682" hidden="1" xr:uid="{00000000-0005-0000-0000-0000E0DD0000}"/>
    <cellStyle name="Hyperlink 8" xfId="44601" hidden="1" xr:uid="{00000000-0005-0000-0000-0000E1DD0000}"/>
    <cellStyle name="Hyperlink 8" xfId="44556" hidden="1" xr:uid="{00000000-0005-0000-0000-0000E2DD0000}"/>
    <cellStyle name="Hyperlink 8" xfId="44475" hidden="1" xr:uid="{00000000-0005-0000-0000-0000E3DD0000}"/>
    <cellStyle name="Hyperlink 8" xfId="44430" hidden="1" xr:uid="{00000000-0005-0000-0000-0000E4DD0000}"/>
    <cellStyle name="Hyperlink 8" xfId="44349" hidden="1" xr:uid="{00000000-0005-0000-0000-0000E5DD0000}"/>
    <cellStyle name="Hyperlink 8" xfId="44304" hidden="1" xr:uid="{00000000-0005-0000-0000-0000E6DD0000}"/>
    <cellStyle name="Hyperlink 8" xfId="44223" hidden="1" xr:uid="{00000000-0005-0000-0000-0000E7DD0000}"/>
    <cellStyle name="Hyperlink 8" xfId="54636" hidden="1" xr:uid="{00000000-0005-0000-0000-0000E8DD0000}"/>
    <cellStyle name="Hyperlink 8" xfId="54555" hidden="1" xr:uid="{00000000-0005-0000-0000-0000E9DD0000}"/>
    <cellStyle name="Hyperlink 8" xfId="54510" hidden="1" xr:uid="{00000000-0005-0000-0000-0000EADD0000}"/>
    <cellStyle name="Hyperlink 8" xfId="54429" hidden="1" xr:uid="{00000000-0005-0000-0000-0000EBDD0000}"/>
    <cellStyle name="Hyperlink 8" xfId="54384" hidden="1" xr:uid="{00000000-0005-0000-0000-0000ECDD0000}"/>
    <cellStyle name="Hyperlink 8" xfId="54303" hidden="1" xr:uid="{00000000-0005-0000-0000-0000EDDD0000}"/>
    <cellStyle name="Hyperlink 8" xfId="54258" hidden="1" xr:uid="{00000000-0005-0000-0000-0000EEDD0000}"/>
    <cellStyle name="Hyperlink 8" xfId="54177" hidden="1" xr:uid="{00000000-0005-0000-0000-0000EFDD0000}"/>
    <cellStyle name="Hyperlink 8" xfId="54132" hidden="1" xr:uid="{00000000-0005-0000-0000-0000F0DD0000}"/>
    <cellStyle name="Hyperlink 8" xfId="54051" hidden="1" xr:uid="{00000000-0005-0000-0000-0000F1DD0000}"/>
    <cellStyle name="Hyperlink 8" xfId="54006" hidden="1" xr:uid="{00000000-0005-0000-0000-0000F2DD0000}"/>
    <cellStyle name="Hyperlink 8" xfId="53925" hidden="1" xr:uid="{00000000-0005-0000-0000-0000F3DD0000}"/>
    <cellStyle name="Hyperlink 8" xfId="53880" hidden="1" xr:uid="{00000000-0005-0000-0000-0000F4DD0000}"/>
    <cellStyle name="Hyperlink 8" xfId="53799" hidden="1" xr:uid="{00000000-0005-0000-0000-0000F5DD0000}"/>
    <cellStyle name="Hyperlink 8" xfId="53754" hidden="1" xr:uid="{00000000-0005-0000-0000-0000F6DD0000}"/>
    <cellStyle name="Hyperlink 8" xfId="53673" hidden="1" xr:uid="{00000000-0005-0000-0000-0000F7DD0000}"/>
    <cellStyle name="Hyperlink 8" xfId="53628" hidden="1" xr:uid="{00000000-0005-0000-0000-0000F8DD0000}"/>
    <cellStyle name="Hyperlink 8" xfId="53547" hidden="1" xr:uid="{00000000-0005-0000-0000-0000F9DD0000}"/>
    <cellStyle name="Hyperlink 8" xfId="53502" hidden="1" xr:uid="{00000000-0005-0000-0000-0000FADD0000}"/>
    <cellStyle name="Hyperlink 8" xfId="53421" hidden="1" xr:uid="{00000000-0005-0000-0000-0000FBDD0000}"/>
    <cellStyle name="Hyperlink 8" xfId="53376" hidden="1" xr:uid="{00000000-0005-0000-0000-0000FCDD0000}"/>
    <cellStyle name="Hyperlink 8" xfId="53295" hidden="1" xr:uid="{00000000-0005-0000-0000-0000FDDD0000}"/>
    <cellStyle name="Hyperlink 8" xfId="53250" hidden="1" xr:uid="{00000000-0005-0000-0000-0000FEDD0000}"/>
    <cellStyle name="Hyperlink 8" xfId="53169" hidden="1" xr:uid="{00000000-0005-0000-0000-0000FFDD0000}"/>
    <cellStyle name="Hyperlink 8" xfId="53124" hidden="1" xr:uid="{00000000-0005-0000-0000-000000DE0000}"/>
    <cellStyle name="Hyperlink 8" xfId="53043" hidden="1" xr:uid="{00000000-0005-0000-0000-000001DE0000}"/>
    <cellStyle name="Hyperlink 8" xfId="52998" hidden="1" xr:uid="{00000000-0005-0000-0000-000002DE0000}"/>
    <cellStyle name="Hyperlink 8" xfId="52917" hidden="1" xr:uid="{00000000-0005-0000-0000-000003DE0000}"/>
    <cellStyle name="Hyperlink 8" xfId="52872" hidden="1" xr:uid="{00000000-0005-0000-0000-000004DE0000}"/>
    <cellStyle name="Hyperlink 8" xfId="52791" hidden="1" xr:uid="{00000000-0005-0000-0000-000005DE0000}"/>
    <cellStyle name="Hyperlink 8" xfId="52746" hidden="1" xr:uid="{00000000-0005-0000-0000-000006DE0000}"/>
    <cellStyle name="Hyperlink 8" xfId="52665" hidden="1" xr:uid="{00000000-0005-0000-0000-000007DE0000}"/>
    <cellStyle name="Hyperlink 8" xfId="52620" hidden="1" xr:uid="{00000000-0005-0000-0000-000008DE0000}"/>
    <cellStyle name="Hyperlink 8" xfId="52539" hidden="1" xr:uid="{00000000-0005-0000-0000-000009DE0000}"/>
    <cellStyle name="Hyperlink 8" xfId="52494" hidden="1" xr:uid="{00000000-0005-0000-0000-00000ADE0000}"/>
    <cellStyle name="Hyperlink 8" xfId="52413" hidden="1" xr:uid="{00000000-0005-0000-0000-00000BDE0000}"/>
    <cellStyle name="Hyperlink 8" xfId="52368" hidden="1" xr:uid="{00000000-0005-0000-0000-00000CDE0000}"/>
    <cellStyle name="Hyperlink 8" xfId="52287" hidden="1" xr:uid="{00000000-0005-0000-0000-00000DDE0000}"/>
    <cellStyle name="Hyperlink 8" xfId="52242" hidden="1" xr:uid="{00000000-0005-0000-0000-00000EDE0000}"/>
    <cellStyle name="Hyperlink 8" xfId="52161" hidden="1" xr:uid="{00000000-0005-0000-0000-00000FDE0000}"/>
    <cellStyle name="Hyperlink 8" xfId="52116" hidden="1" xr:uid="{00000000-0005-0000-0000-000010DE0000}"/>
    <cellStyle name="Hyperlink 8" xfId="52035" hidden="1" xr:uid="{00000000-0005-0000-0000-000011DE0000}"/>
    <cellStyle name="Hyperlink 8" xfId="51990" hidden="1" xr:uid="{00000000-0005-0000-0000-000012DE0000}"/>
    <cellStyle name="Hyperlink 8" xfId="51909" hidden="1" xr:uid="{00000000-0005-0000-0000-000013DE0000}"/>
    <cellStyle name="Hyperlink 8" xfId="51864" hidden="1" xr:uid="{00000000-0005-0000-0000-000014DE0000}"/>
    <cellStyle name="Hyperlink 8" xfId="51783" hidden="1" xr:uid="{00000000-0005-0000-0000-000015DE0000}"/>
    <cellStyle name="Hyperlink 8" xfId="51738" hidden="1" xr:uid="{00000000-0005-0000-0000-000016DE0000}"/>
    <cellStyle name="Hyperlink 8" xfId="51657" hidden="1" xr:uid="{00000000-0005-0000-0000-000017DE0000}"/>
    <cellStyle name="Hyperlink 8" xfId="51612" hidden="1" xr:uid="{00000000-0005-0000-0000-000018DE0000}"/>
    <cellStyle name="Hyperlink 8" xfId="51531" hidden="1" xr:uid="{00000000-0005-0000-0000-000019DE0000}"/>
    <cellStyle name="Hyperlink 8" xfId="51486" hidden="1" xr:uid="{00000000-0005-0000-0000-00001ADE0000}"/>
    <cellStyle name="Hyperlink 8" xfId="51405" hidden="1" xr:uid="{00000000-0005-0000-0000-00001BDE0000}"/>
    <cellStyle name="Hyperlink 8" xfId="51360" hidden="1" xr:uid="{00000000-0005-0000-0000-00001CDE0000}"/>
    <cellStyle name="Hyperlink 8" xfId="51279" hidden="1" xr:uid="{00000000-0005-0000-0000-00001DDE0000}"/>
    <cellStyle name="Hyperlink 8" xfId="51234" hidden="1" xr:uid="{00000000-0005-0000-0000-00001EDE0000}"/>
    <cellStyle name="Hyperlink 8" xfId="56400" hidden="1" xr:uid="{00000000-0005-0000-0000-00001FDE0000}"/>
    <cellStyle name="Hyperlink 8" xfId="56319" hidden="1" xr:uid="{00000000-0005-0000-0000-000020DE0000}"/>
    <cellStyle name="Hyperlink 8" xfId="56274" hidden="1" xr:uid="{00000000-0005-0000-0000-000021DE0000}"/>
    <cellStyle name="Hyperlink 8" xfId="56193" hidden="1" xr:uid="{00000000-0005-0000-0000-000022DE0000}"/>
    <cellStyle name="Hyperlink 8" xfId="56148" hidden="1" xr:uid="{00000000-0005-0000-0000-000023DE0000}"/>
    <cellStyle name="Hyperlink 8" xfId="56067" hidden="1" xr:uid="{00000000-0005-0000-0000-000024DE0000}"/>
    <cellStyle name="Hyperlink 8" xfId="56022" hidden="1" xr:uid="{00000000-0005-0000-0000-000025DE0000}"/>
    <cellStyle name="Hyperlink 8" xfId="55941" hidden="1" xr:uid="{00000000-0005-0000-0000-000026DE0000}"/>
    <cellStyle name="Hyperlink 8" xfId="55896" hidden="1" xr:uid="{00000000-0005-0000-0000-000027DE0000}"/>
    <cellStyle name="Hyperlink 8" xfId="55815" hidden="1" xr:uid="{00000000-0005-0000-0000-000028DE0000}"/>
    <cellStyle name="Hyperlink 8" xfId="55770" hidden="1" xr:uid="{00000000-0005-0000-0000-000029DE0000}"/>
    <cellStyle name="Hyperlink 8" xfId="55689" hidden="1" xr:uid="{00000000-0005-0000-0000-00002ADE0000}"/>
    <cellStyle name="Hyperlink 8" xfId="55644" hidden="1" xr:uid="{00000000-0005-0000-0000-00002BDE0000}"/>
    <cellStyle name="Hyperlink 8" xfId="55563" hidden="1" xr:uid="{00000000-0005-0000-0000-00002CDE0000}"/>
    <cellStyle name="Hyperlink 8" xfId="55518" hidden="1" xr:uid="{00000000-0005-0000-0000-00002DDE0000}"/>
    <cellStyle name="Hyperlink 8" xfId="55437" hidden="1" xr:uid="{00000000-0005-0000-0000-00002EDE0000}"/>
    <cellStyle name="Hyperlink 8" xfId="55392" hidden="1" xr:uid="{00000000-0005-0000-0000-00002FDE0000}"/>
    <cellStyle name="Hyperlink 8" xfId="55311" hidden="1" xr:uid="{00000000-0005-0000-0000-000030DE0000}"/>
    <cellStyle name="Hyperlink 8" xfId="55266" hidden="1" xr:uid="{00000000-0005-0000-0000-000031DE0000}"/>
    <cellStyle name="Hyperlink 8" xfId="55185" hidden="1" xr:uid="{00000000-0005-0000-0000-000032DE0000}"/>
    <cellStyle name="Hyperlink 8" xfId="55140" hidden="1" xr:uid="{00000000-0005-0000-0000-000033DE0000}"/>
    <cellStyle name="Hyperlink 8" xfId="55059" hidden="1" xr:uid="{00000000-0005-0000-0000-000034DE0000}"/>
    <cellStyle name="Hyperlink 8" xfId="55014" hidden="1" xr:uid="{00000000-0005-0000-0000-000035DE0000}"/>
    <cellStyle name="Hyperlink 8" xfId="54933" hidden="1" xr:uid="{00000000-0005-0000-0000-000036DE0000}"/>
    <cellStyle name="Hyperlink 8" xfId="54888" hidden="1" xr:uid="{00000000-0005-0000-0000-000037DE0000}"/>
    <cellStyle name="Hyperlink 8" xfId="54807" hidden="1" xr:uid="{00000000-0005-0000-0000-000038DE0000}"/>
    <cellStyle name="Hyperlink 8" xfId="45060" hidden="1" xr:uid="{00000000-0005-0000-0000-000039DE0000}"/>
    <cellStyle name="Hyperlink 8" xfId="32082" hidden="1" xr:uid="{00000000-0005-0000-0000-00003ADE0000}"/>
    <cellStyle name="Hyperlink 8" xfId="40146" hidden="1" xr:uid="{00000000-0005-0000-0000-00003BDE0000}"/>
    <cellStyle name="Hyperlink 8" xfId="17970" hidden="1" xr:uid="{00000000-0005-0000-0000-00003CDE0000}"/>
    <cellStyle name="Hyperlink 8" xfId="17889" hidden="1" xr:uid="{00000000-0005-0000-0000-00003DDE0000}"/>
    <cellStyle name="Hyperlink 8" xfId="17844" hidden="1" xr:uid="{00000000-0005-0000-0000-00003EDE0000}"/>
    <cellStyle name="Hyperlink 8" xfId="17763" hidden="1" xr:uid="{00000000-0005-0000-0000-00003FDE0000}"/>
    <cellStyle name="Hyperlink 8" xfId="17718" hidden="1" xr:uid="{00000000-0005-0000-0000-000040DE0000}"/>
    <cellStyle name="Hyperlink 8" xfId="17637" hidden="1" xr:uid="{00000000-0005-0000-0000-000041DE0000}"/>
    <cellStyle name="Hyperlink 8" xfId="17592" hidden="1" xr:uid="{00000000-0005-0000-0000-000042DE0000}"/>
    <cellStyle name="Hyperlink 8" xfId="17511" hidden="1" xr:uid="{00000000-0005-0000-0000-000043DE0000}"/>
    <cellStyle name="Hyperlink 8" xfId="17466" hidden="1" xr:uid="{00000000-0005-0000-0000-000044DE0000}"/>
    <cellStyle name="Hyperlink 8" xfId="17385" hidden="1" xr:uid="{00000000-0005-0000-0000-000045DE0000}"/>
    <cellStyle name="Hyperlink 8" xfId="17340" hidden="1" xr:uid="{00000000-0005-0000-0000-000046DE0000}"/>
    <cellStyle name="Hyperlink 8" xfId="17259" hidden="1" xr:uid="{00000000-0005-0000-0000-000047DE0000}"/>
    <cellStyle name="Hyperlink 8" xfId="17214" hidden="1" xr:uid="{00000000-0005-0000-0000-000048DE0000}"/>
    <cellStyle name="Hyperlink 8" xfId="17133" hidden="1" xr:uid="{00000000-0005-0000-0000-000049DE0000}"/>
    <cellStyle name="Hyperlink 8" xfId="17088" hidden="1" xr:uid="{00000000-0005-0000-0000-00004ADE0000}"/>
    <cellStyle name="Hyperlink 8" xfId="17007" hidden="1" xr:uid="{00000000-0005-0000-0000-00004BDE0000}"/>
    <cellStyle name="Hyperlink 8" xfId="16962" hidden="1" xr:uid="{00000000-0005-0000-0000-00004CDE0000}"/>
    <cellStyle name="Hyperlink 8" xfId="16881" hidden="1" xr:uid="{00000000-0005-0000-0000-00004DDE0000}"/>
    <cellStyle name="Hyperlink 8" xfId="16836" hidden="1" xr:uid="{00000000-0005-0000-0000-00004EDE0000}"/>
    <cellStyle name="Hyperlink 8" xfId="16755" hidden="1" xr:uid="{00000000-0005-0000-0000-00004FDE0000}"/>
    <cellStyle name="Hyperlink 8" xfId="16710" hidden="1" xr:uid="{00000000-0005-0000-0000-000050DE0000}"/>
    <cellStyle name="Hyperlink 8" xfId="16629" hidden="1" xr:uid="{00000000-0005-0000-0000-000051DE0000}"/>
    <cellStyle name="Hyperlink 8" xfId="16584" hidden="1" xr:uid="{00000000-0005-0000-0000-000052DE0000}"/>
    <cellStyle name="Hyperlink 8" xfId="16503" hidden="1" xr:uid="{00000000-0005-0000-0000-000053DE0000}"/>
    <cellStyle name="Hyperlink 8" xfId="16458" hidden="1" xr:uid="{00000000-0005-0000-0000-000054DE0000}"/>
    <cellStyle name="Hyperlink 8" xfId="16377" hidden="1" xr:uid="{00000000-0005-0000-0000-000055DE0000}"/>
    <cellStyle name="Hyperlink 8" xfId="16332" hidden="1" xr:uid="{00000000-0005-0000-0000-000056DE0000}"/>
    <cellStyle name="Hyperlink 8" xfId="16251" hidden="1" xr:uid="{00000000-0005-0000-0000-000057DE0000}"/>
    <cellStyle name="Hyperlink 8" xfId="16206" hidden="1" xr:uid="{00000000-0005-0000-0000-000058DE0000}"/>
    <cellStyle name="Hyperlink 8" xfId="16125" hidden="1" xr:uid="{00000000-0005-0000-0000-000059DE0000}"/>
    <cellStyle name="Hyperlink 8" xfId="16080" hidden="1" xr:uid="{00000000-0005-0000-0000-00005ADE0000}"/>
    <cellStyle name="Hyperlink 8" xfId="15999" hidden="1" xr:uid="{00000000-0005-0000-0000-00005BDE0000}"/>
    <cellStyle name="Hyperlink 8" xfId="15954" hidden="1" xr:uid="{00000000-0005-0000-0000-00005CDE0000}"/>
    <cellStyle name="Hyperlink 8" xfId="15873" hidden="1" xr:uid="{00000000-0005-0000-0000-00005DDE0000}"/>
    <cellStyle name="Hyperlink 8" xfId="15828" hidden="1" xr:uid="{00000000-0005-0000-0000-00005EDE0000}"/>
    <cellStyle name="Hyperlink 8" xfId="15702" hidden="1" xr:uid="{00000000-0005-0000-0000-00005FDE0000}"/>
    <cellStyle name="Hyperlink 8" xfId="15621" hidden="1" xr:uid="{00000000-0005-0000-0000-000060DE0000}"/>
    <cellStyle name="Hyperlink 8" xfId="15576" hidden="1" xr:uid="{00000000-0005-0000-0000-000061DE0000}"/>
    <cellStyle name="Hyperlink 8" xfId="15495" hidden="1" xr:uid="{00000000-0005-0000-0000-000062DE0000}"/>
    <cellStyle name="Hyperlink 8" xfId="15450" hidden="1" xr:uid="{00000000-0005-0000-0000-000063DE0000}"/>
    <cellStyle name="Hyperlink 8" xfId="15369" hidden="1" xr:uid="{00000000-0005-0000-0000-000064DE0000}"/>
    <cellStyle name="Hyperlink 8" xfId="15324" hidden="1" xr:uid="{00000000-0005-0000-0000-000065DE0000}"/>
    <cellStyle name="Hyperlink 8" xfId="15243" hidden="1" xr:uid="{00000000-0005-0000-0000-000066DE0000}"/>
    <cellStyle name="Hyperlink 8" xfId="15198" hidden="1" xr:uid="{00000000-0005-0000-0000-000067DE0000}"/>
    <cellStyle name="Hyperlink 8" xfId="15117" hidden="1" xr:uid="{00000000-0005-0000-0000-000068DE0000}"/>
    <cellStyle name="Hyperlink 8" xfId="15072" hidden="1" xr:uid="{00000000-0005-0000-0000-000069DE0000}"/>
    <cellStyle name="Hyperlink 8" xfId="14991" hidden="1" xr:uid="{00000000-0005-0000-0000-00006ADE0000}"/>
    <cellStyle name="Hyperlink 8" xfId="14946" hidden="1" xr:uid="{00000000-0005-0000-0000-00006BDE0000}"/>
    <cellStyle name="Hyperlink 8" xfId="14865" hidden="1" xr:uid="{00000000-0005-0000-0000-00006CDE0000}"/>
    <cellStyle name="Hyperlink 8" xfId="14820" hidden="1" xr:uid="{00000000-0005-0000-0000-00006DDE0000}"/>
    <cellStyle name="Hyperlink 8" xfId="14739" hidden="1" xr:uid="{00000000-0005-0000-0000-00006EDE0000}"/>
    <cellStyle name="Hyperlink 8" xfId="14694" hidden="1" xr:uid="{00000000-0005-0000-0000-00006FDE0000}"/>
    <cellStyle name="Hyperlink 8" xfId="14613" hidden="1" xr:uid="{00000000-0005-0000-0000-000070DE0000}"/>
    <cellStyle name="Hyperlink 8" xfId="14568" hidden="1" xr:uid="{00000000-0005-0000-0000-000071DE0000}"/>
    <cellStyle name="Hyperlink 8" xfId="14487" hidden="1" xr:uid="{00000000-0005-0000-0000-000072DE0000}"/>
    <cellStyle name="Hyperlink 8" xfId="14442" hidden="1" xr:uid="{00000000-0005-0000-0000-000073DE0000}"/>
    <cellStyle name="Hyperlink 8" xfId="14361" hidden="1" xr:uid="{00000000-0005-0000-0000-000074DE0000}"/>
    <cellStyle name="Hyperlink 8" xfId="14316" hidden="1" xr:uid="{00000000-0005-0000-0000-000075DE0000}"/>
    <cellStyle name="Hyperlink 8" xfId="14235" hidden="1" xr:uid="{00000000-0005-0000-0000-000076DE0000}"/>
    <cellStyle name="Hyperlink 8" xfId="14190" hidden="1" xr:uid="{00000000-0005-0000-0000-000077DE0000}"/>
    <cellStyle name="Hyperlink 8" xfId="14109" hidden="1" xr:uid="{00000000-0005-0000-0000-000078DE0000}"/>
    <cellStyle name="Hyperlink 8" xfId="14064" hidden="1" xr:uid="{00000000-0005-0000-0000-000079DE0000}"/>
    <cellStyle name="Hyperlink 8" xfId="13983" hidden="1" xr:uid="{00000000-0005-0000-0000-00007ADE0000}"/>
    <cellStyle name="Hyperlink 8" xfId="13938" hidden="1" xr:uid="{00000000-0005-0000-0000-00007BDE0000}"/>
    <cellStyle name="Hyperlink 8" xfId="13857" hidden="1" xr:uid="{00000000-0005-0000-0000-00007CDE0000}"/>
    <cellStyle name="Hyperlink 8" xfId="13812" hidden="1" xr:uid="{00000000-0005-0000-0000-00007DDE0000}"/>
    <cellStyle name="Hyperlink 8" xfId="13731" hidden="1" xr:uid="{00000000-0005-0000-0000-00007EDE0000}"/>
    <cellStyle name="Hyperlink 8" xfId="13686" hidden="1" xr:uid="{00000000-0005-0000-0000-00007FDE0000}"/>
    <cellStyle name="Hyperlink 8" xfId="13605" hidden="1" xr:uid="{00000000-0005-0000-0000-000080DE0000}"/>
    <cellStyle name="Hyperlink 8" xfId="13560" hidden="1" xr:uid="{00000000-0005-0000-0000-000081DE0000}"/>
    <cellStyle name="Hyperlink 8" xfId="13479" hidden="1" xr:uid="{00000000-0005-0000-0000-000082DE0000}"/>
    <cellStyle name="Hyperlink 8" xfId="13434" hidden="1" xr:uid="{00000000-0005-0000-0000-000083DE0000}"/>
    <cellStyle name="Hyperlink 8" xfId="13353" hidden="1" xr:uid="{00000000-0005-0000-0000-000084DE0000}"/>
    <cellStyle name="Hyperlink 8" xfId="13308" hidden="1" xr:uid="{00000000-0005-0000-0000-000085DE0000}"/>
    <cellStyle name="Hyperlink 8" xfId="13227" hidden="1" xr:uid="{00000000-0005-0000-0000-000086DE0000}"/>
    <cellStyle name="Hyperlink 8" xfId="13182" hidden="1" xr:uid="{00000000-0005-0000-0000-000087DE0000}"/>
    <cellStyle name="Hyperlink 8" xfId="13101" hidden="1" xr:uid="{00000000-0005-0000-0000-000088DE0000}"/>
    <cellStyle name="Hyperlink 8" xfId="13056" hidden="1" xr:uid="{00000000-0005-0000-0000-000089DE0000}"/>
    <cellStyle name="Hyperlink 8" xfId="12975" hidden="1" xr:uid="{00000000-0005-0000-0000-00008ADE0000}"/>
    <cellStyle name="Hyperlink 8" xfId="12930" hidden="1" xr:uid="{00000000-0005-0000-0000-00008BDE0000}"/>
    <cellStyle name="Hyperlink 8" xfId="12849" hidden="1" xr:uid="{00000000-0005-0000-0000-00008CDE0000}"/>
    <cellStyle name="Hyperlink 8" xfId="12804" hidden="1" xr:uid="{00000000-0005-0000-0000-00008DDE0000}"/>
    <cellStyle name="Hyperlink 8" xfId="12723" hidden="1" xr:uid="{00000000-0005-0000-0000-00008EDE0000}"/>
    <cellStyle name="Hyperlink 8" xfId="12678" hidden="1" xr:uid="{00000000-0005-0000-0000-00008FDE0000}"/>
    <cellStyle name="Hyperlink 8" xfId="12597" hidden="1" xr:uid="{00000000-0005-0000-0000-000090DE0000}"/>
    <cellStyle name="Hyperlink 8" xfId="12552" hidden="1" xr:uid="{00000000-0005-0000-0000-000091DE0000}"/>
    <cellStyle name="Hyperlink 8" xfId="12471" hidden="1" xr:uid="{00000000-0005-0000-0000-000092DE0000}"/>
    <cellStyle name="Hyperlink 8" xfId="12426" hidden="1" xr:uid="{00000000-0005-0000-0000-000093DE0000}"/>
    <cellStyle name="Hyperlink 8" xfId="12345" hidden="1" xr:uid="{00000000-0005-0000-0000-000094DE0000}"/>
    <cellStyle name="Hyperlink 8" xfId="12300" hidden="1" xr:uid="{00000000-0005-0000-0000-000095DE0000}"/>
    <cellStyle name="Hyperlink 8" xfId="12219" hidden="1" xr:uid="{00000000-0005-0000-0000-000096DE0000}"/>
    <cellStyle name="Hyperlink 8" xfId="12174" hidden="1" xr:uid="{00000000-0005-0000-0000-000097DE0000}"/>
    <cellStyle name="Hyperlink 8" xfId="12093" hidden="1" xr:uid="{00000000-0005-0000-0000-000098DE0000}"/>
    <cellStyle name="Hyperlink 8" xfId="12048" hidden="1" xr:uid="{00000000-0005-0000-0000-000099DE0000}"/>
    <cellStyle name="Hyperlink 8" xfId="11967" hidden="1" xr:uid="{00000000-0005-0000-0000-00009ADE0000}"/>
    <cellStyle name="Hyperlink 8" xfId="11922" hidden="1" xr:uid="{00000000-0005-0000-0000-00009BDE0000}"/>
    <cellStyle name="Hyperlink 8" xfId="11841" hidden="1" xr:uid="{00000000-0005-0000-0000-00009CDE0000}"/>
    <cellStyle name="Hyperlink 8" xfId="11796" hidden="1" xr:uid="{00000000-0005-0000-0000-00009DDE0000}"/>
    <cellStyle name="Hyperlink 8" xfId="11715" hidden="1" xr:uid="{00000000-0005-0000-0000-00009EDE0000}"/>
    <cellStyle name="Hyperlink 8" xfId="11670" hidden="1" xr:uid="{00000000-0005-0000-0000-00009FDE0000}"/>
    <cellStyle name="Hyperlink 8" xfId="11589" hidden="1" xr:uid="{00000000-0005-0000-0000-0000A0DE0000}"/>
    <cellStyle name="Hyperlink 8" xfId="11544" hidden="1" xr:uid="{00000000-0005-0000-0000-0000A1DE0000}"/>
    <cellStyle name="Hyperlink 8" xfId="11463" hidden="1" xr:uid="{00000000-0005-0000-0000-0000A2DE0000}"/>
    <cellStyle name="Hyperlink 8" xfId="11418" hidden="1" xr:uid="{00000000-0005-0000-0000-0000A3DE0000}"/>
    <cellStyle name="Hyperlink 8" xfId="11337" hidden="1" xr:uid="{00000000-0005-0000-0000-0000A4DE0000}"/>
    <cellStyle name="Hyperlink 8" xfId="11292" hidden="1" xr:uid="{00000000-0005-0000-0000-0000A5DE0000}"/>
    <cellStyle name="Hyperlink 8" xfId="11211" hidden="1" xr:uid="{00000000-0005-0000-0000-0000A6DE0000}"/>
    <cellStyle name="Hyperlink 8" xfId="11166" hidden="1" xr:uid="{00000000-0005-0000-0000-0000A7DE0000}"/>
    <cellStyle name="Hyperlink 8" xfId="11085" hidden="1" xr:uid="{00000000-0005-0000-0000-0000A8DE0000}"/>
    <cellStyle name="Hyperlink 8" xfId="11040" hidden="1" xr:uid="{00000000-0005-0000-0000-0000A9DE0000}"/>
    <cellStyle name="Hyperlink 8" xfId="10959" hidden="1" xr:uid="{00000000-0005-0000-0000-0000AADE0000}"/>
    <cellStyle name="Hyperlink 8" xfId="10914" hidden="1" xr:uid="{00000000-0005-0000-0000-0000ABDE0000}"/>
    <cellStyle name="Hyperlink 8" xfId="10833" hidden="1" xr:uid="{00000000-0005-0000-0000-0000ACDE0000}"/>
    <cellStyle name="Hyperlink 8" xfId="10788" hidden="1" xr:uid="{00000000-0005-0000-0000-0000ADDE0000}"/>
    <cellStyle name="Hyperlink 8" xfId="10707" hidden="1" xr:uid="{00000000-0005-0000-0000-0000AEDE0000}"/>
    <cellStyle name="Hyperlink 8" xfId="10662" hidden="1" xr:uid="{00000000-0005-0000-0000-0000AFDE0000}"/>
    <cellStyle name="Hyperlink 8" xfId="10581" hidden="1" xr:uid="{00000000-0005-0000-0000-0000B0DE0000}"/>
    <cellStyle name="Hyperlink 8" xfId="10536" hidden="1" xr:uid="{00000000-0005-0000-0000-0000B1DE0000}"/>
    <cellStyle name="Hyperlink 8" xfId="10455" hidden="1" xr:uid="{00000000-0005-0000-0000-0000B2DE0000}"/>
    <cellStyle name="Hyperlink 8" xfId="10410" hidden="1" xr:uid="{00000000-0005-0000-0000-0000B3DE0000}"/>
    <cellStyle name="Hyperlink 8" xfId="10329" hidden="1" xr:uid="{00000000-0005-0000-0000-0000B4DE0000}"/>
    <cellStyle name="Hyperlink 8" xfId="10284" hidden="1" xr:uid="{00000000-0005-0000-0000-0000B5DE0000}"/>
    <cellStyle name="Hyperlink 8" xfId="10203" hidden="1" xr:uid="{00000000-0005-0000-0000-0000B6DE0000}"/>
    <cellStyle name="Hyperlink 8" xfId="10158" hidden="1" xr:uid="{00000000-0005-0000-0000-0000B7DE0000}"/>
    <cellStyle name="Hyperlink 8" xfId="10077" hidden="1" xr:uid="{00000000-0005-0000-0000-0000B8DE0000}"/>
    <cellStyle name="Hyperlink 8" xfId="10032" hidden="1" xr:uid="{00000000-0005-0000-0000-0000B9DE0000}"/>
    <cellStyle name="Hyperlink 8" xfId="9951" hidden="1" xr:uid="{00000000-0005-0000-0000-0000BADE0000}"/>
    <cellStyle name="Hyperlink 8" xfId="9906" hidden="1" xr:uid="{00000000-0005-0000-0000-0000BBDE0000}"/>
    <cellStyle name="Hyperlink 8" xfId="9825" hidden="1" xr:uid="{00000000-0005-0000-0000-0000BCDE0000}"/>
    <cellStyle name="Hyperlink 8" xfId="9780" hidden="1" xr:uid="{00000000-0005-0000-0000-0000BDDE0000}"/>
    <cellStyle name="Hyperlink 8" xfId="9699" hidden="1" xr:uid="{00000000-0005-0000-0000-0000BEDE0000}"/>
    <cellStyle name="Hyperlink 8" xfId="9654" hidden="1" xr:uid="{00000000-0005-0000-0000-0000BFDE0000}"/>
    <cellStyle name="Hyperlink 8" xfId="9573" hidden="1" xr:uid="{00000000-0005-0000-0000-0000C0DE0000}"/>
    <cellStyle name="Hyperlink 8" xfId="9528" hidden="1" xr:uid="{00000000-0005-0000-0000-0000C1DE0000}"/>
    <cellStyle name="Hyperlink 8" xfId="9447" hidden="1" xr:uid="{00000000-0005-0000-0000-0000C2DE0000}"/>
    <cellStyle name="Hyperlink 8" xfId="9402" hidden="1" xr:uid="{00000000-0005-0000-0000-0000C3DE0000}"/>
    <cellStyle name="Hyperlink 8" xfId="9321" hidden="1" xr:uid="{00000000-0005-0000-0000-0000C4DE0000}"/>
    <cellStyle name="Hyperlink 8" xfId="9276" hidden="1" xr:uid="{00000000-0005-0000-0000-0000C5DE0000}"/>
    <cellStyle name="Hyperlink 8" xfId="9195" hidden="1" xr:uid="{00000000-0005-0000-0000-0000C6DE0000}"/>
    <cellStyle name="Hyperlink 8" xfId="9150" hidden="1" xr:uid="{00000000-0005-0000-0000-0000C7DE0000}"/>
    <cellStyle name="Hyperlink 8" xfId="9069" hidden="1" xr:uid="{00000000-0005-0000-0000-0000C8DE0000}"/>
    <cellStyle name="Hyperlink 8" xfId="9024" hidden="1" xr:uid="{00000000-0005-0000-0000-0000C9DE0000}"/>
    <cellStyle name="Hyperlink 8" xfId="8943" hidden="1" xr:uid="{00000000-0005-0000-0000-0000CADE0000}"/>
    <cellStyle name="Hyperlink 8" xfId="8898" hidden="1" xr:uid="{00000000-0005-0000-0000-0000CBDE0000}"/>
    <cellStyle name="Hyperlink 8" xfId="8817" hidden="1" xr:uid="{00000000-0005-0000-0000-0000CCDE0000}"/>
    <cellStyle name="Hyperlink 8" xfId="8772" hidden="1" xr:uid="{00000000-0005-0000-0000-0000CDDE0000}"/>
    <cellStyle name="Hyperlink 8" xfId="8691" hidden="1" xr:uid="{00000000-0005-0000-0000-0000CEDE0000}"/>
    <cellStyle name="Hyperlink 8" xfId="8646" hidden="1" xr:uid="{00000000-0005-0000-0000-0000CFDE0000}"/>
    <cellStyle name="Hyperlink 8" xfId="8565" hidden="1" xr:uid="{00000000-0005-0000-0000-0000D0DE0000}"/>
    <cellStyle name="Hyperlink 8" xfId="8520" hidden="1" xr:uid="{00000000-0005-0000-0000-0000D1DE0000}"/>
    <cellStyle name="Hyperlink 8" xfId="8439" hidden="1" xr:uid="{00000000-0005-0000-0000-0000D2DE0000}"/>
    <cellStyle name="Hyperlink 8" xfId="8394" hidden="1" xr:uid="{00000000-0005-0000-0000-0000D3DE0000}"/>
    <cellStyle name="Hyperlink 8" xfId="8313" hidden="1" xr:uid="{00000000-0005-0000-0000-0000D4DE0000}"/>
    <cellStyle name="Hyperlink 8" xfId="8268" hidden="1" xr:uid="{00000000-0005-0000-0000-0000D5DE0000}"/>
    <cellStyle name="Hyperlink 8" xfId="8187" hidden="1" xr:uid="{00000000-0005-0000-0000-0000D6DE0000}"/>
    <cellStyle name="Hyperlink 8" xfId="8142" hidden="1" xr:uid="{00000000-0005-0000-0000-0000D7DE0000}"/>
    <cellStyle name="Hyperlink 8" xfId="8061" hidden="1" xr:uid="{00000000-0005-0000-0000-0000D8DE0000}"/>
    <cellStyle name="Hyperlink 8" xfId="8016" hidden="1" xr:uid="{00000000-0005-0000-0000-0000D9DE0000}"/>
    <cellStyle name="Hyperlink 8" xfId="7935" hidden="1" xr:uid="{00000000-0005-0000-0000-0000DADE0000}"/>
    <cellStyle name="Hyperlink 8" xfId="7890" hidden="1" xr:uid="{00000000-0005-0000-0000-0000DBDE0000}"/>
    <cellStyle name="Hyperlink 8" xfId="7809" hidden="1" xr:uid="{00000000-0005-0000-0000-0000DCDE0000}"/>
    <cellStyle name="Hyperlink 8" xfId="7764" hidden="1" xr:uid="{00000000-0005-0000-0000-0000DDDE0000}"/>
    <cellStyle name="Hyperlink 8" xfId="7638" hidden="1" xr:uid="{00000000-0005-0000-0000-0000DEDE0000}"/>
    <cellStyle name="Hyperlink 8" xfId="7557" hidden="1" xr:uid="{00000000-0005-0000-0000-0000DFDE0000}"/>
    <cellStyle name="Hyperlink 8" xfId="7512" hidden="1" xr:uid="{00000000-0005-0000-0000-0000E0DE0000}"/>
    <cellStyle name="Hyperlink 8" xfId="7431" hidden="1" xr:uid="{00000000-0005-0000-0000-0000E1DE0000}"/>
    <cellStyle name="Hyperlink 8" xfId="7386" hidden="1" xr:uid="{00000000-0005-0000-0000-0000E2DE0000}"/>
    <cellStyle name="Hyperlink 8" xfId="7305" hidden="1" xr:uid="{00000000-0005-0000-0000-0000E3DE0000}"/>
    <cellStyle name="Hyperlink 8" xfId="7260" hidden="1" xr:uid="{00000000-0005-0000-0000-0000E4DE0000}"/>
    <cellStyle name="Hyperlink 8" xfId="7179" hidden="1" xr:uid="{00000000-0005-0000-0000-0000E5DE0000}"/>
    <cellStyle name="Hyperlink 8" xfId="7134" hidden="1" xr:uid="{00000000-0005-0000-0000-0000E6DE0000}"/>
    <cellStyle name="Hyperlink 8" xfId="7053" hidden="1" xr:uid="{00000000-0005-0000-0000-0000E7DE0000}"/>
    <cellStyle name="Hyperlink 8" xfId="7008" hidden="1" xr:uid="{00000000-0005-0000-0000-0000E8DE0000}"/>
    <cellStyle name="Hyperlink 8" xfId="6927" hidden="1" xr:uid="{00000000-0005-0000-0000-0000E9DE0000}"/>
    <cellStyle name="Hyperlink 8" xfId="6882" hidden="1" xr:uid="{00000000-0005-0000-0000-0000EADE0000}"/>
    <cellStyle name="Hyperlink 8" xfId="6801" hidden="1" xr:uid="{00000000-0005-0000-0000-0000EBDE0000}"/>
    <cellStyle name="Hyperlink 8" xfId="6756" hidden="1" xr:uid="{00000000-0005-0000-0000-0000ECDE0000}"/>
    <cellStyle name="Hyperlink 8" xfId="6675" hidden="1" xr:uid="{00000000-0005-0000-0000-0000EDDE0000}"/>
    <cellStyle name="Hyperlink 8" xfId="6630" hidden="1" xr:uid="{00000000-0005-0000-0000-0000EEDE0000}"/>
    <cellStyle name="Hyperlink 8" xfId="6549" hidden="1" xr:uid="{00000000-0005-0000-0000-0000EFDE0000}"/>
    <cellStyle name="Hyperlink 8" xfId="6504" hidden="1" xr:uid="{00000000-0005-0000-0000-0000F0DE0000}"/>
    <cellStyle name="Hyperlink 8" xfId="6423" hidden="1" xr:uid="{00000000-0005-0000-0000-0000F1DE0000}"/>
    <cellStyle name="Hyperlink 8" xfId="6378" hidden="1" xr:uid="{00000000-0005-0000-0000-0000F2DE0000}"/>
    <cellStyle name="Hyperlink 8" xfId="6297" hidden="1" xr:uid="{00000000-0005-0000-0000-0000F3DE0000}"/>
    <cellStyle name="Hyperlink 8" xfId="6252" hidden="1" xr:uid="{00000000-0005-0000-0000-0000F4DE0000}"/>
    <cellStyle name="Hyperlink 8" xfId="6171" hidden="1" xr:uid="{00000000-0005-0000-0000-0000F5DE0000}"/>
    <cellStyle name="Hyperlink 8" xfId="6126" hidden="1" xr:uid="{00000000-0005-0000-0000-0000F6DE0000}"/>
    <cellStyle name="Hyperlink 8" xfId="6045" hidden="1" xr:uid="{00000000-0005-0000-0000-0000F7DE0000}"/>
    <cellStyle name="Hyperlink 8" xfId="6000" hidden="1" xr:uid="{00000000-0005-0000-0000-0000F8DE0000}"/>
    <cellStyle name="Hyperlink 8" xfId="5919" hidden="1" xr:uid="{00000000-0005-0000-0000-0000F9DE0000}"/>
    <cellStyle name="Hyperlink 8" xfId="5874" hidden="1" xr:uid="{00000000-0005-0000-0000-0000FADE0000}"/>
    <cellStyle name="Hyperlink 8" xfId="5793" hidden="1" xr:uid="{00000000-0005-0000-0000-0000FBDE0000}"/>
    <cellStyle name="Hyperlink 8" xfId="5748" hidden="1" xr:uid="{00000000-0005-0000-0000-0000FCDE0000}"/>
    <cellStyle name="Hyperlink 8" xfId="5667" hidden="1" xr:uid="{00000000-0005-0000-0000-0000FDDE0000}"/>
    <cellStyle name="Hyperlink 8" xfId="5622" hidden="1" xr:uid="{00000000-0005-0000-0000-0000FEDE0000}"/>
    <cellStyle name="Hyperlink 8" xfId="5496" hidden="1" xr:uid="{00000000-0005-0000-0000-0000FFDE0000}"/>
    <cellStyle name="Hyperlink 8" xfId="5415" hidden="1" xr:uid="{00000000-0005-0000-0000-000000DF0000}"/>
    <cellStyle name="Hyperlink 8" xfId="5370" hidden="1" xr:uid="{00000000-0005-0000-0000-000001DF0000}"/>
    <cellStyle name="Hyperlink 8" xfId="5289" hidden="1" xr:uid="{00000000-0005-0000-0000-000002DF0000}"/>
    <cellStyle name="Hyperlink 8" xfId="5244" hidden="1" xr:uid="{00000000-0005-0000-0000-000003DF0000}"/>
    <cellStyle name="Hyperlink 8" xfId="5163" hidden="1" xr:uid="{00000000-0005-0000-0000-000004DF0000}"/>
    <cellStyle name="Hyperlink 8" xfId="5118" hidden="1" xr:uid="{00000000-0005-0000-0000-000005DF0000}"/>
    <cellStyle name="Hyperlink 8" xfId="5037" hidden="1" xr:uid="{00000000-0005-0000-0000-000006DF0000}"/>
    <cellStyle name="Hyperlink 8" xfId="4992" hidden="1" xr:uid="{00000000-0005-0000-0000-000007DF0000}"/>
    <cellStyle name="Hyperlink 8" xfId="4911" hidden="1" xr:uid="{00000000-0005-0000-0000-000008DF0000}"/>
    <cellStyle name="Hyperlink 8" xfId="4866" hidden="1" xr:uid="{00000000-0005-0000-0000-000009DF0000}"/>
    <cellStyle name="Hyperlink 8" xfId="4785" hidden="1" xr:uid="{00000000-0005-0000-0000-00000ADF0000}"/>
    <cellStyle name="Hyperlink 8" xfId="4740" hidden="1" xr:uid="{00000000-0005-0000-0000-00000BDF0000}"/>
    <cellStyle name="Hyperlink 8" xfId="4659" hidden="1" xr:uid="{00000000-0005-0000-0000-00000CDF0000}"/>
    <cellStyle name="Hyperlink 8" xfId="4614" hidden="1" xr:uid="{00000000-0005-0000-0000-00000DDF0000}"/>
    <cellStyle name="Hyperlink 8" xfId="4533" hidden="1" xr:uid="{00000000-0005-0000-0000-00000EDF0000}"/>
    <cellStyle name="Hyperlink 8" xfId="4488" hidden="1" xr:uid="{00000000-0005-0000-0000-00000FDF0000}"/>
    <cellStyle name="Hyperlink 8" xfId="4407" hidden="1" xr:uid="{00000000-0005-0000-0000-000010DF0000}"/>
    <cellStyle name="Hyperlink 8" xfId="4362" hidden="1" xr:uid="{00000000-0005-0000-0000-000011DF0000}"/>
    <cellStyle name="Hyperlink 8" xfId="4281" hidden="1" xr:uid="{00000000-0005-0000-0000-000012DF0000}"/>
    <cellStyle name="Hyperlink 8" xfId="4236" hidden="1" xr:uid="{00000000-0005-0000-0000-000013DF0000}"/>
    <cellStyle name="Hyperlink 8" xfId="4155" hidden="1" xr:uid="{00000000-0005-0000-0000-000014DF0000}"/>
    <cellStyle name="Hyperlink 8" xfId="4110" hidden="1" xr:uid="{00000000-0005-0000-0000-000015DF0000}"/>
    <cellStyle name="Hyperlink 8" xfId="4029" hidden="1" xr:uid="{00000000-0005-0000-0000-000016DF0000}"/>
    <cellStyle name="Hyperlink 8" xfId="3984" hidden="1" xr:uid="{00000000-0005-0000-0000-000017DF0000}"/>
    <cellStyle name="Hyperlink 8" xfId="3903" hidden="1" xr:uid="{00000000-0005-0000-0000-000018DF0000}"/>
    <cellStyle name="Hyperlink 8" xfId="3858" hidden="1" xr:uid="{00000000-0005-0000-0000-000019DF0000}"/>
    <cellStyle name="Hyperlink 8" xfId="5541" hidden="1" xr:uid="{00000000-0005-0000-0000-00001ADF0000}"/>
    <cellStyle name="Hyperlink 8" xfId="25026" hidden="1" xr:uid="{00000000-0005-0000-0000-00001BDF0000}"/>
    <cellStyle name="Hyperlink 8" xfId="24945" hidden="1" xr:uid="{00000000-0005-0000-0000-00001CDF0000}"/>
    <cellStyle name="Hyperlink 8" xfId="24900" hidden="1" xr:uid="{00000000-0005-0000-0000-00001DDF0000}"/>
    <cellStyle name="Hyperlink 8" xfId="24819" hidden="1" xr:uid="{00000000-0005-0000-0000-00001EDF0000}"/>
    <cellStyle name="Hyperlink 8" xfId="24774" hidden="1" xr:uid="{00000000-0005-0000-0000-00001FDF0000}"/>
    <cellStyle name="Hyperlink 8" xfId="24693" hidden="1" xr:uid="{00000000-0005-0000-0000-000020DF0000}"/>
    <cellStyle name="Hyperlink 8" xfId="24648" hidden="1" xr:uid="{00000000-0005-0000-0000-000021DF0000}"/>
    <cellStyle name="Hyperlink 8" xfId="24567" hidden="1" xr:uid="{00000000-0005-0000-0000-000022DF0000}"/>
    <cellStyle name="Hyperlink 8" xfId="24522" hidden="1" xr:uid="{00000000-0005-0000-0000-000023DF0000}"/>
    <cellStyle name="Hyperlink 8" xfId="24441" hidden="1" xr:uid="{00000000-0005-0000-0000-000024DF0000}"/>
    <cellStyle name="Hyperlink 8" xfId="24396" hidden="1" xr:uid="{00000000-0005-0000-0000-000025DF0000}"/>
    <cellStyle name="Hyperlink 8" xfId="24315" hidden="1" xr:uid="{00000000-0005-0000-0000-000026DF0000}"/>
    <cellStyle name="Hyperlink 8" xfId="24270" hidden="1" xr:uid="{00000000-0005-0000-0000-000027DF0000}"/>
    <cellStyle name="Hyperlink 8" xfId="24189" hidden="1" xr:uid="{00000000-0005-0000-0000-000028DF0000}"/>
    <cellStyle name="Hyperlink 8" xfId="24144" hidden="1" xr:uid="{00000000-0005-0000-0000-000029DF0000}"/>
    <cellStyle name="Hyperlink 8" xfId="24063" hidden="1" xr:uid="{00000000-0005-0000-0000-00002ADF0000}"/>
    <cellStyle name="Hyperlink 8" xfId="24018" hidden="1" xr:uid="{00000000-0005-0000-0000-00002BDF0000}"/>
    <cellStyle name="Hyperlink 8" xfId="23937" hidden="1" xr:uid="{00000000-0005-0000-0000-00002CDF0000}"/>
    <cellStyle name="Hyperlink 8" xfId="23892" hidden="1" xr:uid="{00000000-0005-0000-0000-00002DDF0000}"/>
    <cellStyle name="Hyperlink 8" xfId="23766" hidden="1" xr:uid="{00000000-0005-0000-0000-00002EDF0000}"/>
    <cellStyle name="Hyperlink 8" xfId="23685" hidden="1" xr:uid="{00000000-0005-0000-0000-00002FDF0000}"/>
    <cellStyle name="Hyperlink 8" xfId="23640" hidden="1" xr:uid="{00000000-0005-0000-0000-000030DF0000}"/>
    <cellStyle name="Hyperlink 8" xfId="23559" hidden="1" xr:uid="{00000000-0005-0000-0000-000031DF0000}"/>
    <cellStyle name="Hyperlink 8" xfId="23514" hidden="1" xr:uid="{00000000-0005-0000-0000-000032DF0000}"/>
    <cellStyle name="Hyperlink 8" xfId="23433" hidden="1" xr:uid="{00000000-0005-0000-0000-000033DF0000}"/>
    <cellStyle name="Hyperlink 8" xfId="23388" hidden="1" xr:uid="{00000000-0005-0000-0000-000034DF0000}"/>
    <cellStyle name="Hyperlink 8" xfId="23307" hidden="1" xr:uid="{00000000-0005-0000-0000-000035DF0000}"/>
    <cellStyle name="Hyperlink 8" xfId="23262" hidden="1" xr:uid="{00000000-0005-0000-0000-000036DF0000}"/>
    <cellStyle name="Hyperlink 8" xfId="23181" hidden="1" xr:uid="{00000000-0005-0000-0000-000037DF0000}"/>
    <cellStyle name="Hyperlink 8" xfId="23136" hidden="1" xr:uid="{00000000-0005-0000-0000-000038DF0000}"/>
    <cellStyle name="Hyperlink 8" xfId="23055" hidden="1" xr:uid="{00000000-0005-0000-0000-000039DF0000}"/>
    <cellStyle name="Hyperlink 8" xfId="23010" hidden="1" xr:uid="{00000000-0005-0000-0000-00003ADF0000}"/>
    <cellStyle name="Hyperlink 8" xfId="22929" hidden="1" xr:uid="{00000000-0005-0000-0000-00003BDF0000}"/>
    <cellStyle name="Hyperlink 8" xfId="22884" hidden="1" xr:uid="{00000000-0005-0000-0000-00003CDF0000}"/>
    <cellStyle name="Hyperlink 8" xfId="22803" hidden="1" xr:uid="{00000000-0005-0000-0000-00003DDF0000}"/>
    <cellStyle name="Hyperlink 8" xfId="22758" hidden="1" xr:uid="{00000000-0005-0000-0000-00003EDF0000}"/>
    <cellStyle name="Hyperlink 8" xfId="22677" hidden="1" xr:uid="{00000000-0005-0000-0000-00003FDF0000}"/>
    <cellStyle name="Hyperlink 8" xfId="22632" hidden="1" xr:uid="{00000000-0005-0000-0000-000040DF0000}"/>
    <cellStyle name="Hyperlink 8" xfId="22551" hidden="1" xr:uid="{00000000-0005-0000-0000-000041DF0000}"/>
    <cellStyle name="Hyperlink 8" xfId="22506" hidden="1" xr:uid="{00000000-0005-0000-0000-000042DF0000}"/>
    <cellStyle name="Hyperlink 8" xfId="22425" hidden="1" xr:uid="{00000000-0005-0000-0000-000043DF0000}"/>
    <cellStyle name="Hyperlink 8" xfId="22380" hidden="1" xr:uid="{00000000-0005-0000-0000-000044DF0000}"/>
    <cellStyle name="Hyperlink 8" xfId="22299" hidden="1" xr:uid="{00000000-0005-0000-0000-000045DF0000}"/>
    <cellStyle name="Hyperlink 8" xfId="22254" hidden="1" xr:uid="{00000000-0005-0000-0000-000046DF0000}"/>
    <cellStyle name="Hyperlink 8" xfId="22173" hidden="1" xr:uid="{00000000-0005-0000-0000-000047DF0000}"/>
    <cellStyle name="Hyperlink 8" xfId="22128" hidden="1" xr:uid="{00000000-0005-0000-0000-000048DF0000}"/>
    <cellStyle name="Hyperlink 8" xfId="22047" hidden="1" xr:uid="{00000000-0005-0000-0000-000049DF0000}"/>
    <cellStyle name="Hyperlink 8" xfId="22002" hidden="1" xr:uid="{00000000-0005-0000-0000-00004ADF0000}"/>
    <cellStyle name="Hyperlink 8" xfId="21921" hidden="1" xr:uid="{00000000-0005-0000-0000-00004BDF0000}"/>
    <cellStyle name="Hyperlink 8" xfId="21876" hidden="1" xr:uid="{00000000-0005-0000-0000-00004CDF0000}"/>
    <cellStyle name="Hyperlink 8" xfId="21795" hidden="1" xr:uid="{00000000-0005-0000-0000-00004DDF0000}"/>
    <cellStyle name="Hyperlink 8" xfId="21750" hidden="1" xr:uid="{00000000-0005-0000-0000-00004EDF0000}"/>
    <cellStyle name="Hyperlink 8" xfId="21669" hidden="1" xr:uid="{00000000-0005-0000-0000-00004FDF0000}"/>
    <cellStyle name="Hyperlink 8" xfId="21624" hidden="1" xr:uid="{00000000-0005-0000-0000-000050DF0000}"/>
    <cellStyle name="Hyperlink 8" xfId="21543" hidden="1" xr:uid="{00000000-0005-0000-0000-000051DF0000}"/>
    <cellStyle name="Hyperlink 8" xfId="21498" hidden="1" xr:uid="{00000000-0005-0000-0000-000052DF0000}"/>
    <cellStyle name="Hyperlink 8" xfId="21417" hidden="1" xr:uid="{00000000-0005-0000-0000-000053DF0000}"/>
    <cellStyle name="Hyperlink 8" xfId="21372" hidden="1" xr:uid="{00000000-0005-0000-0000-000054DF0000}"/>
    <cellStyle name="Hyperlink 8" xfId="21291" hidden="1" xr:uid="{00000000-0005-0000-0000-000055DF0000}"/>
    <cellStyle name="Hyperlink 8" xfId="21246" hidden="1" xr:uid="{00000000-0005-0000-0000-000056DF0000}"/>
    <cellStyle name="Hyperlink 8" xfId="21165" hidden="1" xr:uid="{00000000-0005-0000-0000-000057DF0000}"/>
    <cellStyle name="Hyperlink 8" xfId="21120" hidden="1" xr:uid="{00000000-0005-0000-0000-000058DF0000}"/>
    <cellStyle name="Hyperlink 8" xfId="21039" hidden="1" xr:uid="{00000000-0005-0000-0000-000059DF0000}"/>
    <cellStyle name="Hyperlink 8" xfId="20994" hidden="1" xr:uid="{00000000-0005-0000-0000-00005ADF0000}"/>
    <cellStyle name="Hyperlink 8" xfId="20913" hidden="1" xr:uid="{00000000-0005-0000-0000-00005BDF0000}"/>
    <cellStyle name="Hyperlink 8" xfId="20868" hidden="1" xr:uid="{00000000-0005-0000-0000-00005CDF0000}"/>
    <cellStyle name="Hyperlink 8" xfId="20787" hidden="1" xr:uid="{00000000-0005-0000-0000-00005DDF0000}"/>
    <cellStyle name="Hyperlink 8" xfId="20742" hidden="1" xr:uid="{00000000-0005-0000-0000-00005EDF0000}"/>
    <cellStyle name="Hyperlink 8" xfId="20661" hidden="1" xr:uid="{00000000-0005-0000-0000-00005FDF0000}"/>
    <cellStyle name="Hyperlink 8" xfId="20616" hidden="1" xr:uid="{00000000-0005-0000-0000-000060DF0000}"/>
    <cellStyle name="Hyperlink 8" xfId="20535" hidden="1" xr:uid="{00000000-0005-0000-0000-000061DF0000}"/>
    <cellStyle name="Hyperlink 8" xfId="20490" hidden="1" xr:uid="{00000000-0005-0000-0000-000062DF0000}"/>
    <cellStyle name="Hyperlink 8" xfId="20409" hidden="1" xr:uid="{00000000-0005-0000-0000-000063DF0000}"/>
    <cellStyle name="Hyperlink 8" xfId="20364" hidden="1" xr:uid="{00000000-0005-0000-0000-000064DF0000}"/>
    <cellStyle name="Hyperlink 8" xfId="20283" hidden="1" xr:uid="{00000000-0005-0000-0000-000065DF0000}"/>
    <cellStyle name="Hyperlink 8" xfId="20238" hidden="1" xr:uid="{00000000-0005-0000-0000-000066DF0000}"/>
    <cellStyle name="Hyperlink 8" xfId="20157" hidden="1" xr:uid="{00000000-0005-0000-0000-000067DF0000}"/>
    <cellStyle name="Hyperlink 8" xfId="20112" hidden="1" xr:uid="{00000000-0005-0000-0000-000068DF0000}"/>
    <cellStyle name="Hyperlink 8" xfId="20031" hidden="1" xr:uid="{00000000-0005-0000-0000-000069DF0000}"/>
    <cellStyle name="Hyperlink 8" xfId="19986" hidden="1" xr:uid="{00000000-0005-0000-0000-00006ADF0000}"/>
    <cellStyle name="Hyperlink 8" xfId="19905" hidden="1" xr:uid="{00000000-0005-0000-0000-00006BDF0000}"/>
    <cellStyle name="Hyperlink 8" xfId="19860" hidden="1" xr:uid="{00000000-0005-0000-0000-00006CDF0000}"/>
    <cellStyle name="Hyperlink 8" xfId="19779" hidden="1" xr:uid="{00000000-0005-0000-0000-00006DDF0000}"/>
    <cellStyle name="Hyperlink 8" xfId="19734" hidden="1" xr:uid="{00000000-0005-0000-0000-00006EDF0000}"/>
    <cellStyle name="Hyperlink 8" xfId="19653" hidden="1" xr:uid="{00000000-0005-0000-0000-00006FDF0000}"/>
    <cellStyle name="Hyperlink 8" xfId="19608" hidden="1" xr:uid="{00000000-0005-0000-0000-000070DF0000}"/>
    <cellStyle name="Hyperlink 8" xfId="19527" hidden="1" xr:uid="{00000000-0005-0000-0000-000071DF0000}"/>
    <cellStyle name="Hyperlink 8" xfId="19482" hidden="1" xr:uid="{00000000-0005-0000-0000-000072DF0000}"/>
    <cellStyle name="Hyperlink 8" xfId="19401" hidden="1" xr:uid="{00000000-0005-0000-0000-000073DF0000}"/>
    <cellStyle name="Hyperlink 8" xfId="19356" hidden="1" xr:uid="{00000000-0005-0000-0000-000074DF0000}"/>
    <cellStyle name="Hyperlink 8" xfId="19275" hidden="1" xr:uid="{00000000-0005-0000-0000-000075DF0000}"/>
    <cellStyle name="Hyperlink 8" xfId="19230" hidden="1" xr:uid="{00000000-0005-0000-0000-000076DF0000}"/>
    <cellStyle name="Hyperlink 8" xfId="19149" hidden="1" xr:uid="{00000000-0005-0000-0000-000077DF0000}"/>
    <cellStyle name="Hyperlink 8" xfId="19104" hidden="1" xr:uid="{00000000-0005-0000-0000-000078DF0000}"/>
    <cellStyle name="Hyperlink 8" xfId="19023" hidden="1" xr:uid="{00000000-0005-0000-0000-000079DF0000}"/>
    <cellStyle name="Hyperlink 8" xfId="18978" hidden="1" xr:uid="{00000000-0005-0000-0000-00007ADF0000}"/>
    <cellStyle name="Hyperlink 8" xfId="18897" hidden="1" xr:uid="{00000000-0005-0000-0000-00007BDF0000}"/>
    <cellStyle name="Hyperlink 8" xfId="18852" hidden="1" xr:uid="{00000000-0005-0000-0000-00007CDF0000}"/>
    <cellStyle name="Hyperlink 8" xfId="18771" hidden="1" xr:uid="{00000000-0005-0000-0000-00007DDF0000}"/>
    <cellStyle name="Hyperlink 8" xfId="18726" hidden="1" xr:uid="{00000000-0005-0000-0000-00007EDF0000}"/>
    <cellStyle name="Hyperlink 8" xfId="18645" hidden="1" xr:uid="{00000000-0005-0000-0000-00007FDF0000}"/>
    <cellStyle name="Hyperlink 8" xfId="18600" hidden="1" xr:uid="{00000000-0005-0000-0000-000080DF0000}"/>
    <cellStyle name="Hyperlink 8" xfId="18519" hidden="1" xr:uid="{00000000-0005-0000-0000-000081DF0000}"/>
    <cellStyle name="Hyperlink 8" xfId="18474" hidden="1" xr:uid="{00000000-0005-0000-0000-000082DF0000}"/>
    <cellStyle name="Hyperlink 8" xfId="18393" hidden="1" xr:uid="{00000000-0005-0000-0000-000083DF0000}"/>
    <cellStyle name="Hyperlink 8" xfId="18348" hidden="1" xr:uid="{00000000-0005-0000-0000-000084DF0000}"/>
    <cellStyle name="Hyperlink 8" xfId="18267" hidden="1" xr:uid="{00000000-0005-0000-0000-000085DF0000}"/>
    <cellStyle name="Hyperlink 8" xfId="18222" hidden="1" xr:uid="{00000000-0005-0000-0000-000086DF0000}"/>
    <cellStyle name="Hyperlink 8" xfId="18141" hidden="1" xr:uid="{00000000-0005-0000-0000-000087DF0000}"/>
    <cellStyle name="Hyperlink 8" xfId="18096" hidden="1" xr:uid="{00000000-0005-0000-0000-000088DF0000}"/>
    <cellStyle name="Hyperlink 8" xfId="18015" hidden="1" xr:uid="{00000000-0005-0000-0000-000089DF0000}"/>
    <cellStyle name="Hyperlink 8" xfId="28473" hidden="1" xr:uid="{00000000-0005-0000-0000-00008ADF0000}"/>
    <cellStyle name="Hyperlink 8" xfId="28428" hidden="1" xr:uid="{00000000-0005-0000-0000-00008BDF0000}"/>
    <cellStyle name="Hyperlink 8" xfId="28347" hidden="1" xr:uid="{00000000-0005-0000-0000-00008CDF0000}"/>
    <cellStyle name="Hyperlink 8" xfId="28302" hidden="1" xr:uid="{00000000-0005-0000-0000-00008DDF0000}"/>
    <cellStyle name="Hyperlink 8" xfId="28221" hidden="1" xr:uid="{00000000-0005-0000-0000-00008EDF0000}"/>
    <cellStyle name="Hyperlink 8" xfId="28176" hidden="1" xr:uid="{00000000-0005-0000-0000-00008FDF0000}"/>
    <cellStyle name="Hyperlink 8" xfId="28095" hidden="1" xr:uid="{00000000-0005-0000-0000-000090DF0000}"/>
    <cellStyle name="Hyperlink 8" xfId="28050" hidden="1" xr:uid="{00000000-0005-0000-0000-000091DF0000}"/>
    <cellStyle name="Hyperlink 8" xfId="27969" hidden="1" xr:uid="{00000000-0005-0000-0000-000092DF0000}"/>
    <cellStyle name="Hyperlink 8" xfId="27924" hidden="1" xr:uid="{00000000-0005-0000-0000-000093DF0000}"/>
    <cellStyle name="Hyperlink 8" xfId="27843" hidden="1" xr:uid="{00000000-0005-0000-0000-000094DF0000}"/>
    <cellStyle name="Hyperlink 8" xfId="27798" hidden="1" xr:uid="{00000000-0005-0000-0000-000095DF0000}"/>
    <cellStyle name="Hyperlink 8" xfId="27717" hidden="1" xr:uid="{00000000-0005-0000-0000-000096DF0000}"/>
    <cellStyle name="Hyperlink 8" xfId="27672" hidden="1" xr:uid="{00000000-0005-0000-0000-000097DF0000}"/>
    <cellStyle name="Hyperlink 8" xfId="27591" hidden="1" xr:uid="{00000000-0005-0000-0000-000098DF0000}"/>
    <cellStyle name="Hyperlink 8" xfId="27546" hidden="1" xr:uid="{00000000-0005-0000-0000-000099DF0000}"/>
    <cellStyle name="Hyperlink 8" xfId="27465" hidden="1" xr:uid="{00000000-0005-0000-0000-00009ADF0000}"/>
    <cellStyle name="Hyperlink 8" xfId="27420" hidden="1" xr:uid="{00000000-0005-0000-0000-00009BDF0000}"/>
    <cellStyle name="Hyperlink 8" xfId="27339" hidden="1" xr:uid="{00000000-0005-0000-0000-00009CDF0000}"/>
    <cellStyle name="Hyperlink 8" xfId="27294" hidden="1" xr:uid="{00000000-0005-0000-0000-00009DDF0000}"/>
    <cellStyle name="Hyperlink 8" xfId="27213" hidden="1" xr:uid="{00000000-0005-0000-0000-00009EDF0000}"/>
    <cellStyle name="Hyperlink 8" xfId="27168" hidden="1" xr:uid="{00000000-0005-0000-0000-00009FDF0000}"/>
    <cellStyle name="Hyperlink 8" xfId="27087" hidden="1" xr:uid="{00000000-0005-0000-0000-0000A0DF0000}"/>
    <cellStyle name="Hyperlink 8" xfId="27042" hidden="1" xr:uid="{00000000-0005-0000-0000-0000A1DF0000}"/>
    <cellStyle name="Hyperlink 8" xfId="26961" hidden="1" xr:uid="{00000000-0005-0000-0000-0000A2DF0000}"/>
    <cellStyle name="Hyperlink 8" xfId="26916" hidden="1" xr:uid="{00000000-0005-0000-0000-0000A3DF0000}"/>
    <cellStyle name="Hyperlink 8" xfId="26835" hidden="1" xr:uid="{00000000-0005-0000-0000-0000A4DF0000}"/>
    <cellStyle name="Hyperlink 8" xfId="26790" hidden="1" xr:uid="{00000000-0005-0000-0000-0000A5DF0000}"/>
    <cellStyle name="Hyperlink 8" xfId="26709" hidden="1" xr:uid="{00000000-0005-0000-0000-0000A6DF0000}"/>
    <cellStyle name="Hyperlink 8" xfId="26664" hidden="1" xr:uid="{00000000-0005-0000-0000-0000A7DF0000}"/>
    <cellStyle name="Hyperlink 8" xfId="26583" hidden="1" xr:uid="{00000000-0005-0000-0000-0000A8DF0000}"/>
    <cellStyle name="Hyperlink 8" xfId="26538" hidden="1" xr:uid="{00000000-0005-0000-0000-0000A9DF0000}"/>
    <cellStyle name="Hyperlink 8" xfId="26457" hidden="1" xr:uid="{00000000-0005-0000-0000-0000AADF0000}"/>
    <cellStyle name="Hyperlink 8" xfId="26412" hidden="1" xr:uid="{00000000-0005-0000-0000-0000ABDF0000}"/>
    <cellStyle name="Hyperlink 8" xfId="26331" hidden="1" xr:uid="{00000000-0005-0000-0000-0000ACDF0000}"/>
    <cellStyle name="Hyperlink 8" xfId="26286" hidden="1" xr:uid="{00000000-0005-0000-0000-0000ADDF0000}"/>
    <cellStyle name="Hyperlink 8" xfId="26205" hidden="1" xr:uid="{00000000-0005-0000-0000-0000AEDF0000}"/>
    <cellStyle name="Hyperlink 8" xfId="26160" hidden="1" xr:uid="{00000000-0005-0000-0000-0000AFDF0000}"/>
    <cellStyle name="Hyperlink 8" xfId="26079" hidden="1" xr:uid="{00000000-0005-0000-0000-0000B0DF0000}"/>
    <cellStyle name="Hyperlink 8" xfId="26034" hidden="1" xr:uid="{00000000-0005-0000-0000-0000B1DF0000}"/>
    <cellStyle name="Hyperlink 8" xfId="25953" hidden="1" xr:uid="{00000000-0005-0000-0000-0000B2DF0000}"/>
    <cellStyle name="Hyperlink 8" xfId="25908" hidden="1" xr:uid="{00000000-0005-0000-0000-0000B3DF0000}"/>
    <cellStyle name="Hyperlink 8" xfId="25827" hidden="1" xr:uid="{00000000-0005-0000-0000-0000B4DF0000}"/>
    <cellStyle name="Hyperlink 8" xfId="25782" hidden="1" xr:uid="{00000000-0005-0000-0000-0000B5DF0000}"/>
    <cellStyle name="Hyperlink 8" xfId="25701" hidden="1" xr:uid="{00000000-0005-0000-0000-0000B6DF0000}"/>
    <cellStyle name="Hyperlink 8" xfId="25656" hidden="1" xr:uid="{00000000-0005-0000-0000-0000B7DF0000}"/>
    <cellStyle name="Hyperlink 8" xfId="25575" hidden="1" xr:uid="{00000000-0005-0000-0000-0000B8DF0000}"/>
    <cellStyle name="Hyperlink 8" xfId="25530" hidden="1" xr:uid="{00000000-0005-0000-0000-0000B9DF0000}"/>
    <cellStyle name="Hyperlink 8" xfId="25449" hidden="1" xr:uid="{00000000-0005-0000-0000-0000BADF0000}"/>
    <cellStyle name="Hyperlink 8" xfId="25404" hidden="1" xr:uid="{00000000-0005-0000-0000-0000BBDF0000}"/>
    <cellStyle name="Hyperlink 8" xfId="25323" hidden="1" xr:uid="{00000000-0005-0000-0000-0000BCDF0000}"/>
    <cellStyle name="Hyperlink 8" xfId="25278" hidden="1" xr:uid="{00000000-0005-0000-0000-0000BDDF0000}"/>
    <cellStyle name="Hyperlink 8" xfId="25197" hidden="1" xr:uid="{00000000-0005-0000-0000-0000BEDF0000}"/>
    <cellStyle name="Hyperlink 8" xfId="25152" hidden="1" xr:uid="{00000000-0005-0000-0000-0000BFDF0000}"/>
    <cellStyle name="Hyperlink 8" xfId="25071" hidden="1" xr:uid="{00000000-0005-0000-0000-0000C0DF0000}"/>
    <cellStyle name="Hyperlink 8" xfId="58159" hidden="1" xr:uid="{00000000-0005-0000-0000-0000C1DF0000}"/>
    <cellStyle name="Hyperlink 8" xfId="58204" hidden="1" xr:uid="{00000000-0005-0000-0000-0000C2DF0000}"/>
    <cellStyle name="Hyperlink 8" xfId="30111" hidden="1" xr:uid="{00000000-0005-0000-0000-0000C3DF0000}"/>
    <cellStyle name="Hyperlink 8" xfId="30066" hidden="1" xr:uid="{00000000-0005-0000-0000-0000C4DF0000}"/>
    <cellStyle name="Hyperlink 8" xfId="29985" hidden="1" xr:uid="{00000000-0005-0000-0000-0000C5DF0000}"/>
    <cellStyle name="Hyperlink 8" xfId="29940" hidden="1" xr:uid="{00000000-0005-0000-0000-0000C6DF0000}"/>
    <cellStyle name="Hyperlink 8" xfId="29859" hidden="1" xr:uid="{00000000-0005-0000-0000-0000C7DF0000}"/>
    <cellStyle name="Hyperlink 8" xfId="29814" hidden="1" xr:uid="{00000000-0005-0000-0000-0000C8DF0000}"/>
    <cellStyle name="Hyperlink 8" xfId="29733" hidden="1" xr:uid="{00000000-0005-0000-0000-0000C9DF0000}"/>
    <cellStyle name="Hyperlink 8" xfId="29688" hidden="1" xr:uid="{00000000-0005-0000-0000-0000CADF0000}"/>
    <cellStyle name="Hyperlink 8" xfId="29607" hidden="1" xr:uid="{00000000-0005-0000-0000-0000CBDF0000}"/>
    <cellStyle name="Hyperlink 8" xfId="29562" hidden="1" xr:uid="{00000000-0005-0000-0000-0000CCDF0000}"/>
    <cellStyle name="Hyperlink 8" xfId="29481" hidden="1" xr:uid="{00000000-0005-0000-0000-0000CDDF0000}"/>
    <cellStyle name="Hyperlink 8" xfId="29436" hidden="1" xr:uid="{00000000-0005-0000-0000-0000CEDF0000}"/>
    <cellStyle name="Hyperlink 8" xfId="29355" hidden="1" xr:uid="{00000000-0005-0000-0000-0000CFDF0000}"/>
    <cellStyle name="Hyperlink 8" xfId="29310" hidden="1" xr:uid="{00000000-0005-0000-0000-0000D0DF0000}"/>
    <cellStyle name="Hyperlink 8" xfId="29229" hidden="1" xr:uid="{00000000-0005-0000-0000-0000D1DF0000}"/>
    <cellStyle name="Hyperlink 8" xfId="29184" hidden="1" xr:uid="{00000000-0005-0000-0000-0000D2DF0000}"/>
    <cellStyle name="Hyperlink 8" xfId="29103" hidden="1" xr:uid="{00000000-0005-0000-0000-0000D3DF0000}"/>
    <cellStyle name="Hyperlink 8" xfId="29058" hidden="1" xr:uid="{00000000-0005-0000-0000-0000D4DF0000}"/>
    <cellStyle name="Hyperlink 8" xfId="28977" hidden="1" xr:uid="{00000000-0005-0000-0000-0000D5DF0000}"/>
    <cellStyle name="Hyperlink 8" xfId="28932" hidden="1" xr:uid="{00000000-0005-0000-0000-0000D6DF0000}"/>
    <cellStyle name="Hyperlink 8" xfId="28851" hidden="1" xr:uid="{00000000-0005-0000-0000-0000D7DF0000}"/>
    <cellStyle name="Hyperlink 8" xfId="28806" hidden="1" xr:uid="{00000000-0005-0000-0000-0000D8DF0000}"/>
    <cellStyle name="Hyperlink 8" xfId="28725" hidden="1" xr:uid="{00000000-0005-0000-0000-0000D9DF0000}"/>
    <cellStyle name="Hyperlink 8" xfId="28680" hidden="1" xr:uid="{00000000-0005-0000-0000-0000DADF0000}"/>
    <cellStyle name="Hyperlink 8" xfId="28599" hidden="1" xr:uid="{00000000-0005-0000-0000-0000DBDF0000}"/>
    <cellStyle name="Hyperlink 8" xfId="28554" hidden="1" xr:uid="{00000000-0005-0000-0000-0000DCDF0000}"/>
    <cellStyle name="Hyperlink 8" xfId="879" hidden="1" xr:uid="{00000000-0005-0000-0000-0000DDDF0000}"/>
    <cellStyle name="Hyperlink 8" xfId="834" hidden="1" xr:uid="{00000000-0005-0000-0000-0000DEDF0000}"/>
    <cellStyle name="Hyperlink 8" xfId="753" hidden="1" xr:uid="{00000000-0005-0000-0000-0000DFDF0000}"/>
    <cellStyle name="Hyperlink 8" xfId="708" hidden="1" xr:uid="{00000000-0005-0000-0000-0000E0DF0000}"/>
    <cellStyle name="Hyperlink 8" xfId="627" hidden="1" xr:uid="{00000000-0005-0000-0000-0000E1DF0000}"/>
    <cellStyle name="Hyperlink 8" xfId="582" hidden="1" xr:uid="{00000000-0005-0000-0000-0000E2DF0000}"/>
    <cellStyle name="Hyperlink 8" xfId="501" hidden="1" xr:uid="{00000000-0005-0000-0000-0000E3DF0000}"/>
    <cellStyle name="Hyperlink 8" xfId="456" hidden="1" xr:uid="{00000000-0005-0000-0000-0000E4DF0000}"/>
    <cellStyle name="Hyperlink 8" xfId="375" hidden="1" xr:uid="{00000000-0005-0000-0000-0000E5DF0000}"/>
    <cellStyle name="Hyperlink 8" xfId="330" hidden="1" xr:uid="{00000000-0005-0000-0000-0000E6DF0000}"/>
    <cellStyle name="Hyperlink 8" xfId="249" hidden="1" xr:uid="{00000000-0005-0000-0000-0000E7DF0000}"/>
    <cellStyle name="Hyperlink 8" xfId="204" hidden="1" xr:uid="{00000000-0005-0000-0000-0000E8DF0000}"/>
    <cellStyle name="Hyperlink 8" xfId="123" hidden="1" xr:uid="{00000000-0005-0000-0000-0000E9DF0000}"/>
    <cellStyle name="Hyperlink 8" xfId="78" hidden="1" xr:uid="{00000000-0005-0000-0000-0000EADF0000}"/>
    <cellStyle name="Hyperlink 8" xfId="1338" hidden="1" xr:uid="{00000000-0005-0000-0000-0000EBDF0000}"/>
    <cellStyle name="Hyperlink 8" xfId="1257" hidden="1" xr:uid="{00000000-0005-0000-0000-0000ECDF0000}"/>
    <cellStyle name="Hyperlink 8" xfId="1212" hidden="1" xr:uid="{00000000-0005-0000-0000-0000EDDF0000}"/>
    <cellStyle name="Hyperlink 8" xfId="1131" hidden="1" xr:uid="{00000000-0005-0000-0000-0000EEDF0000}"/>
    <cellStyle name="Hyperlink 8" xfId="1086" hidden="1" xr:uid="{00000000-0005-0000-0000-0000EFDF0000}"/>
    <cellStyle name="Hyperlink 8" xfId="1005" hidden="1" xr:uid="{00000000-0005-0000-0000-0000F0DF0000}"/>
    <cellStyle name="Hyperlink 8" xfId="960" hidden="1" xr:uid="{00000000-0005-0000-0000-0000F1DF0000}"/>
    <cellStyle name="Hyperlink 8" xfId="1509" hidden="1" xr:uid="{00000000-0005-0000-0000-0000F2DF0000}"/>
    <cellStyle name="Hyperlink 8" xfId="1464" hidden="1" xr:uid="{00000000-0005-0000-0000-0000F3DF0000}"/>
    <cellStyle name="Hyperlink 8" xfId="1383" hidden="1" xr:uid="{00000000-0005-0000-0000-0000F4DF0000}"/>
    <cellStyle name="Hyperlink 8" xfId="1635" hidden="1" xr:uid="{00000000-0005-0000-0000-0000F5DF0000}"/>
    <cellStyle name="Hyperlink 8" xfId="1590" hidden="1" xr:uid="{00000000-0005-0000-0000-0000F6DF0000}"/>
    <cellStyle name="Hyperlink 8" xfId="1716" hidden="1" xr:uid="{00000000-0005-0000-0000-0000F7DF0000}"/>
    <cellStyle name="Hyperlink 9" xfId="57664" hidden="1" xr:uid="{00000000-0005-0000-0000-0000F8DF0000}"/>
    <cellStyle name="Hyperlink 9" xfId="57590" hidden="1" xr:uid="{00000000-0005-0000-0000-0000F9DF0000}"/>
    <cellStyle name="Hyperlink 9" xfId="57538" hidden="1" xr:uid="{00000000-0005-0000-0000-0000FADF0000}"/>
    <cellStyle name="Hyperlink 9" xfId="57464" hidden="1" xr:uid="{00000000-0005-0000-0000-0000FBDF0000}"/>
    <cellStyle name="Hyperlink 9" xfId="57412" hidden="1" xr:uid="{00000000-0005-0000-0000-0000FCDF0000}"/>
    <cellStyle name="Hyperlink 9" xfId="57338" hidden="1" xr:uid="{00000000-0005-0000-0000-0000FDDF0000}"/>
    <cellStyle name="Hyperlink 9" xfId="57286" hidden="1" xr:uid="{00000000-0005-0000-0000-0000FEDF0000}"/>
    <cellStyle name="Hyperlink 9" xfId="57916" hidden="1" xr:uid="{00000000-0005-0000-0000-0000FFDF0000}"/>
    <cellStyle name="Hyperlink 9" xfId="57842" hidden="1" xr:uid="{00000000-0005-0000-0000-000000E00000}"/>
    <cellStyle name="Hyperlink 9" xfId="57790" hidden="1" xr:uid="{00000000-0005-0000-0000-000001E00000}"/>
    <cellStyle name="Hyperlink 9" xfId="57716" hidden="1" xr:uid="{00000000-0005-0000-0000-000002E00000}"/>
    <cellStyle name="Hyperlink 9" xfId="58042" hidden="1" xr:uid="{00000000-0005-0000-0000-000003E00000}"/>
    <cellStyle name="Hyperlink 9" xfId="57968" hidden="1" xr:uid="{00000000-0005-0000-0000-000004E00000}"/>
    <cellStyle name="Hyperlink 9" xfId="58094" hidden="1" xr:uid="{00000000-0005-0000-0000-000005E00000}"/>
    <cellStyle name="Hyperlink 9" xfId="1972" hidden="1" xr:uid="{00000000-0005-0000-0000-000006E00000}"/>
    <cellStyle name="Hyperlink 9" xfId="1898" hidden="1" xr:uid="{00000000-0005-0000-0000-000007E00000}"/>
    <cellStyle name="Hyperlink 9" xfId="1846" hidden="1" xr:uid="{00000000-0005-0000-0000-000008E00000}"/>
    <cellStyle name="Hyperlink 9" xfId="1772" hidden="1" xr:uid="{00000000-0005-0000-0000-000009E00000}"/>
    <cellStyle name="Hyperlink 9" xfId="1720" hidden="1" xr:uid="{00000000-0005-0000-0000-00000AE00000}"/>
    <cellStyle name="Hyperlink 9" xfId="1646" hidden="1" xr:uid="{00000000-0005-0000-0000-00000BE00000}"/>
    <cellStyle name="Hyperlink 9" xfId="1594" hidden="1" xr:uid="{00000000-0005-0000-0000-00000CE00000}"/>
    <cellStyle name="Hyperlink 9" xfId="1520" hidden="1" xr:uid="{00000000-0005-0000-0000-00000DE00000}"/>
    <cellStyle name="Hyperlink 9" xfId="1468" hidden="1" xr:uid="{00000000-0005-0000-0000-00000EE00000}"/>
    <cellStyle name="Hyperlink 9" xfId="1342" hidden="1" xr:uid="{00000000-0005-0000-0000-00000FE00000}"/>
    <cellStyle name="Hyperlink 9" xfId="1268" hidden="1" xr:uid="{00000000-0005-0000-0000-000010E00000}"/>
    <cellStyle name="Hyperlink 9" xfId="1216" hidden="1" xr:uid="{00000000-0005-0000-0000-000011E00000}"/>
    <cellStyle name="Hyperlink 9" xfId="1142" hidden="1" xr:uid="{00000000-0005-0000-0000-000012E00000}"/>
    <cellStyle name="Hyperlink 9" xfId="1090" hidden="1" xr:uid="{00000000-0005-0000-0000-000013E00000}"/>
    <cellStyle name="Hyperlink 9" xfId="1016" hidden="1" xr:uid="{00000000-0005-0000-0000-000014E00000}"/>
    <cellStyle name="Hyperlink 9" xfId="964" hidden="1" xr:uid="{00000000-0005-0000-0000-000015E00000}"/>
    <cellStyle name="Hyperlink 9" xfId="890" hidden="1" xr:uid="{00000000-0005-0000-0000-000016E00000}"/>
    <cellStyle name="Hyperlink 9" xfId="838" hidden="1" xr:uid="{00000000-0005-0000-0000-000017E00000}"/>
    <cellStyle name="Hyperlink 9" xfId="1394" hidden="1" xr:uid="{00000000-0005-0000-0000-000018E00000}"/>
    <cellStyle name="Hyperlink 9" xfId="9458" hidden="1" xr:uid="{00000000-0005-0000-0000-000019E00000}"/>
    <cellStyle name="Hyperlink 9" xfId="17522" hidden="1" xr:uid="{00000000-0005-0000-0000-00001AE00000}"/>
    <cellStyle name="Hyperlink 9" xfId="25586" hidden="1" xr:uid="{00000000-0005-0000-0000-00001BE00000}"/>
    <cellStyle name="Hyperlink 9" xfId="43982" hidden="1" xr:uid="{00000000-0005-0000-0000-00001CE00000}"/>
    <cellStyle name="Hyperlink 9" xfId="43930" hidden="1" xr:uid="{00000000-0005-0000-0000-00001DE00000}"/>
    <cellStyle name="Hyperlink 9" xfId="43856" hidden="1" xr:uid="{00000000-0005-0000-0000-00001EE00000}"/>
    <cellStyle name="Hyperlink 9" xfId="43804" hidden="1" xr:uid="{00000000-0005-0000-0000-00001FE00000}"/>
    <cellStyle name="Hyperlink 9" xfId="43730" hidden="1" xr:uid="{00000000-0005-0000-0000-000020E00000}"/>
    <cellStyle name="Hyperlink 9" xfId="43678" hidden="1" xr:uid="{00000000-0005-0000-0000-000021E00000}"/>
    <cellStyle name="Hyperlink 9" xfId="43604" hidden="1" xr:uid="{00000000-0005-0000-0000-000022E00000}"/>
    <cellStyle name="Hyperlink 9" xfId="43552" hidden="1" xr:uid="{00000000-0005-0000-0000-000023E00000}"/>
    <cellStyle name="Hyperlink 9" xfId="43478" hidden="1" xr:uid="{00000000-0005-0000-0000-000024E00000}"/>
    <cellStyle name="Hyperlink 9" xfId="43426" hidden="1" xr:uid="{00000000-0005-0000-0000-000025E00000}"/>
    <cellStyle name="Hyperlink 9" xfId="43352" hidden="1" xr:uid="{00000000-0005-0000-0000-000026E00000}"/>
    <cellStyle name="Hyperlink 9" xfId="43300" hidden="1" xr:uid="{00000000-0005-0000-0000-000027E00000}"/>
    <cellStyle name="Hyperlink 9" xfId="43226" hidden="1" xr:uid="{00000000-0005-0000-0000-000028E00000}"/>
    <cellStyle name="Hyperlink 9" xfId="43174" hidden="1" xr:uid="{00000000-0005-0000-0000-000029E00000}"/>
    <cellStyle name="Hyperlink 9" xfId="43100" hidden="1" xr:uid="{00000000-0005-0000-0000-00002AE00000}"/>
    <cellStyle name="Hyperlink 9" xfId="43048" hidden="1" xr:uid="{00000000-0005-0000-0000-00002BE00000}"/>
    <cellStyle name="Hyperlink 9" xfId="42974" hidden="1" xr:uid="{00000000-0005-0000-0000-00002CE00000}"/>
    <cellStyle name="Hyperlink 9" xfId="42922" hidden="1" xr:uid="{00000000-0005-0000-0000-00002DE00000}"/>
    <cellStyle name="Hyperlink 9" xfId="42848" hidden="1" xr:uid="{00000000-0005-0000-0000-00002EE00000}"/>
    <cellStyle name="Hyperlink 9" xfId="42796" hidden="1" xr:uid="{00000000-0005-0000-0000-00002FE00000}"/>
    <cellStyle name="Hyperlink 9" xfId="42722" hidden="1" xr:uid="{00000000-0005-0000-0000-000030E00000}"/>
    <cellStyle name="Hyperlink 9" xfId="42670" hidden="1" xr:uid="{00000000-0005-0000-0000-000031E00000}"/>
    <cellStyle name="Hyperlink 9" xfId="42596" hidden="1" xr:uid="{00000000-0005-0000-0000-000032E00000}"/>
    <cellStyle name="Hyperlink 9" xfId="42544" hidden="1" xr:uid="{00000000-0005-0000-0000-000033E00000}"/>
    <cellStyle name="Hyperlink 9" xfId="42470" hidden="1" xr:uid="{00000000-0005-0000-0000-000034E00000}"/>
    <cellStyle name="Hyperlink 9" xfId="42418" hidden="1" xr:uid="{00000000-0005-0000-0000-000035E00000}"/>
    <cellStyle name="Hyperlink 9" xfId="42344" hidden="1" xr:uid="{00000000-0005-0000-0000-000036E00000}"/>
    <cellStyle name="Hyperlink 9" xfId="42292" hidden="1" xr:uid="{00000000-0005-0000-0000-000037E00000}"/>
    <cellStyle name="Hyperlink 9" xfId="42218" hidden="1" xr:uid="{00000000-0005-0000-0000-000038E00000}"/>
    <cellStyle name="Hyperlink 9" xfId="42166" hidden="1" xr:uid="{00000000-0005-0000-0000-000039E00000}"/>
    <cellStyle name="Hyperlink 9" xfId="42092" hidden="1" xr:uid="{00000000-0005-0000-0000-00003AE00000}"/>
    <cellStyle name="Hyperlink 9" xfId="42040" hidden="1" xr:uid="{00000000-0005-0000-0000-00003BE00000}"/>
    <cellStyle name="Hyperlink 9" xfId="41966" hidden="1" xr:uid="{00000000-0005-0000-0000-00003CE00000}"/>
    <cellStyle name="Hyperlink 9" xfId="41914" hidden="1" xr:uid="{00000000-0005-0000-0000-00003DE00000}"/>
    <cellStyle name="Hyperlink 9" xfId="41840" hidden="1" xr:uid="{00000000-0005-0000-0000-00003EE00000}"/>
    <cellStyle name="Hyperlink 9" xfId="41788" hidden="1" xr:uid="{00000000-0005-0000-0000-00003FE00000}"/>
    <cellStyle name="Hyperlink 9" xfId="41662" hidden="1" xr:uid="{00000000-0005-0000-0000-000040E00000}"/>
    <cellStyle name="Hyperlink 9" xfId="41588" hidden="1" xr:uid="{00000000-0005-0000-0000-000041E00000}"/>
    <cellStyle name="Hyperlink 9" xfId="41536" hidden="1" xr:uid="{00000000-0005-0000-0000-000042E00000}"/>
    <cellStyle name="Hyperlink 9" xfId="41462" hidden="1" xr:uid="{00000000-0005-0000-0000-000043E00000}"/>
    <cellStyle name="Hyperlink 9" xfId="41410" hidden="1" xr:uid="{00000000-0005-0000-0000-000044E00000}"/>
    <cellStyle name="Hyperlink 9" xfId="41336" hidden="1" xr:uid="{00000000-0005-0000-0000-000045E00000}"/>
    <cellStyle name="Hyperlink 9" xfId="41284" hidden="1" xr:uid="{00000000-0005-0000-0000-000046E00000}"/>
    <cellStyle name="Hyperlink 9" xfId="41158" hidden="1" xr:uid="{00000000-0005-0000-0000-000047E00000}"/>
    <cellStyle name="Hyperlink 9" xfId="41084" hidden="1" xr:uid="{00000000-0005-0000-0000-000048E00000}"/>
    <cellStyle name="Hyperlink 9" xfId="41032" hidden="1" xr:uid="{00000000-0005-0000-0000-000049E00000}"/>
    <cellStyle name="Hyperlink 9" xfId="40958" hidden="1" xr:uid="{00000000-0005-0000-0000-00004AE00000}"/>
    <cellStyle name="Hyperlink 9" xfId="40906" hidden="1" xr:uid="{00000000-0005-0000-0000-00004BE00000}"/>
    <cellStyle name="Hyperlink 9" xfId="40832" hidden="1" xr:uid="{00000000-0005-0000-0000-00004CE00000}"/>
    <cellStyle name="Hyperlink 9" xfId="40780" hidden="1" xr:uid="{00000000-0005-0000-0000-00004DE00000}"/>
    <cellStyle name="Hyperlink 9" xfId="40706" hidden="1" xr:uid="{00000000-0005-0000-0000-00004EE00000}"/>
    <cellStyle name="Hyperlink 9" xfId="40654" hidden="1" xr:uid="{00000000-0005-0000-0000-00004FE00000}"/>
    <cellStyle name="Hyperlink 9" xfId="40580" hidden="1" xr:uid="{00000000-0005-0000-0000-000050E00000}"/>
    <cellStyle name="Hyperlink 9" xfId="40528" hidden="1" xr:uid="{00000000-0005-0000-0000-000051E00000}"/>
    <cellStyle name="Hyperlink 9" xfId="40454" hidden="1" xr:uid="{00000000-0005-0000-0000-000052E00000}"/>
    <cellStyle name="Hyperlink 9" xfId="40402" hidden="1" xr:uid="{00000000-0005-0000-0000-000053E00000}"/>
    <cellStyle name="Hyperlink 9" xfId="40328" hidden="1" xr:uid="{00000000-0005-0000-0000-000054E00000}"/>
    <cellStyle name="Hyperlink 9" xfId="40276" hidden="1" xr:uid="{00000000-0005-0000-0000-000055E00000}"/>
    <cellStyle name="Hyperlink 9" xfId="40202" hidden="1" xr:uid="{00000000-0005-0000-0000-000056E00000}"/>
    <cellStyle name="Hyperlink 9" xfId="40150" hidden="1" xr:uid="{00000000-0005-0000-0000-000057E00000}"/>
    <cellStyle name="Hyperlink 9" xfId="40076" hidden="1" xr:uid="{00000000-0005-0000-0000-000058E00000}"/>
    <cellStyle name="Hyperlink 9" xfId="40024" hidden="1" xr:uid="{00000000-0005-0000-0000-000059E00000}"/>
    <cellStyle name="Hyperlink 9" xfId="39950" hidden="1" xr:uid="{00000000-0005-0000-0000-00005AE00000}"/>
    <cellStyle name="Hyperlink 9" xfId="39898" hidden="1" xr:uid="{00000000-0005-0000-0000-00005BE00000}"/>
    <cellStyle name="Hyperlink 9" xfId="39824" hidden="1" xr:uid="{00000000-0005-0000-0000-00005CE00000}"/>
    <cellStyle name="Hyperlink 9" xfId="39772" hidden="1" xr:uid="{00000000-0005-0000-0000-00005DE00000}"/>
    <cellStyle name="Hyperlink 9" xfId="39698" hidden="1" xr:uid="{00000000-0005-0000-0000-00005EE00000}"/>
    <cellStyle name="Hyperlink 9" xfId="39646" hidden="1" xr:uid="{00000000-0005-0000-0000-00005FE00000}"/>
    <cellStyle name="Hyperlink 9" xfId="39572" hidden="1" xr:uid="{00000000-0005-0000-0000-000060E00000}"/>
    <cellStyle name="Hyperlink 9" xfId="39520" hidden="1" xr:uid="{00000000-0005-0000-0000-000061E00000}"/>
    <cellStyle name="Hyperlink 9" xfId="39446" hidden="1" xr:uid="{00000000-0005-0000-0000-000062E00000}"/>
    <cellStyle name="Hyperlink 9" xfId="39394" hidden="1" xr:uid="{00000000-0005-0000-0000-000063E00000}"/>
    <cellStyle name="Hyperlink 9" xfId="39320" hidden="1" xr:uid="{00000000-0005-0000-0000-000064E00000}"/>
    <cellStyle name="Hyperlink 9" xfId="39268" hidden="1" xr:uid="{00000000-0005-0000-0000-000065E00000}"/>
    <cellStyle name="Hyperlink 9" xfId="39194" hidden="1" xr:uid="{00000000-0005-0000-0000-000066E00000}"/>
    <cellStyle name="Hyperlink 9" xfId="39142" hidden="1" xr:uid="{00000000-0005-0000-0000-000067E00000}"/>
    <cellStyle name="Hyperlink 9" xfId="39068" hidden="1" xr:uid="{00000000-0005-0000-0000-000068E00000}"/>
    <cellStyle name="Hyperlink 9" xfId="39016" hidden="1" xr:uid="{00000000-0005-0000-0000-000069E00000}"/>
    <cellStyle name="Hyperlink 9" xfId="38942" hidden="1" xr:uid="{00000000-0005-0000-0000-00006AE00000}"/>
    <cellStyle name="Hyperlink 9" xfId="38890" hidden="1" xr:uid="{00000000-0005-0000-0000-00006BE00000}"/>
    <cellStyle name="Hyperlink 9" xfId="38816" hidden="1" xr:uid="{00000000-0005-0000-0000-00006CE00000}"/>
    <cellStyle name="Hyperlink 9" xfId="38764" hidden="1" xr:uid="{00000000-0005-0000-0000-00006DE00000}"/>
    <cellStyle name="Hyperlink 9" xfId="38690" hidden="1" xr:uid="{00000000-0005-0000-0000-00006EE00000}"/>
    <cellStyle name="Hyperlink 9" xfId="38638" hidden="1" xr:uid="{00000000-0005-0000-0000-00006FE00000}"/>
    <cellStyle name="Hyperlink 9" xfId="38564" hidden="1" xr:uid="{00000000-0005-0000-0000-000070E00000}"/>
    <cellStyle name="Hyperlink 9" xfId="38512" hidden="1" xr:uid="{00000000-0005-0000-0000-000071E00000}"/>
    <cellStyle name="Hyperlink 9" xfId="38438" hidden="1" xr:uid="{00000000-0005-0000-0000-000072E00000}"/>
    <cellStyle name="Hyperlink 9" xfId="38386" hidden="1" xr:uid="{00000000-0005-0000-0000-000073E00000}"/>
    <cellStyle name="Hyperlink 9" xfId="38312" hidden="1" xr:uid="{00000000-0005-0000-0000-000074E00000}"/>
    <cellStyle name="Hyperlink 9" xfId="38260" hidden="1" xr:uid="{00000000-0005-0000-0000-000075E00000}"/>
    <cellStyle name="Hyperlink 9" xfId="38186" hidden="1" xr:uid="{00000000-0005-0000-0000-000076E00000}"/>
    <cellStyle name="Hyperlink 9" xfId="38134" hidden="1" xr:uid="{00000000-0005-0000-0000-000077E00000}"/>
    <cellStyle name="Hyperlink 9" xfId="38060" hidden="1" xr:uid="{00000000-0005-0000-0000-000078E00000}"/>
    <cellStyle name="Hyperlink 9" xfId="38008" hidden="1" xr:uid="{00000000-0005-0000-0000-000079E00000}"/>
    <cellStyle name="Hyperlink 9" xfId="37934" hidden="1" xr:uid="{00000000-0005-0000-0000-00007AE00000}"/>
    <cellStyle name="Hyperlink 9" xfId="37882" hidden="1" xr:uid="{00000000-0005-0000-0000-00007BE00000}"/>
    <cellStyle name="Hyperlink 9" xfId="37808" hidden="1" xr:uid="{00000000-0005-0000-0000-00007CE00000}"/>
    <cellStyle name="Hyperlink 9" xfId="37756" hidden="1" xr:uid="{00000000-0005-0000-0000-00007DE00000}"/>
    <cellStyle name="Hyperlink 9" xfId="37682" hidden="1" xr:uid="{00000000-0005-0000-0000-00007EE00000}"/>
    <cellStyle name="Hyperlink 9" xfId="37630" hidden="1" xr:uid="{00000000-0005-0000-0000-00007FE00000}"/>
    <cellStyle name="Hyperlink 9" xfId="37556" hidden="1" xr:uid="{00000000-0005-0000-0000-000080E00000}"/>
    <cellStyle name="Hyperlink 9" xfId="37504" hidden="1" xr:uid="{00000000-0005-0000-0000-000081E00000}"/>
    <cellStyle name="Hyperlink 9" xfId="37430" hidden="1" xr:uid="{00000000-0005-0000-0000-000082E00000}"/>
    <cellStyle name="Hyperlink 9" xfId="37378" hidden="1" xr:uid="{00000000-0005-0000-0000-000083E00000}"/>
    <cellStyle name="Hyperlink 9" xfId="37304" hidden="1" xr:uid="{00000000-0005-0000-0000-000084E00000}"/>
    <cellStyle name="Hyperlink 9" xfId="37252" hidden="1" xr:uid="{00000000-0005-0000-0000-000085E00000}"/>
    <cellStyle name="Hyperlink 9" xfId="37178" hidden="1" xr:uid="{00000000-0005-0000-0000-000086E00000}"/>
    <cellStyle name="Hyperlink 9" xfId="37126" hidden="1" xr:uid="{00000000-0005-0000-0000-000087E00000}"/>
    <cellStyle name="Hyperlink 9" xfId="37052" hidden="1" xr:uid="{00000000-0005-0000-0000-000088E00000}"/>
    <cellStyle name="Hyperlink 9" xfId="37000" hidden="1" xr:uid="{00000000-0005-0000-0000-000089E00000}"/>
    <cellStyle name="Hyperlink 9" xfId="36926" hidden="1" xr:uid="{00000000-0005-0000-0000-00008AE00000}"/>
    <cellStyle name="Hyperlink 9" xfId="36874" hidden="1" xr:uid="{00000000-0005-0000-0000-00008BE00000}"/>
    <cellStyle name="Hyperlink 9" xfId="36800" hidden="1" xr:uid="{00000000-0005-0000-0000-00008CE00000}"/>
    <cellStyle name="Hyperlink 9" xfId="36748" hidden="1" xr:uid="{00000000-0005-0000-0000-00008DE00000}"/>
    <cellStyle name="Hyperlink 9" xfId="36674" hidden="1" xr:uid="{00000000-0005-0000-0000-00008EE00000}"/>
    <cellStyle name="Hyperlink 9" xfId="36622" hidden="1" xr:uid="{00000000-0005-0000-0000-00008FE00000}"/>
    <cellStyle name="Hyperlink 9" xfId="36548" hidden="1" xr:uid="{00000000-0005-0000-0000-000090E00000}"/>
    <cellStyle name="Hyperlink 9" xfId="36496" hidden="1" xr:uid="{00000000-0005-0000-0000-000091E00000}"/>
    <cellStyle name="Hyperlink 9" xfId="36422" hidden="1" xr:uid="{00000000-0005-0000-0000-000092E00000}"/>
    <cellStyle name="Hyperlink 9" xfId="36370" hidden="1" xr:uid="{00000000-0005-0000-0000-000093E00000}"/>
    <cellStyle name="Hyperlink 9" xfId="36296" hidden="1" xr:uid="{00000000-0005-0000-0000-000094E00000}"/>
    <cellStyle name="Hyperlink 9" xfId="36244" hidden="1" xr:uid="{00000000-0005-0000-0000-000095E00000}"/>
    <cellStyle name="Hyperlink 9" xfId="36170" hidden="1" xr:uid="{00000000-0005-0000-0000-000096E00000}"/>
    <cellStyle name="Hyperlink 9" xfId="36118" hidden="1" xr:uid="{00000000-0005-0000-0000-000097E00000}"/>
    <cellStyle name="Hyperlink 9" xfId="36044" hidden="1" xr:uid="{00000000-0005-0000-0000-000098E00000}"/>
    <cellStyle name="Hyperlink 9" xfId="35992" hidden="1" xr:uid="{00000000-0005-0000-0000-000099E00000}"/>
    <cellStyle name="Hyperlink 9" xfId="35918" hidden="1" xr:uid="{00000000-0005-0000-0000-00009AE00000}"/>
    <cellStyle name="Hyperlink 9" xfId="35866" hidden="1" xr:uid="{00000000-0005-0000-0000-00009BE00000}"/>
    <cellStyle name="Hyperlink 9" xfId="35792" hidden="1" xr:uid="{00000000-0005-0000-0000-00009CE00000}"/>
    <cellStyle name="Hyperlink 9" xfId="35740" hidden="1" xr:uid="{00000000-0005-0000-0000-00009DE00000}"/>
    <cellStyle name="Hyperlink 9" xfId="35666" hidden="1" xr:uid="{00000000-0005-0000-0000-00009EE00000}"/>
    <cellStyle name="Hyperlink 9" xfId="35614" hidden="1" xr:uid="{00000000-0005-0000-0000-00009FE00000}"/>
    <cellStyle name="Hyperlink 9" xfId="35540" hidden="1" xr:uid="{00000000-0005-0000-0000-0000A0E00000}"/>
    <cellStyle name="Hyperlink 9" xfId="35488" hidden="1" xr:uid="{00000000-0005-0000-0000-0000A1E00000}"/>
    <cellStyle name="Hyperlink 9" xfId="35414" hidden="1" xr:uid="{00000000-0005-0000-0000-0000A2E00000}"/>
    <cellStyle name="Hyperlink 9" xfId="35362" hidden="1" xr:uid="{00000000-0005-0000-0000-0000A3E00000}"/>
    <cellStyle name="Hyperlink 9" xfId="35288" hidden="1" xr:uid="{00000000-0005-0000-0000-0000A4E00000}"/>
    <cellStyle name="Hyperlink 9" xfId="35236" hidden="1" xr:uid="{00000000-0005-0000-0000-0000A5E00000}"/>
    <cellStyle name="Hyperlink 9" xfId="35162" hidden="1" xr:uid="{00000000-0005-0000-0000-0000A6E00000}"/>
    <cellStyle name="Hyperlink 9" xfId="35110" hidden="1" xr:uid="{00000000-0005-0000-0000-0000A7E00000}"/>
    <cellStyle name="Hyperlink 9" xfId="35036" hidden="1" xr:uid="{00000000-0005-0000-0000-0000A8E00000}"/>
    <cellStyle name="Hyperlink 9" xfId="34984" hidden="1" xr:uid="{00000000-0005-0000-0000-0000A9E00000}"/>
    <cellStyle name="Hyperlink 9" xfId="34910" hidden="1" xr:uid="{00000000-0005-0000-0000-0000AAE00000}"/>
    <cellStyle name="Hyperlink 9" xfId="34858" hidden="1" xr:uid="{00000000-0005-0000-0000-0000ABE00000}"/>
    <cellStyle name="Hyperlink 9" xfId="34784" hidden="1" xr:uid="{00000000-0005-0000-0000-0000ACE00000}"/>
    <cellStyle name="Hyperlink 9" xfId="34732" hidden="1" xr:uid="{00000000-0005-0000-0000-0000ADE00000}"/>
    <cellStyle name="Hyperlink 9" xfId="34658" hidden="1" xr:uid="{00000000-0005-0000-0000-0000AEE00000}"/>
    <cellStyle name="Hyperlink 9" xfId="34606" hidden="1" xr:uid="{00000000-0005-0000-0000-0000AFE00000}"/>
    <cellStyle name="Hyperlink 9" xfId="34532" hidden="1" xr:uid="{00000000-0005-0000-0000-0000B0E00000}"/>
    <cellStyle name="Hyperlink 9" xfId="34480" hidden="1" xr:uid="{00000000-0005-0000-0000-0000B1E00000}"/>
    <cellStyle name="Hyperlink 9" xfId="34406" hidden="1" xr:uid="{00000000-0005-0000-0000-0000B2E00000}"/>
    <cellStyle name="Hyperlink 9" xfId="34354" hidden="1" xr:uid="{00000000-0005-0000-0000-0000B3E00000}"/>
    <cellStyle name="Hyperlink 9" xfId="34280" hidden="1" xr:uid="{00000000-0005-0000-0000-0000B4E00000}"/>
    <cellStyle name="Hyperlink 9" xfId="34228" hidden="1" xr:uid="{00000000-0005-0000-0000-0000B5E00000}"/>
    <cellStyle name="Hyperlink 9" xfId="34154" hidden="1" xr:uid="{00000000-0005-0000-0000-0000B6E00000}"/>
    <cellStyle name="Hyperlink 9" xfId="34102" hidden="1" xr:uid="{00000000-0005-0000-0000-0000B7E00000}"/>
    <cellStyle name="Hyperlink 9" xfId="34028" hidden="1" xr:uid="{00000000-0005-0000-0000-0000B8E00000}"/>
    <cellStyle name="Hyperlink 9" xfId="33976" hidden="1" xr:uid="{00000000-0005-0000-0000-0000B9E00000}"/>
    <cellStyle name="Hyperlink 9" xfId="33902" hidden="1" xr:uid="{00000000-0005-0000-0000-0000BAE00000}"/>
    <cellStyle name="Hyperlink 9" xfId="33850" hidden="1" xr:uid="{00000000-0005-0000-0000-0000BBE00000}"/>
    <cellStyle name="Hyperlink 9" xfId="33776" hidden="1" xr:uid="{00000000-0005-0000-0000-0000BCE00000}"/>
    <cellStyle name="Hyperlink 9" xfId="33724" hidden="1" xr:uid="{00000000-0005-0000-0000-0000BDE00000}"/>
    <cellStyle name="Hyperlink 9" xfId="33650" hidden="1" xr:uid="{00000000-0005-0000-0000-0000BEE00000}"/>
    <cellStyle name="Hyperlink 9" xfId="33598" hidden="1" xr:uid="{00000000-0005-0000-0000-0000BFE00000}"/>
    <cellStyle name="Hyperlink 9" xfId="33524" hidden="1" xr:uid="{00000000-0005-0000-0000-0000C0E00000}"/>
    <cellStyle name="Hyperlink 9" xfId="33472" hidden="1" xr:uid="{00000000-0005-0000-0000-0000C1E00000}"/>
    <cellStyle name="Hyperlink 9" xfId="33398" hidden="1" xr:uid="{00000000-0005-0000-0000-0000C2E00000}"/>
    <cellStyle name="Hyperlink 9" xfId="33346" hidden="1" xr:uid="{00000000-0005-0000-0000-0000C3E00000}"/>
    <cellStyle name="Hyperlink 9" xfId="33272" hidden="1" xr:uid="{00000000-0005-0000-0000-0000C4E00000}"/>
    <cellStyle name="Hyperlink 9" xfId="33220" hidden="1" xr:uid="{00000000-0005-0000-0000-0000C5E00000}"/>
    <cellStyle name="Hyperlink 9" xfId="33094" hidden="1" xr:uid="{00000000-0005-0000-0000-0000C6E00000}"/>
    <cellStyle name="Hyperlink 9" xfId="33020" hidden="1" xr:uid="{00000000-0005-0000-0000-0000C7E00000}"/>
    <cellStyle name="Hyperlink 9" xfId="32968" hidden="1" xr:uid="{00000000-0005-0000-0000-0000C8E00000}"/>
    <cellStyle name="Hyperlink 9" xfId="32894" hidden="1" xr:uid="{00000000-0005-0000-0000-0000C9E00000}"/>
    <cellStyle name="Hyperlink 9" xfId="32842" hidden="1" xr:uid="{00000000-0005-0000-0000-0000CAE00000}"/>
    <cellStyle name="Hyperlink 9" xfId="32768" hidden="1" xr:uid="{00000000-0005-0000-0000-0000CBE00000}"/>
    <cellStyle name="Hyperlink 9" xfId="32716" hidden="1" xr:uid="{00000000-0005-0000-0000-0000CCE00000}"/>
    <cellStyle name="Hyperlink 9" xfId="32642" hidden="1" xr:uid="{00000000-0005-0000-0000-0000CDE00000}"/>
    <cellStyle name="Hyperlink 9" xfId="32590" hidden="1" xr:uid="{00000000-0005-0000-0000-0000CEE00000}"/>
    <cellStyle name="Hyperlink 9" xfId="32516" hidden="1" xr:uid="{00000000-0005-0000-0000-0000CFE00000}"/>
    <cellStyle name="Hyperlink 9" xfId="32464" hidden="1" xr:uid="{00000000-0005-0000-0000-0000D0E00000}"/>
    <cellStyle name="Hyperlink 9" xfId="32390" hidden="1" xr:uid="{00000000-0005-0000-0000-0000D1E00000}"/>
    <cellStyle name="Hyperlink 9" xfId="32338" hidden="1" xr:uid="{00000000-0005-0000-0000-0000D2E00000}"/>
    <cellStyle name="Hyperlink 9" xfId="32264" hidden="1" xr:uid="{00000000-0005-0000-0000-0000D3E00000}"/>
    <cellStyle name="Hyperlink 9" xfId="32212" hidden="1" xr:uid="{00000000-0005-0000-0000-0000D4E00000}"/>
    <cellStyle name="Hyperlink 9" xfId="32138" hidden="1" xr:uid="{00000000-0005-0000-0000-0000D5E00000}"/>
    <cellStyle name="Hyperlink 9" xfId="32086" hidden="1" xr:uid="{00000000-0005-0000-0000-0000D6E00000}"/>
    <cellStyle name="Hyperlink 9" xfId="32012" hidden="1" xr:uid="{00000000-0005-0000-0000-0000D7E00000}"/>
    <cellStyle name="Hyperlink 9" xfId="31960" hidden="1" xr:uid="{00000000-0005-0000-0000-0000D8E00000}"/>
    <cellStyle name="Hyperlink 9" xfId="31886" hidden="1" xr:uid="{00000000-0005-0000-0000-0000D9E00000}"/>
    <cellStyle name="Hyperlink 9" xfId="31834" hidden="1" xr:uid="{00000000-0005-0000-0000-0000DAE00000}"/>
    <cellStyle name="Hyperlink 9" xfId="31760" hidden="1" xr:uid="{00000000-0005-0000-0000-0000DBE00000}"/>
    <cellStyle name="Hyperlink 9" xfId="31708" hidden="1" xr:uid="{00000000-0005-0000-0000-0000DCE00000}"/>
    <cellStyle name="Hyperlink 9" xfId="31634" hidden="1" xr:uid="{00000000-0005-0000-0000-0000DDE00000}"/>
    <cellStyle name="Hyperlink 9" xfId="31582" hidden="1" xr:uid="{00000000-0005-0000-0000-0000DEE00000}"/>
    <cellStyle name="Hyperlink 9" xfId="31508" hidden="1" xr:uid="{00000000-0005-0000-0000-0000DFE00000}"/>
    <cellStyle name="Hyperlink 9" xfId="31456" hidden="1" xr:uid="{00000000-0005-0000-0000-0000E0E00000}"/>
    <cellStyle name="Hyperlink 9" xfId="31382" hidden="1" xr:uid="{00000000-0005-0000-0000-0000E1E00000}"/>
    <cellStyle name="Hyperlink 9" xfId="31330" hidden="1" xr:uid="{00000000-0005-0000-0000-0000E2E00000}"/>
    <cellStyle name="Hyperlink 9" xfId="31256" hidden="1" xr:uid="{00000000-0005-0000-0000-0000E3E00000}"/>
    <cellStyle name="Hyperlink 9" xfId="31204" hidden="1" xr:uid="{00000000-0005-0000-0000-0000E4E00000}"/>
    <cellStyle name="Hyperlink 9" xfId="31130" hidden="1" xr:uid="{00000000-0005-0000-0000-0000E5E00000}"/>
    <cellStyle name="Hyperlink 9" xfId="31078" hidden="1" xr:uid="{00000000-0005-0000-0000-0000E6E00000}"/>
    <cellStyle name="Hyperlink 9" xfId="31004" hidden="1" xr:uid="{00000000-0005-0000-0000-0000E7E00000}"/>
    <cellStyle name="Hyperlink 9" xfId="30952" hidden="1" xr:uid="{00000000-0005-0000-0000-0000E8E00000}"/>
    <cellStyle name="Hyperlink 9" xfId="30878" hidden="1" xr:uid="{00000000-0005-0000-0000-0000E9E00000}"/>
    <cellStyle name="Hyperlink 9" xfId="30826" hidden="1" xr:uid="{00000000-0005-0000-0000-0000EAE00000}"/>
    <cellStyle name="Hyperlink 9" xfId="30752" hidden="1" xr:uid="{00000000-0005-0000-0000-0000EBE00000}"/>
    <cellStyle name="Hyperlink 9" xfId="30700" hidden="1" xr:uid="{00000000-0005-0000-0000-0000ECE00000}"/>
    <cellStyle name="Hyperlink 9" xfId="30626" hidden="1" xr:uid="{00000000-0005-0000-0000-0000EDE00000}"/>
    <cellStyle name="Hyperlink 9" xfId="30574" hidden="1" xr:uid="{00000000-0005-0000-0000-0000EEE00000}"/>
    <cellStyle name="Hyperlink 9" xfId="30500" hidden="1" xr:uid="{00000000-0005-0000-0000-0000EFE00000}"/>
    <cellStyle name="Hyperlink 9" xfId="30448" hidden="1" xr:uid="{00000000-0005-0000-0000-0000F0E00000}"/>
    <cellStyle name="Hyperlink 9" xfId="30374" hidden="1" xr:uid="{00000000-0005-0000-0000-0000F1E00000}"/>
    <cellStyle name="Hyperlink 9" xfId="30322" hidden="1" xr:uid="{00000000-0005-0000-0000-0000F2E00000}"/>
    <cellStyle name="Hyperlink 9" xfId="30248" hidden="1" xr:uid="{00000000-0005-0000-0000-0000F3E00000}"/>
    <cellStyle name="Hyperlink 9" xfId="30196" hidden="1" xr:uid="{00000000-0005-0000-0000-0000F4E00000}"/>
    <cellStyle name="Hyperlink 9" xfId="30122" hidden="1" xr:uid="{00000000-0005-0000-0000-0000F5E00000}"/>
    <cellStyle name="Hyperlink 9" xfId="30070" hidden="1" xr:uid="{00000000-0005-0000-0000-0000F6E00000}"/>
    <cellStyle name="Hyperlink 9" xfId="29996" hidden="1" xr:uid="{00000000-0005-0000-0000-0000F7E00000}"/>
    <cellStyle name="Hyperlink 9" xfId="29944" hidden="1" xr:uid="{00000000-0005-0000-0000-0000F8E00000}"/>
    <cellStyle name="Hyperlink 9" xfId="29870" hidden="1" xr:uid="{00000000-0005-0000-0000-0000F9E00000}"/>
    <cellStyle name="Hyperlink 9" xfId="29818" hidden="1" xr:uid="{00000000-0005-0000-0000-0000FAE00000}"/>
    <cellStyle name="Hyperlink 9" xfId="29744" hidden="1" xr:uid="{00000000-0005-0000-0000-0000FBE00000}"/>
    <cellStyle name="Hyperlink 9" xfId="41714" hidden="1" xr:uid="{00000000-0005-0000-0000-0000FCE00000}"/>
    <cellStyle name="Hyperlink 9" xfId="51038" hidden="1" xr:uid="{00000000-0005-0000-0000-0000FDE00000}"/>
    <cellStyle name="Hyperlink 9" xfId="50986" hidden="1" xr:uid="{00000000-0005-0000-0000-0000FEE00000}"/>
    <cellStyle name="Hyperlink 9" xfId="50912" hidden="1" xr:uid="{00000000-0005-0000-0000-0000FFE00000}"/>
    <cellStyle name="Hyperlink 9" xfId="50860" hidden="1" xr:uid="{00000000-0005-0000-0000-000000E10000}"/>
    <cellStyle name="Hyperlink 9" xfId="50786" hidden="1" xr:uid="{00000000-0005-0000-0000-000001E10000}"/>
    <cellStyle name="Hyperlink 9" xfId="50734" hidden="1" xr:uid="{00000000-0005-0000-0000-000002E10000}"/>
    <cellStyle name="Hyperlink 9" xfId="50660" hidden="1" xr:uid="{00000000-0005-0000-0000-000003E10000}"/>
    <cellStyle name="Hyperlink 9" xfId="50608" hidden="1" xr:uid="{00000000-0005-0000-0000-000004E10000}"/>
    <cellStyle name="Hyperlink 9" xfId="50534" hidden="1" xr:uid="{00000000-0005-0000-0000-000005E10000}"/>
    <cellStyle name="Hyperlink 9" xfId="50482" hidden="1" xr:uid="{00000000-0005-0000-0000-000006E10000}"/>
    <cellStyle name="Hyperlink 9" xfId="50408" hidden="1" xr:uid="{00000000-0005-0000-0000-000007E10000}"/>
    <cellStyle name="Hyperlink 9" xfId="50356" hidden="1" xr:uid="{00000000-0005-0000-0000-000008E10000}"/>
    <cellStyle name="Hyperlink 9" xfId="50282" hidden="1" xr:uid="{00000000-0005-0000-0000-000009E10000}"/>
    <cellStyle name="Hyperlink 9" xfId="50230" hidden="1" xr:uid="{00000000-0005-0000-0000-00000AE10000}"/>
    <cellStyle name="Hyperlink 9" xfId="50156" hidden="1" xr:uid="{00000000-0005-0000-0000-00000BE10000}"/>
    <cellStyle name="Hyperlink 9" xfId="50104" hidden="1" xr:uid="{00000000-0005-0000-0000-00000CE10000}"/>
    <cellStyle name="Hyperlink 9" xfId="50030" hidden="1" xr:uid="{00000000-0005-0000-0000-00000DE10000}"/>
    <cellStyle name="Hyperlink 9" xfId="49978" hidden="1" xr:uid="{00000000-0005-0000-0000-00000EE10000}"/>
    <cellStyle name="Hyperlink 9" xfId="49904" hidden="1" xr:uid="{00000000-0005-0000-0000-00000FE10000}"/>
    <cellStyle name="Hyperlink 9" xfId="49852" hidden="1" xr:uid="{00000000-0005-0000-0000-000010E10000}"/>
    <cellStyle name="Hyperlink 9" xfId="49778" hidden="1" xr:uid="{00000000-0005-0000-0000-000011E10000}"/>
    <cellStyle name="Hyperlink 9" xfId="49726" hidden="1" xr:uid="{00000000-0005-0000-0000-000012E10000}"/>
    <cellStyle name="Hyperlink 9" xfId="49652" hidden="1" xr:uid="{00000000-0005-0000-0000-000013E10000}"/>
    <cellStyle name="Hyperlink 9" xfId="49600" hidden="1" xr:uid="{00000000-0005-0000-0000-000014E10000}"/>
    <cellStyle name="Hyperlink 9" xfId="49526" hidden="1" xr:uid="{00000000-0005-0000-0000-000015E10000}"/>
    <cellStyle name="Hyperlink 9" xfId="49474" hidden="1" xr:uid="{00000000-0005-0000-0000-000016E10000}"/>
    <cellStyle name="Hyperlink 9" xfId="49400" hidden="1" xr:uid="{00000000-0005-0000-0000-000017E10000}"/>
    <cellStyle name="Hyperlink 9" xfId="49348" hidden="1" xr:uid="{00000000-0005-0000-0000-000018E10000}"/>
    <cellStyle name="Hyperlink 9" xfId="49274" hidden="1" xr:uid="{00000000-0005-0000-0000-000019E10000}"/>
    <cellStyle name="Hyperlink 9" xfId="49222" hidden="1" xr:uid="{00000000-0005-0000-0000-00001AE10000}"/>
    <cellStyle name="Hyperlink 9" xfId="49148" hidden="1" xr:uid="{00000000-0005-0000-0000-00001BE10000}"/>
    <cellStyle name="Hyperlink 9" xfId="49096" hidden="1" xr:uid="{00000000-0005-0000-0000-00001CE10000}"/>
    <cellStyle name="Hyperlink 9" xfId="49022" hidden="1" xr:uid="{00000000-0005-0000-0000-00001DE10000}"/>
    <cellStyle name="Hyperlink 9" xfId="48970" hidden="1" xr:uid="{00000000-0005-0000-0000-00001EE10000}"/>
    <cellStyle name="Hyperlink 9" xfId="48896" hidden="1" xr:uid="{00000000-0005-0000-0000-00001FE10000}"/>
    <cellStyle name="Hyperlink 9" xfId="48844" hidden="1" xr:uid="{00000000-0005-0000-0000-000020E10000}"/>
    <cellStyle name="Hyperlink 9" xfId="48770" hidden="1" xr:uid="{00000000-0005-0000-0000-000021E10000}"/>
    <cellStyle name="Hyperlink 9" xfId="48718" hidden="1" xr:uid="{00000000-0005-0000-0000-000022E10000}"/>
    <cellStyle name="Hyperlink 9" xfId="48644" hidden="1" xr:uid="{00000000-0005-0000-0000-000023E10000}"/>
    <cellStyle name="Hyperlink 9" xfId="48592" hidden="1" xr:uid="{00000000-0005-0000-0000-000024E10000}"/>
    <cellStyle name="Hyperlink 9" xfId="48518" hidden="1" xr:uid="{00000000-0005-0000-0000-000025E10000}"/>
    <cellStyle name="Hyperlink 9" xfId="48466" hidden="1" xr:uid="{00000000-0005-0000-0000-000026E10000}"/>
    <cellStyle name="Hyperlink 9" xfId="48392" hidden="1" xr:uid="{00000000-0005-0000-0000-000027E10000}"/>
    <cellStyle name="Hyperlink 9" xfId="48340" hidden="1" xr:uid="{00000000-0005-0000-0000-000028E10000}"/>
    <cellStyle name="Hyperlink 9" xfId="48266" hidden="1" xr:uid="{00000000-0005-0000-0000-000029E10000}"/>
    <cellStyle name="Hyperlink 9" xfId="48214" hidden="1" xr:uid="{00000000-0005-0000-0000-00002AE10000}"/>
    <cellStyle name="Hyperlink 9" xfId="48140" hidden="1" xr:uid="{00000000-0005-0000-0000-00002BE10000}"/>
    <cellStyle name="Hyperlink 9" xfId="48088" hidden="1" xr:uid="{00000000-0005-0000-0000-00002CE10000}"/>
    <cellStyle name="Hyperlink 9" xfId="48014" hidden="1" xr:uid="{00000000-0005-0000-0000-00002DE10000}"/>
    <cellStyle name="Hyperlink 9" xfId="47962" hidden="1" xr:uid="{00000000-0005-0000-0000-00002EE10000}"/>
    <cellStyle name="Hyperlink 9" xfId="47888" hidden="1" xr:uid="{00000000-0005-0000-0000-00002FE10000}"/>
    <cellStyle name="Hyperlink 9" xfId="47836" hidden="1" xr:uid="{00000000-0005-0000-0000-000030E10000}"/>
    <cellStyle name="Hyperlink 9" xfId="47762" hidden="1" xr:uid="{00000000-0005-0000-0000-000031E10000}"/>
    <cellStyle name="Hyperlink 9" xfId="47710" hidden="1" xr:uid="{00000000-0005-0000-0000-000032E10000}"/>
    <cellStyle name="Hyperlink 9" xfId="47636" hidden="1" xr:uid="{00000000-0005-0000-0000-000033E10000}"/>
    <cellStyle name="Hyperlink 9" xfId="47584" hidden="1" xr:uid="{00000000-0005-0000-0000-000034E10000}"/>
    <cellStyle name="Hyperlink 9" xfId="47510" hidden="1" xr:uid="{00000000-0005-0000-0000-000035E10000}"/>
    <cellStyle name="Hyperlink 9" xfId="47458" hidden="1" xr:uid="{00000000-0005-0000-0000-000036E10000}"/>
    <cellStyle name="Hyperlink 9" xfId="47384" hidden="1" xr:uid="{00000000-0005-0000-0000-000037E10000}"/>
    <cellStyle name="Hyperlink 9" xfId="47332" hidden="1" xr:uid="{00000000-0005-0000-0000-000038E10000}"/>
    <cellStyle name="Hyperlink 9" xfId="47258" hidden="1" xr:uid="{00000000-0005-0000-0000-000039E10000}"/>
    <cellStyle name="Hyperlink 9" xfId="47206" hidden="1" xr:uid="{00000000-0005-0000-0000-00003AE10000}"/>
    <cellStyle name="Hyperlink 9" xfId="47132" hidden="1" xr:uid="{00000000-0005-0000-0000-00003BE10000}"/>
    <cellStyle name="Hyperlink 9" xfId="47080" hidden="1" xr:uid="{00000000-0005-0000-0000-00003CE10000}"/>
    <cellStyle name="Hyperlink 9" xfId="47006" hidden="1" xr:uid="{00000000-0005-0000-0000-00003DE10000}"/>
    <cellStyle name="Hyperlink 9" xfId="46954" hidden="1" xr:uid="{00000000-0005-0000-0000-00003EE10000}"/>
    <cellStyle name="Hyperlink 9" xfId="46880" hidden="1" xr:uid="{00000000-0005-0000-0000-00003FE10000}"/>
    <cellStyle name="Hyperlink 9" xfId="46828" hidden="1" xr:uid="{00000000-0005-0000-0000-000040E10000}"/>
    <cellStyle name="Hyperlink 9" xfId="46754" hidden="1" xr:uid="{00000000-0005-0000-0000-000041E10000}"/>
    <cellStyle name="Hyperlink 9" xfId="46702" hidden="1" xr:uid="{00000000-0005-0000-0000-000042E10000}"/>
    <cellStyle name="Hyperlink 9" xfId="46628" hidden="1" xr:uid="{00000000-0005-0000-0000-000043E10000}"/>
    <cellStyle name="Hyperlink 9" xfId="46576" hidden="1" xr:uid="{00000000-0005-0000-0000-000044E10000}"/>
    <cellStyle name="Hyperlink 9" xfId="46450" hidden="1" xr:uid="{00000000-0005-0000-0000-000045E10000}"/>
    <cellStyle name="Hyperlink 9" xfId="46376" hidden="1" xr:uid="{00000000-0005-0000-0000-000046E10000}"/>
    <cellStyle name="Hyperlink 9" xfId="46324" hidden="1" xr:uid="{00000000-0005-0000-0000-000047E10000}"/>
    <cellStyle name="Hyperlink 9" xfId="46250" hidden="1" xr:uid="{00000000-0005-0000-0000-000048E10000}"/>
    <cellStyle name="Hyperlink 9" xfId="46198" hidden="1" xr:uid="{00000000-0005-0000-0000-000049E10000}"/>
    <cellStyle name="Hyperlink 9" xfId="46124" hidden="1" xr:uid="{00000000-0005-0000-0000-00004AE10000}"/>
    <cellStyle name="Hyperlink 9" xfId="46072" hidden="1" xr:uid="{00000000-0005-0000-0000-00004BE10000}"/>
    <cellStyle name="Hyperlink 9" xfId="45998" hidden="1" xr:uid="{00000000-0005-0000-0000-00004CE10000}"/>
    <cellStyle name="Hyperlink 9" xfId="45946" hidden="1" xr:uid="{00000000-0005-0000-0000-00004DE10000}"/>
    <cellStyle name="Hyperlink 9" xfId="45872" hidden="1" xr:uid="{00000000-0005-0000-0000-00004EE10000}"/>
    <cellStyle name="Hyperlink 9" xfId="45820" hidden="1" xr:uid="{00000000-0005-0000-0000-00004FE10000}"/>
    <cellStyle name="Hyperlink 9" xfId="45746" hidden="1" xr:uid="{00000000-0005-0000-0000-000050E10000}"/>
    <cellStyle name="Hyperlink 9" xfId="45694" hidden="1" xr:uid="{00000000-0005-0000-0000-000051E10000}"/>
    <cellStyle name="Hyperlink 9" xfId="45620" hidden="1" xr:uid="{00000000-0005-0000-0000-000052E10000}"/>
    <cellStyle name="Hyperlink 9" xfId="45568" hidden="1" xr:uid="{00000000-0005-0000-0000-000053E10000}"/>
    <cellStyle name="Hyperlink 9" xfId="45494" hidden="1" xr:uid="{00000000-0005-0000-0000-000054E10000}"/>
    <cellStyle name="Hyperlink 9" xfId="45442" hidden="1" xr:uid="{00000000-0005-0000-0000-000055E10000}"/>
    <cellStyle name="Hyperlink 9" xfId="45368" hidden="1" xr:uid="{00000000-0005-0000-0000-000056E10000}"/>
    <cellStyle name="Hyperlink 9" xfId="45316" hidden="1" xr:uid="{00000000-0005-0000-0000-000057E10000}"/>
    <cellStyle name="Hyperlink 9" xfId="45242" hidden="1" xr:uid="{00000000-0005-0000-0000-000058E10000}"/>
    <cellStyle name="Hyperlink 9" xfId="45190" hidden="1" xr:uid="{00000000-0005-0000-0000-000059E10000}"/>
    <cellStyle name="Hyperlink 9" xfId="45116" hidden="1" xr:uid="{00000000-0005-0000-0000-00005AE10000}"/>
    <cellStyle name="Hyperlink 9" xfId="45064" hidden="1" xr:uid="{00000000-0005-0000-0000-00005BE10000}"/>
    <cellStyle name="Hyperlink 9" xfId="44990" hidden="1" xr:uid="{00000000-0005-0000-0000-00005CE10000}"/>
    <cellStyle name="Hyperlink 9" xfId="44938" hidden="1" xr:uid="{00000000-0005-0000-0000-00005DE10000}"/>
    <cellStyle name="Hyperlink 9" xfId="44864" hidden="1" xr:uid="{00000000-0005-0000-0000-00005EE10000}"/>
    <cellStyle name="Hyperlink 9" xfId="44812" hidden="1" xr:uid="{00000000-0005-0000-0000-00005FE10000}"/>
    <cellStyle name="Hyperlink 9" xfId="44738" hidden="1" xr:uid="{00000000-0005-0000-0000-000060E10000}"/>
    <cellStyle name="Hyperlink 9" xfId="44686" hidden="1" xr:uid="{00000000-0005-0000-0000-000061E10000}"/>
    <cellStyle name="Hyperlink 9" xfId="44612" hidden="1" xr:uid="{00000000-0005-0000-0000-000062E10000}"/>
    <cellStyle name="Hyperlink 9" xfId="44560" hidden="1" xr:uid="{00000000-0005-0000-0000-000063E10000}"/>
    <cellStyle name="Hyperlink 9" xfId="44486" hidden="1" xr:uid="{00000000-0005-0000-0000-000064E10000}"/>
    <cellStyle name="Hyperlink 9" xfId="44434" hidden="1" xr:uid="{00000000-0005-0000-0000-000065E10000}"/>
    <cellStyle name="Hyperlink 9" xfId="44360" hidden="1" xr:uid="{00000000-0005-0000-0000-000066E10000}"/>
    <cellStyle name="Hyperlink 9" xfId="44308" hidden="1" xr:uid="{00000000-0005-0000-0000-000067E10000}"/>
    <cellStyle name="Hyperlink 9" xfId="44234" hidden="1" xr:uid="{00000000-0005-0000-0000-000068E10000}"/>
    <cellStyle name="Hyperlink 9" xfId="44182" hidden="1" xr:uid="{00000000-0005-0000-0000-000069E10000}"/>
    <cellStyle name="Hyperlink 9" xfId="44108" hidden="1" xr:uid="{00000000-0005-0000-0000-00006AE10000}"/>
    <cellStyle name="Hyperlink 9" xfId="44056" hidden="1" xr:uid="{00000000-0005-0000-0000-00006BE10000}"/>
    <cellStyle name="Hyperlink 9" xfId="54566" hidden="1" xr:uid="{00000000-0005-0000-0000-00006CE10000}"/>
    <cellStyle name="Hyperlink 9" xfId="54514" hidden="1" xr:uid="{00000000-0005-0000-0000-00006DE10000}"/>
    <cellStyle name="Hyperlink 9" xfId="54440" hidden="1" xr:uid="{00000000-0005-0000-0000-00006EE10000}"/>
    <cellStyle name="Hyperlink 9" xfId="54388" hidden="1" xr:uid="{00000000-0005-0000-0000-00006FE10000}"/>
    <cellStyle name="Hyperlink 9" xfId="54314" hidden="1" xr:uid="{00000000-0005-0000-0000-000070E10000}"/>
    <cellStyle name="Hyperlink 9" xfId="54262" hidden="1" xr:uid="{00000000-0005-0000-0000-000071E10000}"/>
    <cellStyle name="Hyperlink 9" xfId="54188" hidden="1" xr:uid="{00000000-0005-0000-0000-000072E10000}"/>
    <cellStyle name="Hyperlink 9" xfId="54136" hidden="1" xr:uid="{00000000-0005-0000-0000-000073E10000}"/>
    <cellStyle name="Hyperlink 9" xfId="54062" hidden="1" xr:uid="{00000000-0005-0000-0000-000074E10000}"/>
    <cellStyle name="Hyperlink 9" xfId="54010" hidden="1" xr:uid="{00000000-0005-0000-0000-000075E10000}"/>
    <cellStyle name="Hyperlink 9" xfId="53936" hidden="1" xr:uid="{00000000-0005-0000-0000-000076E10000}"/>
    <cellStyle name="Hyperlink 9" xfId="53884" hidden="1" xr:uid="{00000000-0005-0000-0000-000077E10000}"/>
    <cellStyle name="Hyperlink 9" xfId="53810" hidden="1" xr:uid="{00000000-0005-0000-0000-000078E10000}"/>
    <cellStyle name="Hyperlink 9" xfId="53758" hidden="1" xr:uid="{00000000-0005-0000-0000-000079E10000}"/>
    <cellStyle name="Hyperlink 9" xfId="53684" hidden="1" xr:uid="{00000000-0005-0000-0000-00007AE10000}"/>
    <cellStyle name="Hyperlink 9" xfId="53632" hidden="1" xr:uid="{00000000-0005-0000-0000-00007BE10000}"/>
    <cellStyle name="Hyperlink 9" xfId="53558" hidden="1" xr:uid="{00000000-0005-0000-0000-00007CE10000}"/>
    <cellStyle name="Hyperlink 9" xfId="53506" hidden="1" xr:uid="{00000000-0005-0000-0000-00007DE10000}"/>
    <cellStyle name="Hyperlink 9" xfId="53432" hidden="1" xr:uid="{00000000-0005-0000-0000-00007EE10000}"/>
    <cellStyle name="Hyperlink 9" xfId="53380" hidden="1" xr:uid="{00000000-0005-0000-0000-00007FE10000}"/>
    <cellStyle name="Hyperlink 9" xfId="53306" hidden="1" xr:uid="{00000000-0005-0000-0000-000080E10000}"/>
    <cellStyle name="Hyperlink 9" xfId="53254" hidden="1" xr:uid="{00000000-0005-0000-0000-000081E10000}"/>
    <cellStyle name="Hyperlink 9" xfId="53180" hidden="1" xr:uid="{00000000-0005-0000-0000-000082E10000}"/>
    <cellStyle name="Hyperlink 9" xfId="53128" hidden="1" xr:uid="{00000000-0005-0000-0000-000083E10000}"/>
    <cellStyle name="Hyperlink 9" xfId="53054" hidden="1" xr:uid="{00000000-0005-0000-0000-000084E10000}"/>
    <cellStyle name="Hyperlink 9" xfId="53002" hidden="1" xr:uid="{00000000-0005-0000-0000-000085E10000}"/>
    <cellStyle name="Hyperlink 9" xfId="52928" hidden="1" xr:uid="{00000000-0005-0000-0000-000086E10000}"/>
    <cellStyle name="Hyperlink 9" xfId="52876" hidden="1" xr:uid="{00000000-0005-0000-0000-000087E10000}"/>
    <cellStyle name="Hyperlink 9" xfId="52802" hidden="1" xr:uid="{00000000-0005-0000-0000-000088E10000}"/>
    <cellStyle name="Hyperlink 9" xfId="52750" hidden="1" xr:uid="{00000000-0005-0000-0000-000089E10000}"/>
    <cellStyle name="Hyperlink 9" xfId="52676" hidden="1" xr:uid="{00000000-0005-0000-0000-00008AE10000}"/>
    <cellStyle name="Hyperlink 9" xfId="52624" hidden="1" xr:uid="{00000000-0005-0000-0000-00008BE10000}"/>
    <cellStyle name="Hyperlink 9" xfId="52550" hidden="1" xr:uid="{00000000-0005-0000-0000-00008CE10000}"/>
    <cellStyle name="Hyperlink 9" xfId="52498" hidden="1" xr:uid="{00000000-0005-0000-0000-00008DE10000}"/>
    <cellStyle name="Hyperlink 9" xfId="52424" hidden="1" xr:uid="{00000000-0005-0000-0000-00008EE10000}"/>
    <cellStyle name="Hyperlink 9" xfId="52372" hidden="1" xr:uid="{00000000-0005-0000-0000-00008FE10000}"/>
    <cellStyle name="Hyperlink 9" xfId="52298" hidden="1" xr:uid="{00000000-0005-0000-0000-000090E10000}"/>
    <cellStyle name="Hyperlink 9" xfId="52246" hidden="1" xr:uid="{00000000-0005-0000-0000-000091E10000}"/>
    <cellStyle name="Hyperlink 9" xfId="52172" hidden="1" xr:uid="{00000000-0005-0000-0000-000092E10000}"/>
    <cellStyle name="Hyperlink 9" xfId="52120" hidden="1" xr:uid="{00000000-0005-0000-0000-000093E10000}"/>
    <cellStyle name="Hyperlink 9" xfId="52046" hidden="1" xr:uid="{00000000-0005-0000-0000-000094E10000}"/>
    <cellStyle name="Hyperlink 9" xfId="51994" hidden="1" xr:uid="{00000000-0005-0000-0000-000095E10000}"/>
    <cellStyle name="Hyperlink 9" xfId="51920" hidden="1" xr:uid="{00000000-0005-0000-0000-000096E10000}"/>
    <cellStyle name="Hyperlink 9" xfId="51868" hidden="1" xr:uid="{00000000-0005-0000-0000-000097E10000}"/>
    <cellStyle name="Hyperlink 9" xfId="51794" hidden="1" xr:uid="{00000000-0005-0000-0000-000098E10000}"/>
    <cellStyle name="Hyperlink 9" xfId="51742" hidden="1" xr:uid="{00000000-0005-0000-0000-000099E10000}"/>
    <cellStyle name="Hyperlink 9" xfId="51668" hidden="1" xr:uid="{00000000-0005-0000-0000-00009AE10000}"/>
    <cellStyle name="Hyperlink 9" xfId="51616" hidden="1" xr:uid="{00000000-0005-0000-0000-00009BE10000}"/>
    <cellStyle name="Hyperlink 9" xfId="51542" hidden="1" xr:uid="{00000000-0005-0000-0000-00009CE10000}"/>
    <cellStyle name="Hyperlink 9" xfId="51490" hidden="1" xr:uid="{00000000-0005-0000-0000-00009DE10000}"/>
    <cellStyle name="Hyperlink 9" xfId="51416" hidden="1" xr:uid="{00000000-0005-0000-0000-00009EE10000}"/>
    <cellStyle name="Hyperlink 9" xfId="51364" hidden="1" xr:uid="{00000000-0005-0000-0000-00009FE10000}"/>
    <cellStyle name="Hyperlink 9" xfId="51290" hidden="1" xr:uid="{00000000-0005-0000-0000-0000A0E10000}"/>
    <cellStyle name="Hyperlink 9" xfId="51238" hidden="1" xr:uid="{00000000-0005-0000-0000-0000A1E10000}"/>
    <cellStyle name="Hyperlink 9" xfId="51164" hidden="1" xr:uid="{00000000-0005-0000-0000-0000A2E10000}"/>
    <cellStyle name="Hyperlink 9" xfId="51112" hidden="1" xr:uid="{00000000-0005-0000-0000-0000A3E10000}"/>
    <cellStyle name="Hyperlink 9" xfId="56330" hidden="1" xr:uid="{00000000-0005-0000-0000-0000A4E10000}"/>
    <cellStyle name="Hyperlink 9" xfId="56278" hidden="1" xr:uid="{00000000-0005-0000-0000-0000A5E10000}"/>
    <cellStyle name="Hyperlink 9" xfId="56204" hidden="1" xr:uid="{00000000-0005-0000-0000-0000A6E10000}"/>
    <cellStyle name="Hyperlink 9" xfId="56152" hidden="1" xr:uid="{00000000-0005-0000-0000-0000A7E10000}"/>
    <cellStyle name="Hyperlink 9" xfId="56078" hidden="1" xr:uid="{00000000-0005-0000-0000-0000A8E10000}"/>
    <cellStyle name="Hyperlink 9" xfId="56026" hidden="1" xr:uid="{00000000-0005-0000-0000-0000A9E10000}"/>
    <cellStyle name="Hyperlink 9" xfId="55952" hidden="1" xr:uid="{00000000-0005-0000-0000-0000AAE10000}"/>
    <cellStyle name="Hyperlink 9" xfId="55900" hidden="1" xr:uid="{00000000-0005-0000-0000-0000ABE10000}"/>
    <cellStyle name="Hyperlink 9" xfId="55826" hidden="1" xr:uid="{00000000-0005-0000-0000-0000ACE10000}"/>
    <cellStyle name="Hyperlink 9" xfId="55774" hidden="1" xr:uid="{00000000-0005-0000-0000-0000ADE10000}"/>
    <cellStyle name="Hyperlink 9" xfId="55700" hidden="1" xr:uid="{00000000-0005-0000-0000-0000AEE10000}"/>
    <cellStyle name="Hyperlink 9" xfId="55648" hidden="1" xr:uid="{00000000-0005-0000-0000-0000AFE10000}"/>
    <cellStyle name="Hyperlink 9" xfId="55574" hidden="1" xr:uid="{00000000-0005-0000-0000-0000B0E10000}"/>
    <cellStyle name="Hyperlink 9" xfId="55522" hidden="1" xr:uid="{00000000-0005-0000-0000-0000B1E10000}"/>
    <cellStyle name="Hyperlink 9" xfId="55448" hidden="1" xr:uid="{00000000-0005-0000-0000-0000B2E10000}"/>
    <cellStyle name="Hyperlink 9" xfId="55396" hidden="1" xr:uid="{00000000-0005-0000-0000-0000B3E10000}"/>
    <cellStyle name="Hyperlink 9" xfId="55322" hidden="1" xr:uid="{00000000-0005-0000-0000-0000B4E10000}"/>
    <cellStyle name="Hyperlink 9" xfId="55270" hidden="1" xr:uid="{00000000-0005-0000-0000-0000B5E10000}"/>
    <cellStyle name="Hyperlink 9" xfId="55196" hidden="1" xr:uid="{00000000-0005-0000-0000-0000B6E10000}"/>
    <cellStyle name="Hyperlink 9" xfId="55144" hidden="1" xr:uid="{00000000-0005-0000-0000-0000B7E10000}"/>
    <cellStyle name="Hyperlink 9" xfId="55070" hidden="1" xr:uid="{00000000-0005-0000-0000-0000B8E10000}"/>
    <cellStyle name="Hyperlink 9" xfId="55018" hidden="1" xr:uid="{00000000-0005-0000-0000-0000B9E10000}"/>
    <cellStyle name="Hyperlink 9" xfId="54944" hidden="1" xr:uid="{00000000-0005-0000-0000-0000BAE10000}"/>
    <cellStyle name="Hyperlink 9" xfId="54892" hidden="1" xr:uid="{00000000-0005-0000-0000-0000BBE10000}"/>
    <cellStyle name="Hyperlink 9" xfId="54818" hidden="1" xr:uid="{00000000-0005-0000-0000-0000BCE10000}"/>
    <cellStyle name="Hyperlink 9" xfId="54766" hidden="1" xr:uid="{00000000-0005-0000-0000-0000BDE10000}"/>
    <cellStyle name="Hyperlink 9" xfId="54692" hidden="1" xr:uid="{00000000-0005-0000-0000-0000BEE10000}"/>
    <cellStyle name="Hyperlink 9" xfId="54640" hidden="1" xr:uid="{00000000-0005-0000-0000-0000BFE10000}"/>
    <cellStyle name="Hyperlink 9" xfId="57212" hidden="1" xr:uid="{00000000-0005-0000-0000-0000C0E10000}"/>
    <cellStyle name="Hyperlink 9" xfId="57160" hidden="1" xr:uid="{00000000-0005-0000-0000-0000C1E10000}"/>
    <cellStyle name="Hyperlink 9" xfId="57086" hidden="1" xr:uid="{00000000-0005-0000-0000-0000C2E10000}"/>
    <cellStyle name="Hyperlink 9" xfId="57034" hidden="1" xr:uid="{00000000-0005-0000-0000-0000C3E10000}"/>
    <cellStyle name="Hyperlink 9" xfId="56908" hidden="1" xr:uid="{00000000-0005-0000-0000-0000C4E10000}"/>
    <cellStyle name="Hyperlink 9" xfId="56834" hidden="1" xr:uid="{00000000-0005-0000-0000-0000C5E10000}"/>
    <cellStyle name="Hyperlink 9" xfId="56782" hidden="1" xr:uid="{00000000-0005-0000-0000-0000C6E10000}"/>
    <cellStyle name="Hyperlink 9" xfId="56708" hidden="1" xr:uid="{00000000-0005-0000-0000-0000C7E10000}"/>
    <cellStyle name="Hyperlink 9" xfId="56656" hidden="1" xr:uid="{00000000-0005-0000-0000-0000C8E10000}"/>
    <cellStyle name="Hyperlink 9" xfId="56582" hidden="1" xr:uid="{00000000-0005-0000-0000-0000C9E10000}"/>
    <cellStyle name="Hyperlink 9" xfId="56530" hidden="1" xr:uid="{00000000-0005-0000-0000-0000CAE10000}"/>
    <cellStyle name="Hyperlink 9" xfId="56456" hidden="1" xr:uid="{00000000-0005-0000-0000-0000CBE10000}"/>
    <cellStyle name="Hyperlink 9" xfId="56404" hidden="1" xr:uid="{00000000-0005-0000-0000-0000CCE10000}"/>
    <cellStyle name="Hyperlink 9" xfId="56960" hidden="1" xr:uid="{00000000-0005-0000-0000-0000CDE10000}"/>
    <cellStyle name="Hyperlink 9" xfId="46502" hidden="1" xr:uid="{00000000-0005-0000-0000-0000CEE10000}"/>
    <cellStyle name="Hyperlink 9" xfId="33146" hidden="1" xr:uid="{00000000-0005-0000-0000-0000CFE10000}"/>
    <cellStyle name="Hyperlink 9" xfId="41210" hidden="1" xr:uid="{00000000-0005-0000-0000-0000D0E10000}"/>
    <cellStyle name="Hyperlink 9" xfId="16336" hidden="1" xr:uid="{00000000-0005-0000-0000-0000D1E10000}"/>
    <cellStyle name="Hyperlink 9" xfId="16262" hidden="1" xr:uid="{00000000-0005-0000-0000-0000D2E10000}"/>
    <cellStyle name="Hyperlink 9" xfId="16210" hidden="1" xr:uid="{00000000-0005-0000-0000-0000D3E10000}"/>
    <cellStyle name="Hyperlink 9" xfId="16136" hidden="1" xr:uid="{00000000-0005-0000-0000-0000D4E10000}"/>
    <cellStyle name="Hyperlink 9" xfId="16084" hidden="1" xr:uid="{00000000-0005-0000-0000-0000D5E10000}"/>
    <cellStyle name="Hyperlink 9" xfId="16010" hidden="1" xr:uid="{00000000-0005-0000-0000-0000D6E10000}"/>
    <cellStyle name="Hyperlink 9" xfId="15958" hidden="1" xr:uid="{00000000-0005-0000-0000-0000D7E10000}"/>
    <cellStyle name="Hyperlink 9" xfId="15884" hidden="1" xr:uid="{00000000-0005-0000-0000-0000D8E10000}"/>
    <cellStyle name="Hyperlink 9" xfId="15832" hidden="1" xr:uid="{00000000-0005-0000-0000-0000D9E10000}"/>
    <cellStyle name="Hyperlink 9" xfId="15758" hidden="1" xr:uid="{00000000-0005-0000-0000-0000DAE10000}"/>
    <cellStyle name="Hyperlink 9" xfId="15706" hidden="1" xr:uid="{00000000-0005-0000-0000-0000DBE10000}"/>
    <cellStyle name="Hyperlink 9" xfId="15632" hidden="1" xr:uid="{00000000-0005-0000-0000-0000DCE10000}"/>
    <cellStyle name="Hyperlink 9" xfId="15580" hidden="1" xr:uid="{00000000-0005-0000-0000-0000DDE10000}"/>
    <cellStyle name="Hyperlink 9" xfId="15506" hidden="1" xr:uid="{00000000-0005-0000-0000-0000DEE10000}"/>
    <cellStyle name="Hyperlink 9" xfId="15454" hidden="1" xr:uid="{00000000-0005-0000-0000-0000DFE10000}"/>
    <cellStyle name="Hyperlink 9" xfId="15380" hidden="1" xr:uid="{00000000-0005-0000-0000-0000E0E10000}"/>
    <cellStyle name="Hyperlink 9" xfId="15328" hidden="1" xr:uid="{00000000-0005-0000-0000-0000E1E10000}"/>
    <cellStyle name="Hyperlink 9" xfId="15254" hidden="1" xr:uid="{00000000-0005-0000-0000-0000E2E10000}"/>
    <cellStyle name="Hyperlink 9" xfId="15202" hidden="1" xr:uid="{00000000-0005-0000-0000-0000E3E10000}"/>
    <cellStyle name="Hyperlink 9" xfId="15128" hidden="1" xr:uid="{00000000-0005-0000-0000-0000E4E10000}"/>
    <cellStyle name="Hyperlink 9" xfId="15076" hidden="1" xr:uid="{00000000-0005-0000-0000-0000E5E10000}"/>
    <cellStyle name="Hyperlink 9" xfId="15002" hidden="1" xr:uid="{00000000-0005-0000-0000-0000E6E10000}"/>
    <cellStyle name="Hyperlink 9" xfId="14950" hidden="1" xr:uid="{00000000-0005-0000-0000-0000E7E10000}"/>
    <cellStyle name="Hyperlink 9" xfId="14876" hidden="1" xr:uid="{00000000-0005-0000-0000-0000E8E10000}"/>
    <cellStyle name="Hyperlink 9" xfId="14824" hidden="1" xr:uid="{00000000-0005-0000-0000-0000E9E10000}"/>
    <cellStyle name="Hyperlink 9" xfId="14750" hidden="1" xr:uid="{00000000-0005-0000-0000-0000EAE10000}"/>
    <cellStyle name="Hyperlink 9" xfId="14698" hidden="1" xr:uid="{00000000-0005-0000-0000-0000EBE10000}"/>
    <cellStyle name="Hyperlink 9" xfId="14624" hidden="1" xr:uid="{00000000-0005-0000-0000-0000ECE10000}"/>
    <cellStyle name="Hyperlink 9" xfId="14572" hidden="1" xr:uid="{00000000-0005-0000-0000-0000EDE10000}"/>
    <cellStyle name="Hyperlink 9" xfId="14498" hidden="1" xr:uid="{00000000-0005-0000-0000-0000EEE10000}"/>
    <cellStyle name="Hyperlink 9" xfId="14446" hidden="1" xr:uid="{00000000-0005-0000-0000-0000EFE10000}"/>
    <cellStyle name="Hyperlink 9" xfId="14372" hidden="1" xr:uid="{00000000-0005-0000-0000-0000F0E10000}"/>
    <cellStyle name="Hyperlink 9" xfId="14320" hidden="1" xr:uid="{00000000-0005-0000-0000-0000F1E10000}"/>
    <cellStyle name="Hyperlink 9" xfId="14246" hidden="1" xr:uid="{00000000-0005-0000-0000-0000F2E10000}"/>
    <cellStyle name="Hyperlink 9" xfId="14194" hidden="1" xr:uid="{00000000-0005-0000-0000-0000F3E10000}"/>
    <cellStyle name="Hyperlink 9" xfId="14120" hidden="1" xr:uid="{00000000-0005-0000-0000-0000F4E10000}"/>
    <cellStyle name="Hyperlink 9" xfId="13994" hidden="1" xr:uid="{00000000-0005-0000-0000-0000F5E10000}"/>
    <cellStyle name="Hyperlink 9" xfId="13942" hidden="1" xr:uid="{00000000-0005-0000-0000-0000F6E10000}"/>
    <cellStyle name="Hyperlink 9" xfId="13868" hidden="1" xr:uid="{00000000-0005-0000-0000-0000F7E10000}"/>
    <cellStyle name="Hyperlink 9" xfId="13816" hidden="1" xr:uid="{00000000-0005-0000-0000-0000F8E10000}"/>
    <cellStyle name="Hyperlink 9" xfId="13742" hidden="1" xr:uid="{00000000-0005-0000-0000-0000F9E10000}"/>
    <cellStyle name="Hyperlink 9" xfId="13690" hidden="1" xr:uid="{00000000-0005-0000-0000-0000FAE10000}"/>
    <cellStyle name="Hyperlink 9" xfId="13616" hidden="1" xr:uid="{00000000-0005-0000-0000-0000FBE10000}"/>
    <cellStyle name="Hyperlink 9" xfId="13564" hidden="1" xr:uid="{00000000-0005-0000-0000-0000FCE10000}"/>
    <cellStyle name="Hyperlink 9" xfId="13490" hidden="1" xr:uid="{00000000-0005-0000-0000-0000FDE10000}"/>
    <cellStyle name="Hyperlink 9" xfId="13438" hidden="1" xr:uid="{00000000-0005-0000-0000-0000FEE10000}"/>
    <cellStyle name="Hyperlink 9" xfId="13364" hidden="1" xr:uid="{00000000-0005-0000-0000-0000FFE10000}"/>
    <cellStyle name="Hyperlink 9" xfId="13312" hidden="1" xr:uid="{00000000-0005-0000-0000-000000E20000}"/>
    <cellStyle name="Hyperlink 9" xfId="13238" hidden="1" xr:uid="{00000000-0005-0000-0000-000001E20000}"/>
    <cellStyle name="Hyperlink 9" xfId="13186" hidden="1" xr:uid="{00000000-0005-0000-0000-000002E20000}"/>
    <cellStyle name="Hyperlink 9" xfId="13112" hidden="1" xr:uid="{00000000-0005-0000-0000-000003E20000}"/>
    <cellStyle name="Hyperlink 9" xfId="13060" hidden="1" xr:uid="{00000000-0005-0000-0000-000004E20000}"/>
    <cellStyle name="Hyperlink 9" xfId="12986" hidden="1" xr:uid="{00000000-0005-0000-0000-000005E20000}"/>
    <cellStyle name="Hyperlink 9" xfId="12934" hidden="1" xr:uid="{00000000-0005-0000-0000-000006E20000}"/>
    <cellStyle name="Hyperlink 9" xfId="12860" hidden="1" xr:uid="{00000000-0005-0000-0000-000007E20000}"/>
    <cellStyle name="Hyperlink 9" xfId="12808" hidden="1" xr:uid="{00000000-0005-0000-0000-000008E20000}"/>
    <cellStyle name="Hyperlink 9" xfId="12734" hidden="1" xr:uid="{00000000-0005-0000-0000-000009E20000}"/>
    <cellStyle name="Hyperlink 9" xfId="12682" hidden="1" xr:uid="{00000000-0005-0000-0000-00000AE20000}"/>
    <cellStyle name="Hyperlink 9" xfId="12608" hidden="1" xr:uid="{00000000-0005-0000-0000-00000BE20000}"/>
    <cellStyle name="Hyperlink 9" xfId="12556" hidden="1" xr:uid="{00000000-0005-0000-0000-00000CE20000}"/>
    <cellStyle name="Hyperlink 9" xfId="12482" hidden="1" xr:uid="{00000000-0005-0000-0000-00000DE20000}"/>
    <cellStyle name="Hyperlink 9" xfId="12430" hidden="1" xr:uid="{00000000-0005-0000-0000-00000EE20000}"/>
    <cellStyle name="Hyperlink 9" xfId="12356" hidden="1" xr:uid="{00000000-0005-0000-0000-00000FE20000}"/>
    <cellStyle name="Hyperlink 9" xfId="12304" hidden="1" xr:uid="{00000000-0005-0000-0000-000010E20000}"/>
    <cellStyle name="Hyperlink 9" xfId="12230" hidden="1" xr:uid="{00000000-0005-0000-0000-000011E20000}"/>
    <cellStyle name="Hyperlink 9" xfId="12178" hidden="1" xr:uid="{00000000-0005-0000-0000-000012E20000}"/>
    <cellStyle name="Hyperlink 9" xfId="12104" hidden="1" xr:uid="{00000000-0005-0000-0000-000013E20000}"/>
    <cellStyle name="Hyperlink 9" xfId="12052" hidden="1" xr:uid="{00000000-0005-0000-0000-000014E20000}"/>
    <cellStyle name="Hyperlink 9" xfId="11978" hidden="1" xr:uid="{00000000-0005-0000-0000-000015E20000}"/>
    <cellStyle name="Hyperlink 9" xfId="11926" hidden="1" xr:uid="{00000000-0005-0000-0000-000016E20000}"/>
    <cellStyle name="Hyperlink 9" xfId="11852" hidden="1" xr:uid="{00000000-0005-0000-0000-000017E20000}"/>
    <cellStyle name="Hyperlink 9" xfId="11800" hidden="1" xr:uid="{00000000-0005-0000-0000-000018E20000}"/>
    <cellStyle name="Hyperlink 9" xfId="11726" hidden="1" xr:uid="{00000000-0005-0000-0000-000019E20000}"/>
    <cellStyle name="Hyperlink 9" xfId="11674" hidden="1" xr:uid="{00000000-0005-0000-0000-00001AE20000}"/>
    <cellStyle name="Hyperlink 9" xfId="11600" hidden="1" xr:uid="{00000000-0005-0000-0000-00001BE20000}"/>
    <cellStyle name="Hyperlink 9" xfId="11548" hidden="1" xr:uid="{00000000-0005-0000-0000-00001CE20000}"/>
    <cellStyle name="Hyperlink 9" xfId="11474" hidden="1" xr:uid="{00000000-0005-0000-0000-00001DE20000}"/>
    <cellStyle name="Hyperlink 9" xfId="11422" hidden="1" xr:uid="{00000000-0005-0000-0000-00001EE20000}"/>
    <cellStyle name="Hyperlink 9" xfId="11348" hidden="1" xr:uid="{00000000-0005-0000-0000-00001FE20000}"/>
    <cellStyle name="Hyperlink 9" xfId="11296" hidden="1" xr:uid="{00000000-0005-0000-0000-000020E20000}"/>
    <cellStyle name="Hyperlink 9" xfId="11222" hidden="1" xr:uid="{00000000-0005-0000-0000-000021E20000}"/>
    <cellStyle name="Hyperlink 9" xfId="11170" hidden="1" xr:uid="{00000000-0005-0000-0000-000022E20000}"/>
    <cellStyle name="Hyperlink 9" xfId="11096" hidden="1" xr:uid="{00000000-0005-0000-0000-000023E20000}"/>
    <cellStyle name="Hyperlink 9" xfId="11044" hidden="1" xr:uid="{00000000-0005-0000-0000-000024E20000}"/>
    <cellStyle name="Hyperlink 9" xfId="10970" hidden="1" xr:uid="{00000000-0005-0000-0000-000025E20000}"/>
    <cellStyle name="Hyperlink 9" xfId="10918" hidden="1" xr:uid="{00000000-0005-0000-0000-000026E20000}"/>
    <cellStyle name="Hyperlink 9" xfId="10844" hidden="1" xr:uid="{00000000-0005-0000-0000-000027E20000}"/>
    <cellStyle name="Hyperlink 9" xfId="10792" hidden="1" xr:uid="{00000000-0005-0000-0000-000028E20000}"/>
    <cellStyle name="Hyperlink 9" xfId="10718" hidden="1" xr:uid="{00000000-0005-0000-0000-000029E20000}"/>
    <cellStyle name="Hyperlink 9" xfId="10666" hidden="1" xr:uid="{00000000-0005-0000-0000-00002AE20000}"/>
    <cellStyle name="Hyperlink 9" xfId="10592" hidden="1" xr:uid="{00000000-0005-0000-0000-00002BE20000}"/>
    <cellStyle name="Hyperlink 9" xfId="10540" hidden="1" xr:uid="{00000000-0005-0000-0000-00002CE20000}"/>
    <cellStyle name="Hyperlink 9" xfId="10466" hidden="1" xr:uid="{00000000-0005-0000-0000-00002DE20000}"/>
    <cellStyle name="Hyperlink 9" xfId="10414" hidden="1" xr:uid="{00000000-0005-0000-0000-00002EE20000}"/>
    <cellStyle name="Hyperlink 9" xfId="10340" hidden="1" xr:uid="{00000000-0005-0000-0000-00002FE20000}"/>
    <cellStyle name="Hyperlink 9" xfId="10288" hidden="1" xr:uid="{00000000-0005-0000-0000-000030E20000}"/>
    <cellStyle name="Hyperlink 9" xfId="10214" hidden="1" xr:uid="{00000000-0005-0000-0000-000031E20000}"/>
    <cellStyle name="Hyperlink 9" xfId="10162" hidden="1" xr:uid="{00000000-0005-0000-0000-000032E20000}"/>
    <cellStyle name="Hyperlink 9" xfId="10088" hidden="1" xr:uid="{00000000-0005-0000-0000-000033E20000}"/>
    <cellStyle name="Hyperlink 9" xfId="10036" hidden="1" xr:uid="{00000000-0005-0000-0000-000034E20000}"/>
    <cellStyle name="Hyperlink 9" xfId="9962" hidden="1" xr:uid="{00000000-0005-0000-0000-000035E20000}"/>
    <cellStyle name="Hyperlink 9" xfId="9910" hidden="1" xr:uid="{00000000-0005-0000-0000-000036E20000}"/>
    <cellStyle name="Hyperlink 9" xfId="9836" hidden="1" xr:uid="{00000000-0005-0000-0000-000037E20000}"/>
    <cellStyle name="Hyperlink 9" xfId="9784" hidden="1" xr:uid="{00000000-0005-0000-0000-000038E20000}"/>
    <cellStyle name="Hyperlink 9" xfId="9710" hidden="1" xr:uid="{00000000-0005-0000-0000-000039E20000}"/>
    <cellStyle name="Hyperlink 9" xfId="9658" hidden="1" xr:uid="{00000000-0005-0000-0000-00003AE20000}"/>
    <cellStyle name="Hyperlink 9" xfId="9584" hidden="1" xr:uid="{00000000-0005-0000-0000-00003BE20000}"/>
    <cellStyle name="Hyperlink 9" xfId="9532" hidden="1" xr:uid="{00000000-0005-0000-0000-00003CE20000}"/>
    <cellStyle name="Hyperlink 9" xfId="9406" hidden="1" xr:uid="{00000000-0005-0000-0000-00003DE20000}"/>
    <cellStyle name="Hyperlink 9" xfId="9332" hidden="1" xr:uid="{00000000-0005-0000-0000-00003EE20000}"/>
    <cellStyle name="Hyperlink 9" xfId="9280" hidden="1" xr:uid="{00000000-0005-0000-0000-00003FE20000}"/>
    <cellStyle name="Hyperlink 9" xfId="9206" hidden="1" xr:uid="{00000000-0005-0000-0000-000040E20000}"/>
    <cellStyle name="Hyperlink 9" xfId="9154" hidden="1" xr:uid="{00000000-0005-0000-0000-000041E20000}"/>
    <cellStyle name="Hyperlink 9" xfId="9080" hidden="1" xr:uid="{00000000-0005-0000-0000-000042E20000}"/>
    <cellStyle name="Hyperlink 9" xfId="9028" hidden="1" xr:uid="{00000000-0005-0000-0000-000043E20000}"/>
    <cellStyle name="Hyperlink 9" xfId="8954" hidden="1" xr:uid="{00000000-0005-0000-0000-000044E20000}"/>
    <cellStyle name="Hyperlink 9" xfId="8902" hidden="1" xr:uid="{00000000-0005-0000-0000-000045E20000}"/>
    <cellStyle name="Hyperlink 9" xfId="8828" hidden="1" xr:uid="{00000000-0005-0000-0000-000046E20000}"/>
    <cellStyle name="Hyperlink 9" xfId="8776" hidden="1" xr:uid="{00000000-0005-0000-0000-000047E20000}"/>
    <cellStyle name="Hyperlink 9" xfId="8702" hidden="1" xr:uid="{00000000-0005-0000-0000-000048E20000}"/>
    <cellStyle name="Hyperlink 9" xfId="8650" hidden="1" xr:uid="{00000000-0005-0000-0000-000049E20000}"/>
    <cellStyle name="Hyperlink 9" xfId="8576" hidden="1" xr:uid="{00000000-0005-0000-0000-00004AE20000}"/>
    <cellStyle name="Hyperlink 9" xfId="8524" hidden="1" xr:uid="{00000000-0005-0000-0000-00004BE20000}"/>
    <cellStyle name="Hyperlink 9" xfId="8450" hidden="1" xr:uid="{00000000-0005-0000-0000-00004CE20000}"/>
    <cellStyle name="Hyperlink 9" xfId="8398" hidden="1" xr:uid="{00000000-0005-0000-0000-00004DE20000}"/>
    <cellStyle name="Hyperlink 9" xfId="8324" hidden="1" xr:uid="{00000000-0005-0000-0000-00004EE20000}"/>
    <cellStyle name="Hyperlink 9" xfId="8272" hidden="1" xr:uid="{00000000-0005-0000-0000-00004FE20000}"/>
    <cellStyle name="Hyperlink 9" xfId="8198" hidden="1" xr:uid="{00000000-0005-0000-0000-000050E20000}"/>
    <cellStyle name="Hyperlink 9" xfId="8146" hidden="1" xr:uid="{00000000-0005-0000-0000-000051E20000}"/>
    <cellStyle name="Hyperlink 9" xfId="8072" hidden="1" xr:uid="{00000000-0005-0000-0000-000052E20000}"/>
    <cellStyle name="Hyperlink 9" xfId="8020" hidden="1" xr:uid="{00000000-0005-0000-0000-000053E20000}"/>
    <cellStyle name="Hyperlink 9" xfId="7946" hidden="1" xr:uid="{00000000-0005-0000-0000-000054E20000}"/>
    <cellStyle name="Hyperlink 9" xfId="7894" hidden="1" xr:uid="{00000000-0005-0000-0000-000055E20000}"/>
    <cellStyle name="Hyperlink 9" xfId="7820" hidden="1" xr:uid="{00000000-0005-0000-0000-000056E20000}"/>
    <cellStyle name="Hyperlink 9" xfId="7768" hidden="1" xr:uid="{00000000-0005-0000-0000-000057E20000}"/>
    <cellStyle name="Hyperlink 9" xfId="7694" hidden="1" xr:uid="{00000000-0005-0000-0000-000058E20000}"/>
    <cellStyle name="Hyperlink 9" xfId="7642" hidden="1" xr:uid="{00000000-0005-0000-0000-000059E20000}"/>
    <cellStyle name="Hyperlink 9" xfId="7568" hidden="1" xr:uid="{00000000-0005-0000-0000-00005AE20000}"/>
    <cellStyle name="Hyperlink 9" xfId="7516" hidden="1" xr:uid="{00000000-0005-0000-0000-00005BE20000}"/>
    <cellStyle name="Hyperlink 9" xfId="7442" hidden="1" xr:uid="{00000000-0005-0000-0000-00005CE20000}"/>
    <cellStyle name="Hyperlink 9" xfId="7390" hidden="1" xr:uid="{00000000-0005-0000-0000-00005DE20000}"/>
    <cellStyle name="Hyperlink 9" xfId="7316" hidden="1" xr:uid="{00000000-0005-0000-0000-00005EE20000}"/>
    <cellStyle name="Hyperlink 9" xfId="7264" hidden="1" xr:uid="{00000000-0005-0000-0000-00005FE20000}"/>
    <cellStyle name="Hyperlink 9" xfId="7190" hidden="1" xr:uid="{00000000-0005-0000-0000-000060E20000}"/>
    <cellStyle name="Hyperlink 9" xfId="7138" hidden="1" xr:uid="{00000000-0005-0000-0000-000061E20000}"/>
    <cellStyle name="Hyperlink 9" xfId="7064" hidden="1" xr:uid="{00000000-0005-0000-0000-000062E20000}"/>
    <cellStyle name="Hyperlink 9" xfId="7012" hidden="1" xr:uid="{00000000-0005-0000-0000-000063E20000}"/>
    <cellStyle name="Hyperlink 9" xfId="6938" hidden="1" xr:uid="{00000000-0005-0000-0000-000064E20000}"/>
    <cellStyle name="Hyperlink 9" xfId="6886" hidden="1" xr:uid="{00000000-0005-0000-0000-000065E20000}"/>
    <cellStyle name="Hyperlink 9" xfId="6812" hidden="1" xr:uid="{00000000-0005-0000-0000-000066E20000}"/>
    <cellStyle name="Hyperlink 9" xfId="6760" hidden="1" xr:uid="{00000000-0005-0000-0000-000067E20000}"/>
    <cellStyle name="Hyperlink 9" xfId="6686" hidden="1" xr:uid="{00000000-0005-0000-0000-000068E20000}"/>
    <cellStyle name="Hyperlink 9" xfId="6634" hidden="1" xr:uid="{00000000-0005-0000-0000-000069E20000}"/>
    <cellStyle name="Hyperlink 9" xfId="6560" hidden="1" xr:uid="{00000000-0005-0000-0000-00006AE20000}"/>
    <cellStyle name="Hyperlink 9" xfId="6508" hidden="1" xr:uid="{00000000-0005-0000-0000-00006BE20000}"/>
    <cellStyle name="Hyperlink 9" xfId="6434" hidden="1" xr:uid="{00000000-0005-0000-0000-00006CE20000}"/>
    <cellStyle name="Hyperlink 9" xfId="6382" hidden="1" xr:uid="{00000000-0005-0000-0000-00006DE20000}"/>
    <cellStyle name="Hyperlink 9" xfId="6308" hidden="1" xr:uid="{00000000-0005-0000-0000-00006EE20000}"/>
    <cellStyle name="Hyperlink 9" xfId="6256" hidden="1" xr:uid="{00000000-0005-0000-0000-00006FE20000}"/>
    <cellStyle name="Hyperlink 9" xfId="6182" hidden="1" xr:uid="{00000000-0005-0000-0000-000070E20000}"/>
    <cellStyle name="Hyperlink 9" xfId="6130" hidden="1" xr:uid="{00000000-0005-0000-0000-000071E20000}"/>
    <cellStyle name="Hyperlink 9" xfId="6056" hidden="1" xr:uid="{00000000-0005-0000-0000-000072E20000}"/>
    <cellStyle name="Hyperlink 9" xfId="6004" hidden="1" xr:uid="{00000000-0005-0000-0000-000073E20000}"/>
    <cellStyle name="Hyperlink 9" xfId="5930" hidden="1" xr:uid="{00000000-0005-0000-0000-000074E20000}"/>
    <cellStyle name="Hyperlink 9" xfId="5878" hidden="1" xr:uid="{00000000-0005-0000-0000-000075E20000}"/>
    <cellStyle name="Hyperlink 9" xfId="5804" hidden="1" xr:uid="{00000000-0005-0000-0000-000076E20000}"/>
    <cellStyle name="Hyperlink 9" xfId="5752" hidden="1" xr:uid="{00000000-0005-0000-0000-000077E20000}"/>
    <cellStyle name="Hyperlink 9" xfId="5678" hidden="1" xr:uid="{00000000-0005-0000-0000-000078E20000}"/>
    <cellStyle name="Hyperlink 9" xfId="5626" hidden="1" xr:uid="{00000000-0005-0000-0000-000079E20000}"/>
    <cellStyle name="Hyperlink 9" xfId="5552" hidden="1" xr:uid="{00000000-0005-0000-0000-00007AE20000}"/>
    <cellStyle name="Hyperlink 9" xfId="5500" hidden="1" xr:uid="{00000000-0005-0000-0000-00007BE20000}"/>
    <cellStyle name="Hyperlink 9" xfId="5426" hidden="1" xr:uid="{00000000-0005-0000-0000-00007CE20000}"/>
    <cellStyle name="Hyperlink 9" xfId="5374" hidden="1" xr:uid="{00000000-0005-0000-0000-00007DE20000}"/>
    <cellStyle name="Hyperlink 9" xfId="5300" hidden="1" xr:uid="{00000000-0005-0000-0000-00007EE20000}"/>
    <cellStyle name="Hyperlink 9" xfId="5248" hidden="1" xr:uid="{00000000-0005-0000-0000-00007FE20000}"/>
    <cellStyle name="Hyperlink 9" xfId="5174" hidden="1" xr:uid="{00000000-0005-0000-0000-000080E20000}"/>
    <cellStyle name="Hyperlink 9" xfId="5122" hidden="1" xr:uid="{00000000-0005-0000-0000-000081E20000}"/>
    <cellStyle name="Hyperlink 9" xfId="5048" hidden="1" xr:uid="{00000000-0005-0000-0000-000082E20000}"/>
    <cellStyle name="Hyperlink 9" xfId="4996" hidden="1" xr:uid="{00000000-0005-0000-0000-000083E20000}"/>
    <cellStyle name="Hyperlink 9" xfId="4922" hidden="1" xr:uid="{00000000-0005-0000-0000-000084E20000}"/>
    <cellStyle name="Hyperlink 9" xfId="4870" hidden="1" xr:uid="{00000000-0005-0000-0000-000085E20000}"/>
    <cellStyle name="Hyperlink 9" xfId="4796" hidden="1" xr:uid="{00000000-0005-0000-0000-000086E20000}"/>
    <cellStyle name="Hyperlink 9" xfId="4744" hidden="1" xr:uid="{00000000-0005-0000-0000-000087E20000}"/>
    <cellStyle name="Hyperlink 9" xfId="4670" hidden="1" xr:uid="{00000000-0005-0000-0000-000088E20000}"/>
    <cellStyle name="Hyperlink 9" xfId="4618" hidden="1" xr:uid="{00000000-0005-0000-0000-000089E20000}"/>
    <cellStyle name="Hyperlink 9" xfId="4544" hidden="1" xr:uid="{00000000-0005-0000-0000-00008AE20000}"/>
    <cellStyle name="Hyperlink 9" xfId="4492" hidden="1" xr:uid="{00000000-0005-0000-0000-00008BE20000}"/>
    <cellStyle name="Hyperlink 9" xfId="4418" hidden="1" xr:uid="{00000000-0005-0000-0000-00008CE20000}"/>
    <cellStyle name="Hyperlink 9" xfId="4366" hidden="1" xr:uid="{00000000-0005-0000-0000-00008DE20000}"/>
    <cellStyle name="Hyperlink 9" xfId="4292" hidden="1" xr:uid="{00000000-0005-0000-0000-00008EE20000}"/>
    <cellStyle name="Hyperlink 9" xfId="4240" hidden="1" xr:uid="{00000000-0005-0000-0000-00008FE20000}"/>
    <cellStyle name="Hyperlink 9" xfId="4166" hidden="1" xr:uid="{00000000-0005-0000-0000-000090E20000}"/>
    <cellStyle name="Hyperlink 9" xfId="4114" hidden="1" xr:uid="{00000000-0005-0000-0000-000091E20000}"/>
    <cellStyle name="Hyperlink 9" xfId="4040" hidden="1" xr:uid="{00000000-0005-0000-0000-000092E20000}"/>
    <cellStyle name="Hyperlink 9" xfId="3988" hidden="1" xr:uid="{00000000-0005-0000-0000-000093E20000}"/>
    <cellStyle name="Hyperlink 9" xfId="3914" hidden="1" xr:uid="{00000000-0005-0000-0000-000094E20000}"/>
    <cellStyle name="Hyperlink 9" xfId="3862" hidden="1" xr:uid="{00000000-0005-0000-0000-000095E20000}"/>
    <cellStyle name="Hyperlink 9" xfId="3788" hidden="1" xr:uid="{00000000-0005-0000-0000-000096E20000}"/>
    <cellStyle name="Hyperlink 9" xfId="3736" hidden="1" xr:uid="{00000000-0005-0000-0000-000097E20000}"/>
    <cellStyle name="Hyperlink 9" xfId="3662" hidden="1" xr:uid="{00000000-0005-0000-0000-000098E20000}"/>
    <cellStyle name="Hyperlink 9" xfId="3610" hidden="1" xr:uid="{00000000-0005-0000-0000-000099E20000}"/>
    <cellStyle name="Hyperlink 9" xfId="3536" hidden="1" xr:uid="{00000000-0005-0000-0000-00009AE20000}"/>
    <cellStyle name="Hyperlink 9" xfId="3484" hidden="1" xr:uid="{00000000-0005-0000-0000-00009BE20000}"/>
    <cellStyle name="Hyperlink 9" xfId="3410" hidden="1" xr:uid="{00000000-0005-0000-0000-00009CE20000}"/>
    <cellStyle name="Hyperlink 9" xfId="3358" hidden="1" xr:uid="{00000000-0005-0000-0000-00009DE20000}"/>
    <cellStyle name="Hyperlink 9" xfId="3284" hidden="1" xr:uid="{00000000-0005-0000-0000-00009EE20000}"/>
    <cellStyle name="Hyperlink 9" xfId="3232" hidden="1" xr:uid="{00000000-0005-0000-0000-00009FE20000}"/>
    <cellStyle name="Hyperlink 9" xfId="3158" hidden="1" xr:uid="{00000000-0005-0000-0000-0000A0E20000}"/>
    <cellStyle name="Hyperlink 9" xfId="3106" hidden="1" xr:uid="{00000000-0005-0000-0000-0000A1E20000}"/>
    <cellStyle name="Hyperlink 9" xfId="3032" hidden="1" xr:uid="{00000000-0005-0000-0000-0000A2E20000}"/>
    <cellStyle name="Hyperlink 9" xfId="2980" hidden="1" xr:uid="{00000000-0005-0000-0000-0000A3E20000}"/>
    <cellStyle name="Hyperlink 9" xfId="2906" hidden="1" xr:uid="{00000000-0005-0000-0000-0000A4E20000}"/>
    <cellStyle name="Hyperlink 9" xfId="2854" hidden="1" xr:uid="{00000000-0005-0000-0000-0000A5E20000}"/>
    <cellStyle name="Hyperlink 9" xfId="2780" hidden="1" xr:uid="{00000000-0005-0000-0000-0000A6E20000}"/>
    <cellStyle name="Hyperlink 9" xfId="2728" hidden="1" xr:uid="{00000000-0005-0000-0000-0000A7E20000}"/>
    <cellStyle name="Hyperlink 9" xfId="2654" hidden="1" xr:uid="{00000000-0005-0000-0000-0000A8E20000}"/>
    <cellStyle name="Hyperlink 9" xfId="2602" hidden="1" xr:uid="{00000000-0005-0000-0000-0000A9E20000}"/>
    <cellStyle name="Hyperlink 9" xfId="2528" hidden="1" xr:uid="{00000000-0005-0000-0000-0000AAE20000}"/>
    <cellStyle name="Hyperlink 9" xfId="2476" hidden="1" xr:uid="{00000000-0005-0000-0000-0000ABE20000}"/>
    <cellStyle name="Hyperlink 9" xfId="2402" hidden="1" xr:uid="{00000000-0005-0000-0000-0000ACE20000}"/>
    <cellStyle name="Hyperlink 9" xfId="2350" hidden="1" xr:uid="{00000000-0005-0000-0000-0000ADE20000}"/>
    <cellStyle name="Hyperlink 9" xfId="2276" hidden="1" xr:uid="{00000000-0005-0000-0000-0000AEE20000}"/>
    <cellStyle name="Hyperlink 9" xfId="2224" hidden="1" xr:uid="{00000000-0005-0000-0000-0000AFE20000}"/>
    <cellStyle name="Hyperlink 9" xfId="2150" hidden="1" xr:uid="{00000000-0005-0000-0000-0000B0E20000}"/>
    <cellStyle name="Hyperlink 9" xfId="2098" hidden="1" xr:uid="{00000000-0005-0000-0000-0000B1E20000}"/>
    <cellStyle name="Hyperlink 9" xfId="2024" hidden="1" xr:uid="{00000000-0005-0000-0000-0000B2E20000}"/>
    <cellStyle name="Hyperlink 9" xfId="14068" hidden="1" xr:uid="{00000000-0005-0000-0000-0000B3E20000}"/>
    <cellStyle name="Hyperlink 9" xfId="23444" hidden="1" xr:uid="{00000000-0005-0000-0000-0000B4E20000}"/>
    <cellStyle name="Hyperlink 9" xfId="23392" hidden="1" xr:uid="{00000000-0005-0000-0000-0000B5E20000}"/>
    <cellStyle name="Hyperlink 9" xfId="23318" hidden="1" xr:uid="{00000000-0005-0000-0000-0000B6E20000}"/>
    <cellStyle name="Hyperlink 9" xfId="23266" hidden="1" xr:uid="{00000000-0005-0000-0000-0000B7E20000}"/>
    <cellStyle name="Hyperlink 9" xfId="23192" hidden="1" xr:uid="{00000000-0005-0000-0000-0000B8E20000}"/>
    <cellStyle name="Hyperlink 9" xfId="23140" hidden="1" xr:uid="{00000000-0005-0000-0000-0000B9E20000}"/>
    <cellStyle name="Hyperlink 9" xfId="23066" hidden="1" xr:uid="{00000000-0005-0000-0000-0000BAE20000}"/>
    <cellStyle name="Hyperlink 9" xfId="23014" hidden="1" xr:uid="{00000000-0005-0000-0000-0000BBE20000}"/>
    <cellStyle name="Hyperlink 9" xfId="22940" hidden="1" xr:uid="{00000000-0005-0000-0000-0000BCE20000}"/>
    <cellStyle name="Hyperlink 9" xfId="22888" hidden="1" xr:uid="{00000000-0005-0000-0000-0000BDE20000}"/>
    <cellStyle name="Hyperlink 9" xfId="22814" hidden="1" xr:uid="{00000000-0005-0000-0000-0000BEE20000}"/>
    <cellStyle name="Hyperlink 9" xfId="22762" hidden="1" xr:uid="{00000000-0005-0000-0000-0000BFE20000}"/>
    <cellStyle name="Hyperlink 9" xfId="22688" hidden="1" xr:uid="{00000000-0005-0000-0000-0000C0E20000}"/>
    <cellStyle name="Hyperlink 9" xfId="22636" hidden="1" xr:uid="{00000000-0005-0000-0000-0000C1E20000}"/>
    <cellStyle name="Hyperlink 9" xfId="22562" hidden="1" xr:uid="{00000000-0005-0000-0000-0000C2E20000}"/>
    <cellStyle name="Hyperlink 9" xfId="22510" hidden="1" xr:uid="{00000000-0005-0000-0000-0000C3E20000}"/>
    <cellStyle name="Hyperlink 9" xfId="22436" hidden="1" xr:uid="{00000000-0005-0000-0000-0000C4E20000}"/>
    <cellStyle name="Hyperlink 9" xfId="22384" hidden="1" xr:uid="{00000000-0005-0000-0000-0000C5E20000}"/>
    <cellStyle name="Hyperlink 9" xfId="22310" hidden="1" xr:uid="{00000000-0005-0000-0000-0000C6E20000}"/>
    <cellStyle name="Hyperlink 9" xfId="22258" hidden="1" xr:uid="{00000000-0005-0000-0000-0000C7E20000}"/>
    <cellStyle name="Hyperlink 9" xfId="22184" hidden="1" xr:uid="{00000000-0005-0000-0000-0000C8E20000}"/>
    <cellStyle name="Hyperlink 9" xfId="22132" hidden="1" xr:uid="{00000000-0005-0000-0000-0000C9E20000}"/>
    <cellStyle name="Hyperlink 9" xfId="22058" hidden="1" xr:uid="{00000000-0005-0000-0000-0000CAE20000}"/>
    <cellStyle name="Hyperlink 9" xfId="22006" hidden="1" xr:uid="{00000000-0005-0000-0000-0000CBE20000}"/>
    <cellStyle name="Hyperlink 9" xfId="21932" hidden="1" xr:uid="{00000000-0005-0000-0000-0000CCE20000}"/>
    <cellStyle name="Hyperlink 9" xfId="21880" hidden="1" xr:uid="{00000000-0005-0000-0000-0000CDE20000}"/>
    <cellStyle name="Hyperlink 9" xfId="21806" hidden="1" xr:uid="{00000000-0005-0000-0000-0000CEE20000}"/>
    <cellStyle name="Hyperlink 9" xfId="21754" hidden="1" xr:uid="{00000000-0005-0000-0000-0000CFE20000}"/>
    <cellStyle name="Hyperlink 9" xfId="21680" hidden="1" xr:uid="{00000000-0005-0000-0000-0000D0E20000}"/>
    <cellStyle name="Hyperlink 9" xfId="21628" hidden="1" xr:uid="{00000000-0005-0000-0000-0000D1E20000}"/>
    <cellStyle name="Hyperlink 9" xfId="21554" hidden="1" xr:uid="{00000000-0005-0000-0000-0000D2E20000}"/>
    <cellStyle name="Hyperlink 9" xfId="21502" hidden="1" xr:uid="{00000000-0005-0000-0000-0000D3E20000}"/>
    <cellStyle name="Hyperlink 9" xfId="21428" hidden="1" xr:uid="{00000000-0005-0000-0000-0000D4E20000}"/>
    <cellStyle name="Hyperlink 9" xfId="21376" hidden="1" xr:uid="{00000000-0005-0000-0000-0000D5E20000}"/>
    <cellStyle name="Hyperlink 9" xfId="21302" hidden="1" xr:uid="{00000000-0005-0000-0000-0000D6E20000}"/>
    <cellStyle name="Hyperlink 9" xfId="21250" hidden="1" xr:uid="{00000000-0005-0000-0000-0000D7E20000}"/>
    <cellStyle name="Hyperlink 9" xfId="21176" hidden="1" xr:uid="{00000000-0005-0000-0000-0000D8E20000}"/>
    <cellStyle name="Hyperlink 9" xfId="21124" hidden="1" xr:uid="{00000000-0005-0000-0000-0000D9E20000}"/>
    <cellStyle name="Hyperlink 9" xfId="21050" hidden="1" xr:uid="{00000000-0005-0000-0000-0000DAE20000}"/>
    <cellStyle name="Hyperlink 9" xfId="20998" hidden="1" xr:uid="{00000000-0005-0000-0000-0000DBE20000}"/>
    <cellStyle name="Hyperlink 9" xfId="20924" hidden="1" xr:uid="{00000000-0005-0000-0000-0000DCE20000}"/>
    <cellStyle name="Hyperlink 9" xfId="20872" hidden="1" xr:uid="{00000000-0005-0000-0000-0000DDE20000}"/>
    <cellStyle name="Hyperlink 9" xfId="20798" hidden="1" xr:uid="{00000000-0005-0000-0000-0000DEE20000}"/>
    <cellStyle name="Hyperlink 9" xfId="20746" hidden="1" xr:uid="{00000000-0005-0000-0000-0000DFE20000}"/>
    <cellStyle name="Hyperlink 9" xfId="20672" hidden="1" xr:uid="{00000000-0005-0000-0000-0000E0E20000}"/>
    <cellStyle name="Hyperlink 9" xfId="20620" hidden="1" xr:uid="{00000000-0005-0000-0000-0000E1E20000}"/>
    <cellStyle name="Hyperlink 9" xfId="20546" hidden="1" xr:uid="{00000000-0005-0000-0000-0000E2E20000}"/>
    <cellStyle name="Hyperlink 9" xfId="20494" hidden="1" xr:uid="{00000000-0005-0000-0000-0000E3E20000}"/>
    <cellStyle name="Hyperlink 9" xfId="20420" hidden="1" xr:uid="{00000000-0005-0000-0000-0000E4E20000}"/>
    <cellStyle name="Hyperlink 9" xfId="20368" hidden="1" xr:uid="{00000000-0005-0000-0000-0000E5E20000}"/>
    <cellStyle name="Hyperlink 9" xfId="20294" hidden="1" xr:uid="{00000000-0005-0000-0000-0000E6E20000}"/>
    <cellStyle name="Hyperlink 9" xfId="20242" hidden="1" xr:uid="{00000000-0005-0000-0000-0000E7E20000}"/>
    <cellStyle name="Hyperlink 9" xfId="20168" hidden="1" xr:uid="{00000000-0005-0000-0000-0000E8E20000}"/>
    <cellStyle name="Hyperlink 9" xfId="20116" hidden="1" xr:uid="{00000000-0005-0000-0000-0000E9E20000}"/>
    <cellStyle name="Hyperlink 9" xfId="20042" hidden="1" xr:uid="{00000000-0005-0000-0000-0000EAE20000}"/>
    <cellStyle name="Hyperlink 9" xfId="19990" hidden="1" xr:uid="{00000000-0005-0000-0000-0000EBE20000}"/>
    <cellStyle name="Hyperlink 9" xfId="19916" hidden="1" xr:uid="{00000000-0005-0000-0000-0000ECE20000}"/>
    <cellStyle name="Hyperlink 9" xfId="19864" hidden="1" xr:uid="{00000000-0005-0000-0000-0000EDE20000}"/>
    <cellStyle name="Hyperlink 9" xfId="19790" hidden="1" xr:uid="{00000000-0005-0000-0000-0000EEE20000}"/>
    <cellStyle name="Hyperlink 9" xfId="19738" hidden="1" xr:uid="{00000000-0005-0000-0000-0000EFE20000}"/>
    <cellStyle name="Hyperlink 9" xfId="19664" hidden="1" xr:uid="{00000000-0005-0000-0000-0000F0E20000}"/>
    <cellStyle name="Hyperlink 9" xfId="19612" hidden="1" xr:uid="{00000000-0005-0000-0000-0000F1E20000}"/>
    <cellStyle name="Hyperlink 9" xfId="19538" hidden="1" xr:uid="{00000000-0005-0000-0000-0000F2E20000}"/>
    <cellStyle name="Hyperlink 9" xfId="19486" hidden="1" xr:uid="{00000000-0005-0000-0000-0000F3E20000}"/>
    <cellStyle name="Hyperlink 9" xfId="19412" hidden="1" xr:uid="{00000000-0005-0000-0000-0000F4E20000}"/>
    <cellStyle name="Hyperlink 9" xfId="19360" hidden="1" xr:uid="{00000000-0005-0000-0000-0000F5E20000}"/>
    <cellStyle name="Hyperlink 9" xfId="19286" hidden="1" xr:uid="{00000000-0005-0000-0000-0000F6E20000}"/>
    <cellStyle name="Hyperlink 9" xfId="19234" hidden="1" xr:uid="{00000000-0005-0000-0000-0000F7E20000}"/>
    <cellStyle name="Hyperlink 9" xfId="19160" hidden="1" xr:uid="{00000000-0005-0000-0000-0000F8E20000}"/>
    <cellStyle name="Hyperlink 9" xfId="19108" hidden="1" xr:uid="{00000000-0005-0000-0000-0000F9E20000}"/>
    <cellStyle name="Hyperlink 9" xfId="19034" hidden="1" xr:uid="{00000000-0005-0000-0000-0000FAE20000}"/>
    <cellStyle name="Hyperlink 9" xfId="18982" hidden="1" xr:uid="{00000000-0005-0000-0000-0000FBE20000}"/>
    <cellStyle name="Hyperlink 9" xfId="18908" hidden="1" xr:uid="{00000000-0005-0000-0000-0000FCE20000}"/>
    <cellStyle name="Hyperlink 9" xfId="18856" hidden="1" xr:uid="{00000000-0005-0000-0000-0000FDE20000}"/>
    <cellStyle name="Hyperlink 9" xfId="18782" hidden="1" xr:uid="{00000000-0005-0000-0000-0000FEE20000}"/>
    <cellStyle name="Hyperlink 9" xfId="18730" hidden="1" xr:uid="{00000000-0005-0000-0000-0000FFE20000}"/>
    <cellStyle name="Hyperlink 9" xfId="18656" hidden="1" xr:uid="{00000000-0005-0000-0000-000000E30000}"/>
    <cellStyle name="Hyperlink 9" xfId="18604" hidden="1" xr:uid="{00000000-0005-0000-0000-000001E30000}"/>
    <cellStyle name="Hyperlink 9" xfId="18530" hidden="1" xr:uid="{00000000-0005-0000-0000-000002E30000}"/>
    <cellStyle name="Hyperlink 9" xfId="18478" hidden="1" xr:uid="{00000000-0005-0000-0000-000003E30000}"/>
    <cellStyle name="Hyperlink 9" xfId="18404" hidden="1" xr:uid="{00000000-0005-0000-0000-000004E30000}"/>
    <cellStyle name="Hyperlink 9" xfId="18352" hidden="1" xr:uid="{00000000-0005-0000-0000-000005E30000}"/>
    <cellStyle name="Hyperlink 9" xfId="18278" hidden="1" xr:uid="{00000000-0005-0000-0000-000006E30000}"/>
    <cellStyle name="Hyperlink 9" xfId="18226" hidden="1" xr:uid="{00000000-0005-0000-0000-000007E30000}"/>
    <cellStyle name="Hyperlink 9" xfId="18152" hidden="1" xr:uid="{00000000-0005-0000-0000-000008E30000}"/>
    <cellStyle name="Hyperlink 9" xfId="18100" hidden="1" xr:uid="{00000000-0005-0000-0000-000009E30000}"/>
    <cellStyle name="Hyperlink 9" xfId="18026" hidden="1" xr:uid="{00000000-0005-0000-0000-00000AE30000}"/>
    <cellStyle name="Hyperlink 9" xfId="17974" hidden="1" xr:uid="{00000000-0005-0000-0000-00000BE30000}"/>
    <cellStyle name="Hyperlink 9" xfId="17900" hidden="1" xr:uid="{00000000-0005-0000-0000-00000CE30000}"/>
    <cellStyle name="Hyperlink 9" xfId="17848" hidden="1" xr:uid="{00000000-0005-0000-0000-00000DE30000}"/>
    <cellStyle name="Hyperlink 9" xfId="17774" hidden="1" xr:uid="{00000000-0005-0000-0000-00000EE30000}"/>
    <cellStyle name="Hyperlink 9" xfId="17722" hidden="1" xr:uid="{00000000-0005-0000-0000-00000FE30000}"/>
    <cellStyle name="Hyperlink 9" xfId="17648" hidden="1" xr:uid="{00000000-0005-0000-0000-000010E30000}"/>
    <cellStyle name="Hyperlink 9" xfId="17596" hidden="1" xr:uid="{00000000-0005-0000-0000-000011E30000}"/>
    <cellStyle name="Hyperlink 9" xfId="17470" hidden="1" xr:uid="{00000000-0005-0000-0000-000012E30000}"/>
    <cellStyle name="Hyperlink 9" xfId="17396" hidden="1" xr:uid="{00000000-0005-0000-0000-000013E30000}"/>
    <cellStyle name="Hyperlink 9" xfId="17344" hidden="1" xr:uid="{00000000-0005-0000-0000-000014E30000}"/>
    <cellStyle name="Hyperlink 9" xfId="17270" hidden="1" xr:uid="{00000000-0005-0000-0000-000015E30000}"/>
    <cellStyle name="Hyperlink 9" xfId="17218" hidden="1" xr:uid="{00000000-0005-0000-0000-000016E30000}"/>
    <cellStyle name="Hyperlink 9" xfId="17144" hidden="1" xr:uid="{00000000-0005-0000-0000-000017E30000}"/>
    <cellStyle name="Hyperlink 9" xfId="17092" hidden="1" xr:uid="{00000000-0005-0000-0000-000018E30000}"/>
    <cellStyle name="Hyperlink 9" xfId="17018" hidden="1" xr:uid="{00000000-0005-0000-0000-000019E30000}"/>
    <cellStyle name="Hyperlink 9" xfId="16966" hidden="1" xr:uid="{00000000-0005-0000-0000-00001AE30000}"/>
    <cellStyle name="Hyperlink 9" xfId="16892" hidden="1" xr:uid="{00000000-0005-0000-0000-00001BE30000}"/>
    <cellStyle name="Hyperlink 9" xfId="16840" hidden="1" xr:uid="{00000000-0005-0000-0000-00001CE30000}"/>
    <cellStyle name="Hyperlink 9" xfId="16766" hidden="1" xr:uid="{00000000-0005-0000-0000-00001DE30000}"/>
    <cellStyle name="Hyperlink 9" xfId="16714" hidden="1" xr:uid="{00000000-0005-0000-0000-00001EE30000}"/>
    <cellStyle name="Hyperlink 9" xfId="16640" hidden="1" xr:uid="{00000000-0005-0000-0000-00001FE30000}"/>
    <cellStyle name="Hyperlink 9" xfId="16588" hidden="1" xr:uid="{00000000-0005-0000-0000-000020E30000}"/>
    <cellStyle name="Hyperlink 9" xfId="16514" hidden="1" xr:uid="{00000000-0005-0000-0000-000021E30000}"/>
    <cellStyle name="Hyperlink 9" xfId="16462" hidden="1" xr:uid="{00000000-0005-0000-0000-000022E30000}"/>
    <cellStyle name="Hyperlink 9" xfId="16388" hidden="1" xr:uid="{00000000-0005-0000-0000-000023E30000}"/>
    <cellStyle name="Hyperlink 9" xfId="27046" hidden="1" xr:uid="{00000000-0005-0000-0000-000024E30000}"/>
    <cellStyle name="Hyperlink 9" xfId="26972" hidden="1" xr:uid="{00000000-0005-0000-0000-000025E30000}"/>
    <cellStyle name="Hyperlink 9" xfId="26920" hidden="1" xr:uid="{00000000-0005-0000-0000-000026E30000}"/>
    <cellStyle name="Hyperlink 9" xfId="26846" hidden="1" xr:uid="{00000000-0005-0000-0000-000027E30000}"/>
    <cellStyle name="Hyperlink 9" xfId="26794" hidden="1" xr:uid="{00000000-0005-0000-0000-000028E30000}"/>
    <cellStyle name="Hyperlink 9" xfId="26720" hidden="1" xr:uid="{00000000-0005-0000-0000-000029E30000}"/>
    <cellStyle name="Hyperlink 9" xfId="26668" hidden="1" xr:uid="{00000000-0005-0000-0000-00002AE30000}"/>
    <cellStyle name="Hyperlink 9" xfId="26594" hidden="1" xr:uid="{00000000-0005-0000-0000-00002BE30000}"/>
    <cellStyle name="Hyperlink 9" xfId="26542" hidden="1" xr:uid="{00000000-0005-0000-0000-00002CE30000}"/>
    <cellStyle name="Hyperlink 9" xfId="26468" hidden="1" xr:uid="{00000000-0005-0000-0000-00002DE30000}"/>
    <cellStyle name="Hyperlink 9" xfId="26416" hidden="1" xr:uid="{00000000-0005-0000-0000-00002EE30000}"/>
    <cellStyle name="Hyperlink 9" xfId="26342" hidden="1" xr:uid="{00000000-0005-0000-0000-00002FE30000}"/>
    <cellStyle name="Hyperlink 9" xfId="26290" hidden="1" xr:uid="{00000000-0005-0000-0000-000030E30000}"/>
    <cellStyle name="Hyperlink 9" xfId="26216" hidden="1" xr:uid="{00000000-0005-0000-0000-000031E30000}"/>
    <cellStyle name="Hyperlink 9" xfId="26164" hidden="1" xr:uid="{00000000-0005-0000-0000-000032E30000}"/>
    <cellStyle name="Hyperlink 9" xfId="26090" hidden="1" xr:uid="{00000000-0005-0000-0000-000033E30000}"/>
    <cellStyle name="Hyperlink 9" xfId="26038" hidden="1" xr:uid="{00000000-0005-0000-0000-000034E30000}"/>
    <cellStyle name="Hyperlink 9" xfId="25964" hidden="1" xr:uid="{00000000-0005-0000-0000-000035E30000}"/>
    <cellStyle name="Hyperlink 9" xfId="25912" hidden="1" xr:uid="{00000000-0005-0000-0000-000036E30000}"/>
    <cellStyle name="Hyperlink 9" xfId="25838" hidden="1" xr:uid="{00000000-0005-0000-0000-000037E30000}"/>
    <cellStyle name="Hyperlink 9" xfId="25786" hidden="1" xr:uid="{00000000-0005-0000-0000-000038E30000}"/>
    <cellStyle name="Hyperlink 9" xfId="25712" hidden="1" xr:uid="{00000000-0005-0000-0000-000039E30000}"/>
    <cellStyle name="Hyperlink 9" xfId="25660" hidden="1" xr:uid="{00000000-0005-0000-0000-00003AE30000}"/>
    <cellStyle name="Hyperlink 9" xfId="25534" hidden="1" xr:uid="{00000000-0005-0000-0000-00003BE30000}"/>
    <cellStyle name="Hyperlink 9" xfId="25460" hidden="1" xr:uid="{00000000-0005-0000-0000-00003CE30000}"/>
    <cellStyle name="Hyperlink 9" xfId="25408" hidden="1" xr:uid="{00000000-0005-0000-0000-00003DE30000}"/>
    <cellStyle name="Hyperlink 9" xfId="25334" hidden="1" xr:uid="{00000000-0005-0000-0000-00003EE30000}"/>
    <cellStyle name="Hyperlink 9" xfId="25282" hidden="1" xr:uid="{00000000-0005-0000-0000-00003FE30000}"/>
    <cellStyle name="Hyperlink 9" xfId="25208" hidden="1" xr:uid="{00000000-0005-0000-0000-000040E30000}"/>
    <cellStyle name="Hyperlink 9" xfId="25156" hidden="1" xr:uid="{00000000-0005-0000-0000-000041E30000}"/>
    <cellStyle name="Hyperlink 9" xfId="25082" hidden="1" xr:uid="{00000000-0005-0000-0000-000042E30000}"/>
    <cellStyle name="Hyperlink 9" xfId="25030" hidden="1" xr:uid="{00000000-0005-0000-0000-000043E30000}"/>
    <cellStyle name="Hyperlink 9" xfId="24956" hidden="1" xr:uid="{00000000-0005-0000-0000-000044E30000}"/>
    <cellStyle name="Hyperlink 9" xfId="24904" hidden="1" xr:uid="{00000000-0005-0000-0000-000045E30000}"/>
    <cellStyle name="Hyperlink 9" xfId="24830" hidden="1" xr:uid="{00000000-0005-0000-0000-000046E30000}"/>
    <cellStyle name="Hyperlink 9" xfId="24778" hidden="1" xr:uid="{00000000-0005-0000-0000-000047E30000}"/>
    <cellStyle name="Hyperlink 9" xfId="24704" hidden="1" xr:uid="{00000000-0005-0000-0000-000048E30000}"/>
    <cellStyle name="Hyperlink 9" xfId="24652" hidden="1" xr:uid="{00000000-0005-0000-0000-000049E30000}"/>
    <cellStyle name="Hyperlink 9" xfId="24578" hidden="1" xr:uid="{00000000-0005-0000-0000-00004AE30000}"/>
    <cellStyle name="Hyperlink 9" xfId="24526" hidden="1" xr:uid="{00000000-0005-0000-0000-00004BE30000}"/>
    <cellStyle name="Hyperlink 9" xfId="24452" hidden="1" xr:uid="{00000000-0005-0000-0000-00004CE30000}"/>
    <cellStyle name="Hyperlink 9" xfId="24400" hidden="1" xr:uid="{00000000-0005-0000-0000-00004DE30000}"/>
    <cellStyle name="Hyperlink 9" xfId="24326" hidden="1" xr:uid="{00000000-0005-0000-0000-00004EE30000}"/>
    <cellStyle name="Hyperlink 9" xfId="24274" hidden="1" xr:uid="{00000000-0005-0000-0000-00004FE30000}"/>
    <cellStyle name="Hyperlink 9" xfId="24200" hidden="1" xr:uid="{00000000-0005-0000-0000-000050E30000}"/>
    <cellStyle name="Hyperlink 9" xfId="24148" hidden="1" xr:uid="{00000000-0005-0000-0000-000051E30000}"/>
    <cellStyle name="Hyperlink 9" xfId="24074" hidden="1" xr:uid="{00000000-0005-0000-0000-000052E30000}"/>
    <cellStyle name="Hyperlink 9" xfId="24022" hidden="1" xr:uid="{00000000-0005-0000-0000-000053E30000}"/>
    <cellStyle name="Hyperlink 9" xfId="23948" hidden="1" xr:uid="{00000000-0005-0000-0000-000054E30000}"/>
    <cellStyle name="Hyperlink 9" xfId="23896" hidden="1" xr:uid="{00000000-0005-0000-0000-000055E30000}"/>
    <cellStyle name="Hyperlink 9" xfId="23822" hidden="1" xr:uid="{00000000-0005-0000-0000-000056E30000}"/>
    <cellStyle name="Hyperlink 9" xfId="23770" hidden="1" xr:uid="{00000000-0005-0000-0000-000057E30000}"/>
    <cellStyle name="Hyperlink 9" xfId="23696" hidden="1" xr:uid="{00000000-0005-0000-0000-000058E30000}"/>
    <cellStyle name="Hyperlink 9" xfId="23644" hidden="1" xr:uid="{00000000-0005-0000-0000-000059E30000}"/>
    <cellStyle name="Hyperlink 9" xfId="23570" hidden="1" xr:uid="{00000000-0005-0000-0000-00005AE30000}"/>
    <cellStyle name="Hyperlink 9" xfId="23518" hidden="1" xr:uid="{00000000-0005-0000-0000-00005BE30000}"/>
    <cellStyle name="Hyperlink 9" xfId="28810" hidden="1" xr:uid="{00000000-0005-0000-0000-00005CE30000}"/>
    <cellStyle name="Hyperlink 9" xfId="28736" hidden="1" xr:uid="{00000000-0005-0000-0000-00005DE30000}"/>
    <cellStyle name="Hyperlink 9" xfId="28684" hidden="1" xr:uid="{00000000-0005-0000-0000-00005EE30000}"/>
    <cellStyle name="Hyperlink 9" xfId="28610" hidden="1" xr:uid="{00000000-0005-0000-0000-00005FE30000}"/>
    <cellStyle name="Hyperlink 9" xfId="28558" hidden="1" xr:uid="{00000000-0005-0000-0000-000060E30000}"/>
    <cellStyle name="Hyperlink 9" xfId="28484" hidden="1" xr:uid="{00000000-0005-0000-0000-000061E30000}"/>
    <cellStyle name="Hyperlink 9" xfId="28432" hidden="1" xr:uid="{00000000-0005-0000-0000-000062E30000}"/>
    <cellStyle name="Hyperlink 9" xfId="28358" hidden="1" xr:uid="{00000000-0005-0000-0000-000063E30000}"/>
    <cellStyle name="Hyperlink 9" xfId="28306" hidden="1" xr:uid="{00000000-0005-0000-0000-000064E30000}"/>
    <cellStyle name="Hyperlink 9" xfId="28232" hidden="1" xr:uid="{00000000-0005-0000-0000-000065E30000}"/>
    <cellStyle name="Hyperlink 9" xfId="28180" hidden="1" xr:uid="{00000000-0005-0000-0000-000066E30000}"/>
    <cellStyle name="Hyperlink 9" xfId="28106" hidden="1" xr:uid="{00000000-0005-0000-0000-000067E30000}"/>
    <cellStyle name="Hyperlink 9" xfId="28054" hidden="1" xr:uid="{00000000-0005-0000-0000-000068E30000}"/>
    <cellStyle name="Hyperlink 9" xfId="27980" hidden="1" xr:uid="{00000000-0005-0000-0000-000069E30000}"/>
    <cellStyle name="Hyperlink 9" xfId="27928" hidden="1" xr:uid="{00000000-0005-0000-0000-00006AE30000}"/>
    <cellStyle name="Hyperlink 9" xfId="27854" hidden="1" xr:uid="{00000000-0005-0000-0000-00006BE30000}"/>
    <cellStyle name="Hyperlink 9" xfId="27802" hidden="1" xr:uid="{00000000-0005-0000-0000-00006CE30000}"/>
    <cellStyle name="Hyperlink 9" xfId="27728" hidden="1" xr:uid="{00000000-0005-0000-0000-00006DE30000}"/>
    <cellStyle name="Hyperlink 9" xfId="27676" hidden="1" xr:uid="{00000000-0005-0000-0000-00006EE30000}"/>
    <cellStyle name="Hyperlink 9" xfId="27602" hidden="1" xr:uid="{00000000-0005-0000-0000-00006FE30000}"/>
    <cellStyle name="Hyperlink 9" xfId="27550" hidden="1" xr:uid="{00000000-0005-0000-0000-000070E30000}"/>
    <cellStyle name="Hyperlink 9" xfId="27476" hidden="1" xr:uid="{00000000-0005-0000-0000-000071E30000}"/>
    <cellStyle name="Hyperlink 9" xfId="27424" hidden="1" xr:uid="{00000000-0005-0000-0000-000072E30000}"/>
    <cellStyle name="Hyperlink 9" xfId="27350" hidden="1" xr:uid="{00000000-0005-0000-0000-000073E30000}"/>
    <cellStyle name="Hyperlink 9" xfId="27298" hidden="1" xr:uid="{00000000-0005-0000-0000-000074E30000}"/>
    <cellStyle name="Hyperlink 9" xfId="27224" hidden="1" xr:uid="{00000000-0005-0000-0000-000075E30000}"/>
    <cellStyle name="Hyperlink 9" xfId="27172" hidden="1" xr:uid="{00000000-0005-0000-0000-000076E30000}"/>
    <cellStyle name="Hyperlink 9" xfId="27098" hidden="1" xr:uid="{00000000-0005-0000-0000-000077E30000}"/>
    <cellStyle name="Hyperlink 9" xfId="29692" hidden="1" xr:uid="{00000000-0005-0000-0000-000078E30000}"/>
    <cellStyle name="Hyperlink 9" xfId="29618" hidden="1" xr:uid="{00000000-0005-0000-0000-000079E30000}"/>
    <cellStyle name="Hyperlink 9" xfId="29566" hidden="1" xr:uid="{00000000-0005-0000-0000-00007AE30000}"/>
    <cellStyle name="Hyperlink 9" xfId="29492" hidden="1" xr:uid="{00000000-0005-0000-0000-00007BE30000}"/>
    <cellStyle name="Hyperlink 9" xfId="29440" hidden="1" xr:uid="{00000000-0005-0000-0000-00007CE30000}"/>
    <cellStyle name="Hyperlink 9" xfId="29366" hidden="1" xr:uid="{00000000-0005-0000-0000-00007DE30000}"/>
    <cellStyle name="Hyperlink 9" xfId="29314" hidden="1" xr:uid="{00000000-0005-0000-0000-00007EE30000}"/>
    <cellStyle name="Hyperlink 9" xfId="29240" hidden="1" xr:uid="{00000000-0005-0000-0000-00007FE30000}"/>
    <cellStyle name="Hyperlink 9" xfId="29188" hidden="1" xr:uid="{00000000-0005-0000-0000-000080E30000}"/>
    <cellStyle name="Hyperlink 9" xfId="29114" hidden="1" xr:uid="{00000000-0005-0000-0000-000081E30000}"/>
    <cellStyle name="Hyperlink 9" xfId="29062" hidden="1" xr:uid="{00000000-0005-0000-0000-000082E30000}"/>
    <cellStyle name="Hyperlink 9" xfId="28988" hidden="1" xr:uid="{00000000-0005-0000-0000-000083E30000}"/>
    <cellStyle name="Hyperlink 9" xfId="28936" hidden="1" xr:uid="{00000000-0005-0000-0000-000084E30000}"/>
    <cellStyle name="Hyperlink 9" xfId="28862" hidden="1" xr:uid="{00000000-0005-0000-0000-000085E30000}"/>
    <cellStyle name="Hyperlink 9" xfId="334" hidden="1" xr:uid="{00000000-0005-0000-0000-000086E30000}"/>
    <cellStyle name="Hyperlink 9" xfId="260" hidden="1" xr:uid="{00000000-0005-0000-0000-000087E30000}"/>
    <cellStyle name="Hyperlink 9" xfId="208" hidden="1" xr:uid="{00000000-0005-0000-0000-000088E30000}"/>
    <cellStyle name="Hyperlink 9" xfId="134" hidden="1" xr:uid="{00000000-0005-0000-0000-000089E30000}"/>
    <cellStyle name="Hyperlink 9" xfId="82" hidden="1" xr:uid="{00000000-0005-0000-0000-00008AE30000}"/>
    <cellStyle name="Hyperlink 9" xfId="8" hidden="1" xr:uid="{00000000-0005-0000-0000-00008BE30000}"/>
    <cellStyle name="Hyperlink 9" xfId="58200" hidden="1" xr:uid="{00000000-0005-0000-0000-00008CE30000}"/>
    <cellStyle name="Hyperlink 9" xfId="586" hidden="1" xr:uid="{00000000-0005-0000-0000-00008DE30000}"/>
    <cellStyle name="Hyperlink 9" xfId="512" hidden="1" xr:uid="{00000000-0005-0000-0000-00008EE30000}"/>
    <cellStyle name="Hyperlink 9" xfId="460" hidden="1" xr:uid="{00000000-0005-0000-0000-00008FE30000}"/>
    <cellStyle name="Hyperlink 9" xfId="386" hidden="1" xr:uid="{00000000-0005-0000-0000-000090E30000}"/>
    <cellStyle name="Hyperlink 9" xfId="712" hidden="1" xr:uid="{00000000-0005-0000-0000-000091E30000}"/>
    <cellStyle name="Hyperlink 9" xfId="638" hidden="1" xr:uid="{00000000-0005-0000-0000-000092E30000}"/>
    <cellStyle name="Hyperlink 9" xfId="764" hidden="1" xr:uid="{00000000-0005-0000-0000-000093E30000}"/>
    <cellStyle name="Input" xfId="58147" builtinId="20" customBuiltin="1"/>
    <cellStyle name="Linked Cell" xfId="58144" builtinId="24" customBuiltin="1"/>
    <cellStyle name="Neutral" xfId="58148" builtinId="28" customBuiltin="1"/>
    <cellStyle name="Normal" xfId="0" builtinId="0"/>
    <cellStyle name="Normal 2" xfId="58114" xr:uid="{00000000-0005-0000-0000-000098E30000}"/>
    <cellStyle name="Normal 2 2" xfId="58105" xr:uid="{00000000-0005-0000-0000-000099E30000}"/>
    <cellStyle name="Normal 2 3" xfId="58278" xr:uid="{00000000-0005-0000-0000-00009AE30000}"/>
    <cellStyle name="Normal 3" xfId="58102" xr:uid="{00000000-0005-0000-0000-00009BE30000}"/>
    <cellStyle name="Normal 4" xfId="58099" xr:uid="{00000000-0005-0000-0000-00009CE30000}"/>
    <cellStyle name="Normal 5" xfId="58276" xr:uid="{00000000-0005-0000-0000-00009DE30000}"/>
    <cellStyle name="Note" xfId="58141" builtinId="10" customBuiltin="1"/>
    <cellStyle name="Output" xfId="58146" builtinId="21" customBuiltin="1"/>
    <cellStyle name="Percent" xfId="58273" builtinId="5"/>
    <cellStyle name="Percent 2" xfId="58101" xr:uid="{00000000-0005-0000-0000-0000A1E30000}"/>
    <cellStyle name="style_data" xfId="58100" xr:uid="{00000000-0005-0000-0000-0000A2E30000}"/>
    <cellStyle name="Title" xfId="58155" builtinId="15" customBuiltin="1"/>
    <cellStyle name="Total" xfId="58139" builtinId="25" customBuiltin="1"/>
    <cellStyle name="Total 2" xfId="58107" xr:uid="{00000000-0005-0000-0000-0000A5E30000}"/>
    <cellStyle name="Warning Text" xfId="58142" builtinId="11" customBuiltin="1"/>
  </cellStyles>
  <dxfs count="0"/>
  <tableStyles count="0" defaultTableStyle="TableStyleMedium2" defaultPivotStyle="PivotStyleLight16"/>
  <colors>
    <mruColors>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55" Type="http://schemas.openxmlformats.org/officeDocument/2006/relationships/customXml" Target="../customXml/item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1" Type="http://schemas.openxmlformats.org/officeDocument/2006/relationships/image" Target="../media/image1.emf"/></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0</xdr:colOff>
      <xdr:row>67</xdr:row>
      <xdr:rowOff>9525</xdr:rowOff>
    </xdr:from>
    <xdr:to>
      <xdr:col>1</xdr:col>
      <xdr:colOff>0</xdr:colOff>
      <xdr:row>71</xdr:row>
      <xdr:rowOff>85725</xdr:rowOff>
    </xdr:to>
    <xdr:pic>
      <xdr:nvPicPr>
        <xdr:cNvPr id="2" name="Picture 1">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0100" y="12382500"/>
          <a:ext cx="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67</xdr:row>
      <xdr:rowOff>9525</xdr:rowOff>
    </xdr:from>
    <xdr:to>
      <xdr:col>1</xdr:col>
      <xdr:colOff>0</xdr:colOff>
      <xdr:row>71</xdr:row>
      <xdr:rowOff>85725</xdr:rowOff>
    </xdr:to>
    <xdr:pic>
      <xdr:nvPicPr>
        <xdr:cNvPr id="3" name="Picture 2">
          <a:extLst>
            <a:ext uri="{FF2B5EF4-FFF2-40B4-BE49-F238E27FC236}">
              <a16:creationId xmlns:a16="http://schemas.microsoft.com/office/drawing/2014/main" id="{00000000-0008-0000-0A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0100" y="12420600"/>
          <a:ext cx="0"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67</xdr:row>
      <xdr:rowOff>9525</xdr:rowOff>
    </xdr:from>
    <xdr:to>
      <xdr:col>1</xdr:col>
      <xdr:colOff>0</xdr:colOff>
      <xdr:row>71</xdr:row>
      <xdr:rowOff>85725</xdr:rowOff>
    </xdr:to>
    <xdr:pic>
      <xdr:nvPicPr>
        <xdr:cNvPr id="2" name="Picture 1">
          <a:extLst>
            <a:ext uri="{FF2B5EF4-FFF2-40B4-BE49-F238E27FC236}">
              <a16:creationId xmlns:a16="http://schemas.microsoft.com/office/drawing/2014/main" id="{00000000-0008-0000-0B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9400" y="11906250"/>
          <a:ext cx="136207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19050</xdr:colOff>
      <xdr:row>64</xdr:row>
      <xdr:rowOff>9525</xdr:rowOff>
    </xdr:from>
    <xdr:to>
      <xdr:col>4</xdr:col>
      <xdr:colOff>438150</xdr:colOff>
      <xdr:row>67</xdr:row>
      <xdr:rowOff>95250</xdr:rowOff>
    </xdr:to>
    <xdr:pic>
      <xdr:nvPicPr>
        <xdr:cNvPr id="2" name="Picture 1">
          <a:extLst>
            <a:ext uri="{FF2B5EF4-FFF2-40B4-BE49-F238E27FC236}">
              <a16:creationId xmlns:a16="http://schemas.microsoft.com/office/drawing/2014/main" id="{00000000-0008-0000-2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47850" y="11820525"/>
          <a:ext cx="1028700"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19050</xdr:colOff>
      <xdr:row>64</xdr:row>
      <xdr:rowOff>9525</xdr:rowOff>
    </xdr:from>
    <xdr:to>
      <xdr:col>4</xdr:col>
      <xdr:colOff>438150</xdr:colOff>
      <xdr:row>67</xdr:row>
      <xdr:rowOff>95250</xdr:rowOff>
    </xdr:to>
    <xdr:pic>
      <xdr:nvPicPr>
        <xdr:cNvPr id="3" name="Picture 2">
          <a:extLst>
            <a:ext uri="{FF2B5EF4-FFF2-40B4-BE49-F238E27FC236}">
              <a16:creationId xmlns:a16="http://schemas.microsoft.com/office/drawing/2014/main" id="{00000000-0008-0000-23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67075" y="12306300"/>
          <a:ext cx="1209675" cy="628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64</xdr:row>
      <xdr:rowOff>0</xdr:rowOff>
    </xdr:from>
    <xdr:to>
      <xdr:col>4</xdr:col>
      <xdr:colOff>361950</xdr:colOff>
      <xdr:row>68</xdr:row>
      <xdr:rowOff>9525</xdr:rowOff>
    </xdr:to>
    <xdr:pic>
      <xdr:nvPicPr>
        <xdr:cNvPr id="2" name="Picture 1">
          <a:extLst>
            <a:ext uri="{FF2B5EF4-FFF2-40B4-BE49-F238E27FC236}">
              <a16:creationId xmlns:a16="http://schemas.microsoft.com/office/drawing/2014/main" id="{00000000-0008-0000-2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28800" y="12001500"/>
          <a:ext cx="971550"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0</xdr:colOff>
      <xdr:row>64</xdr:row>
      <xdr:rowOff>0</xdr:rowOff>
    </xdr:from>
    <xdr:to>
      <xdr:col>4</xdr:col>
      <xdr:colOff>361950</xdr:colOff>
      <xdr:row>68</xdr:row>
      <xdr:rowOff>9525</xdr:rowOff>
    </xdr:to>
    <xdr:pic>
      <xdr:nvPicPr>
        <xdr:cNvPr id="3" name="Picture 2">
          <a:extLst>
            <a:ext uri="{FF2B5EF4-FFF2-40B4-BE49-F238E27FC236}">
              <a16:creationId xmlns:a16="http://schemas.microsoft.com/office/drawing/2014/main" id="{00000000-0008-0000-2700-000003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171825" y="11944350"/>
          <a:ext cx="1162050" cy="733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8.bin"/><Relationship Id="rId1" Type="http://schemas.openxmlformats.org/officeDocument/2006/relationships/hyperlink" Target="http://www.taxfoundation.org/" TargetMode="External"/></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0.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32.bin"/><Relationship Id="rId1" Type="http://schemas.openxmlformats.org/officeDocument/2006/relationships/hyperlink" Target="http://www.taxfoundation.org/" TargetMode="External"/></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H55"/>
  <sheetViews>
    <sheetView topLeftCell="A8" workbookViewId="0">
      <selection activeCell="D38" sqref="D38"/>
    </sheetView>
  </sheetViews>
  <sheetFormatPr baseColWidth="10" defaultColWidth="8.83203125" defaultRowHeight="15"/>
  <cols>
    <col min="1" max="1" width="11.33203125" bestFit="1" customWidth="1"/>
    <col min="2" max="2" width="18.6640625" bestFit="1" customWidth="1"/>
    <col min="3" max="3" width="11" bestFit="1" customWidth="1"/>
    <col min="4" max="4" width="11.33203125" bestFit="1" customWidth="1"/>
    <col min="5" max="5" width="11.1640625" bestFit="1" customWidth="1"/>
    <col min="6" max="8" width="9.33203125" customWidth="1"/>
  </cols>
  <sheetData>
    <row r="1" spans="1:8" s="316" customFormat="1">
      <c r="A1" s="316" t="s">
        <v>345</v>
      </c>
      <c r="B1" s="316">
        <v>2019</v>
      </c>
      <c r="F1" s="316">
        <v>2018</v>
      </c>
      <c r="G1" s="316">
        <f>F1-1</f>
        <v>2017</v>
      </c>
      <c r="H1" s="316">
        <f>G1-1</f>
        <v>2016</v>
      </c>
    </row>
    <row r="2" spans="1:8" s="316" customFormat="1"/>
    <row r="3" spans="1:8">
      <c r="A3" s="316" t="s">
        <v>342</v>
      </c>
      <c r="B3" s="316" t="s">
        <v>343</v>
      </c>
      <c r="C3" s="532" t="s">
        <v>622</v>
      </c>
      <c r="D3" s="532" t="s">
        <v>623</v>
      </c>
      <c r="E3" s="532" t="s">
        <v>624</v>
      </c>
      <c r="G3" t="s">
        <v>2320</v>
      </c>
    </row>
    <row r="4" spans="1:8">
      <c r="A4" s="316">
        <v>0</v>
      </c>
      <c r="B4" s="316" t="s">
        <v>344</v>
      </c>
      <c r="C4" s="532">
        <v>321039839</v>
      </c>
      <c r="D4" s="532">
        <v>323405935</v>
      </c>
      <c r="E4" s="532">
        <v>325719178</v>
      </c>
    </row>
    <row r="5" spans="1:8">
      <c r="A5" s="316">
        <v>1</v>
      </c>
      <c r="B5" s="316" t="s">
        <v>298</v>
      </c>
      <c r="C5" s="532">
        <v>4850858</v>
      </c>
      <c r="D5" s="532">
        <v>4860545</v>
      </c>
      <c r="E5" s="532">
        <v>4874747</v>
      </c>
      <c r="G5" t="s">
        <v>625</v>
      </c>
    </row>
    <row r="6" spans="1:8">
      <c r="A6" s="316">
        <v>2</v>
      </c>
      <c r="B6" s="316" t="s">
        <v>36</v>
      </c>
      <c r="C6" s="532">
        <v>737979</v>
      </c>
      <c r="D6" s="532">
        <v>741522</v>
      </c>
      <c r="E6" s="532">
        <v>739795</v>
      </c>
    </row>
    <row r="7" spans="1:8">
      <c r="A7" s="316">
        <v>3</v>
      </c>
      <c r="B7" s="316" t="s">
        <v>299</v>
      </c>
      <c r="C7" s="532">
        <v>6802262</v>
      </c>
      <c r="D7" s="532">
        <v>6908642</v>
      </c>
      <c r="E7" s="532">
        <v>7016270</v>
      </c>
    </row>
    <row r="8" spans="1:8">
      <c r="A8" s="316">
        <v>4</v>
      </c>
      <c r="B8" s="316" t="s">
        <v>300</v>
      </c>
      <c r="C8" s="532">
        <v>2975626</v>
      </c>
      <c r="D8" s="532">
        <v>2988231</v>
      </c>
      <c r="E8" s="532">
        <v>3004279</v>
      </c>
    </row>
    <row r="9" spans="1:8">
      <c r="A9" s="316">
        <v>5</v>
      </c>
      <c r="B9" s="316" t="s">
        <v>301</v>
      </c>
      <c r="C9" s="532">
        <v>39032444</v>
      </c>
      <c r="D9" s="532">
        <v>39296476</v>
      </c>
      <c r="E9" s="532">
        <v>39536653</v>
      </c>
    </row>
    <row r="10" spans="1:8">
      <c r="A10" s="316">
        <v>6</v>
      </c>
      <c r="B10" s="316" t="s">
        <v>302</v>
      </c>
      <c r="C10" s="532">
        <v>5440445</v>
      </c>
      <c r="D10" s="532">
        <v>5530105</v>
      </c>
      <c r="E10" s="532">
        <v>5607154</v>
      </c>
    </row>
    <row r="11" spans="1:8">
      <c r="A11" s="316">
        <v>7</v>
      </c>
      <c r="B11" s="316" t="s">
        <v>303</v>
      </c>
      <c r="C11" s="532">
        <v>3593862</v>
      </c>
      <c r="D11" s="532">
        <v>3587685</v>
      </c>
      <c r="E11" s="532">
        <v>3588184</v>
      </c>
    </row>
    <row r="12" spans="1:8">
      <c r="A12" s="316">
        <v>8</v>
      </c>
      <c r="B12" s="316" t="s">
        <v>304</v>
      </c>
      <c r="C12" s="532">
        <v>944107</v>
      </c>
      <c r="D12" s="532">
        <v>952698</v>
      </c>
      <c r="E12" s="532">
        <v>961939</v>
      </c>
    </row>
    <row r="13" spans="1:8">
      <c r="A13" s="316">
        <v>9</v>
      </c>
      <c r="B13" s="316" t="s">
        <v>305</v>
      </c>
      <c r="C13" s="532">
        <v>20268567</v>
      </c>
      <c r="D13" s="532">
        <v>20656589</v>
      </c>
      <c r="E13" s="532">
        <v>20984400</v>
      </c>
    </row>
    <row r="14" spans="1:8">
      <c r="A14" s="584">
        <v>10</v>
      </c>
      <c r="B14" s="316" t="s">
        <v>306</v>
      </c>
      <c r="C14" s="532">
        <v>10199533</v>
      </c>
      <c r="D14" s="532">
        <v>10313620</v>
      </c>
      <c r="E14" s="532">
        <v>10429379</v>
      </c>
    </row>
    <row r="15" spans="1:8">
      <c r="A15" s="584">
        <v>11</v>
      </c>
      <c r="B15" s="316" t="s">
        <v>45</v>
      </c>
      <c r="C15" s="532">
        <v>1426320</v>
      </c>
      <c r="D15" s="532">
        <v>1428683</v>
      </c>
      <c r="E15" s="532">
        <v>1427538</v>
      </c>
    </row>
    <row r="16" spans="1:8">
      <c r="A16" s="584">
        <v>12</v>
      </c>
      <c r="B16" s="316" t="s">
        <v>46</v>
      </c>
      <c r="C16" s="532">
        <v>1649324</v>
      </c>
      <c r="D16" s="532">
        <v>1680026</v>
      </c>
      <c r="E16" s="532">
        <v>1716943</v>
      </c>
    </row>
    <row r="17" spans="1:5">
      <c r="A17" s="584">
        <v>13</v>
      </c>
      <c r="B17" s="316" t="s">
        <v>307</v>
      </c>
      <c r="C17" s="532">
        <v>12862051</v>
      </c>
      <c r="D17" s="532">
        <v>12835726</v>
      </c>
      <c r="E17" s="532">
        <v>12802023</v>
      </c>
    </row>
    <row r="18" spans="1:5">
      <c r="A18" s="584">
        <v>14</v>
      </c>
      <c r="B18" s="316" t="s">
        <v>308</v>
      </c>
      <c r="C18" s="532">
        <v>6610596</v>
      </c>
      <c r="D18" s="532">
        <v>6634007</v>
      </c>
      <c r="E18" s="532">
        <v>6666818</v>
      </c>
    </row>
    <row r="19" spans="1:5">
      <c r="A19" s="584">
        <v>15</v>
      </c>
      <c r="B19" s="316" t="s">
        <v>49</v>
      </c>
      <c r="C19" s="532">
        <v>3118473</v>
      </c>
      <c r="D19" s="532">
        <v>3130869</v>
      </c>
      <c r="E19" s="532">
        <v>3145711</v>
      </c>
    </row>
    <row r="20" spans="1:5">
      <c r="A20" s="584">
        <v>16</v>
      </c>
      <c r="B20" s="316" t="s">
        <v>309</v>
      </c>
      <c r="C20" s="532">
        <v>2905789</v>
      </c>
      <c r="D20" s="532">
        <v>2907731</v>
      </c>
      <c r="E20" s="532">
        <v>2913123</v>
      </c>
    </row>
    <row r="21" spans="1:5">
      <c r="A21" s="584">
        <v>17</v>
      </c>
      <c r="B21" s="316" t="s">
        <v>310</v>
      </c>
      <c r="C21" s="532">
        <v>4422057</v>
      </c>
      <c r="D21" s="532">
        <v>4436113</v>
      </c>
      <c r="E21" s="532">
        <v>4454189</v>
      </c>
    </row>
    <row r="22" spans="1:5">
      <c r="A22" s="584">
        <v>18</v>
      </c>
      <c r="B22" s="316" t="s">
        <v>311</v>
      </c>
      <c r="C22" s="532">
        <v>4671211</v>
      </c>
      <c r="D22" s="532">
        <v>4686157</v>
      </c>
      <c r="E22" s="532">
        <v>4684333</v>
      </c>
    </row>
    <row r="23" spans="1:5">
      <c r="A23" s="584">
        <v>19</v>
      </c>
      <c r="B23" s="316" t="s">
        <v>53</v>
      </c>
      <c r="C23" s="532">
        <v>1327787</v>
      </c>
      <c r="D23" s="532">
        <v>1330232</v>
      </c>
      <c r="E23" s="532">
        <v>1335907</v>
      </c>
    </row>
    <row r="24" spans="1:5">
      <c r="A24" s="584">
        <v>20</v>
      </c>
      <c r="B24" s="316" t="s">
        <v>312</v>
      </c>
      <c r="C24" s="532">
        <v>6000561</v>
      </c>
      <c r="D24" s="532">
        <v>6024752</v>
      </c>
      <c r="E24" s="532">
        <v>6052177</v>
      </c>
    </row>
    <row r="25" spans="1:5">
      <c r="A25" s="584">
        <v>21</v>
      </c>
      <c r="B25" s="316" t="s">
        <v>313</v>
      </c>
      <c r="C25" s="532">
        <v>6794002</v>
      </c>
      <c r="D25" s="532">
        <v>6823721</v>
      </c>
      <c r="E25" s="532">
        <v>6859819</v>
      </c>
    </row>
    <row r="26" spans="1:5">
      <c r="A26" s="584">
        <v>22</v>
      </c>
      <c r="B26" s="316" t="s">
        <v>314</v>
      </c>
      <c r="C26" s="532">
        <v>9918170</v>
      </c>
      <c r="D26" s="532">
        <v>9933445</v>
      </c>
      <c r="E26" s="532">
        <v>9962311</v>
      </c>
    </row>
    <row r="27" spans="1:5">
      <c r="A27" s="584">
        <v>23</v>
      </c>
      <c r="B27" s="316" t="s">
        <v>315</v>
      </c>
      <c r="C27" s="532">
        <v>5483238</v>
      </c>
      <c r="D27" s="532">
        <v>5525050</v>
      </c>
      <c r="E27" s="532">
        <v>5576606</v>
      </c>
    </row>
    <row r="28" spans="1:5">
      <c r="A28" s="584">
        <v>24</v>
      </c>
      <c r="B28" s="316" t="s">
        <v>316</v>
      </c>
      <c r="C28" s="532">
        <v>2985297</v>
      </c>
      <c r="D28" s="532">
        <v>2985415</v>
      </c>
      <c r="E28" s="532">
        <v>2984100</v>
      </c>
    </row>
    <row r="29" spans="1:5">
      <c r="A29" s="584">
        <v>25</v>
      </c>
      <c r="B29" s="316" t="s">
        <v>317</v>
      </c>
      <c r="C29" s="532">
        <v>6072640</v>
      </c>
      <c r="D29" s="532">
        <v>6091176</v>
      </c>
      <c r="E29" s="532">
        <v>6113532</v>
      </c>
    </row>
    <row r="30" spans="1:5">
      <c r="A30" s="584">
        <v>26</v>
      </c>
      <c r="B30" s="316" t="s">
        <v>318</v>
      </c>
      <c r="C30" s="532">
        <v>1028317</v>
      </c>
      <c r="D30" s="532">
        <v>1038656</v>
      </c>
      <c r="E30" s="532">
        <v>1050493</v>
      </c>
    </row>
    <row r="31" spans="1:5">
      <c r="A31" s="584">
        <v>27</v>
      </c>
      <c r="B31" s="316" t="s">
        <v>319</v>
      </c>
      <c r="C31" s="532">
        <v>1893564</v>
      </c>
      <c r="D31" s="532">
        <v>1907603</v>
      </c>
      <c r="E31" s="532">
        <v>1920076</v>
      </c>
    </row>
    <row r="32" spans="1:5">
      <c r="A32" s="584">
        <v>28</v>
      </c>
      <c r="B32" s="316" t="s">
        <v>320</v>
      </c>
      <c r="C32" s="532">
        <v>2883057</v>
      </c>
      <c r="D32" s="532">
        <v>2939254</v>
      </c>
      <c r="E32" s="532">
        <v>2998039</v>
      </c>
    </row>
    <row r="33" spans="1:5">
      <c r="A33" s="584">
        <v>29</v>
      </c>
      <c r="B33" s="316" t="s">
        <v>321</v>
      </c>
      <c r="C33" s="532">
        <v>1330134</v>
      </c>
      <c r="D33" s="532">
        <v>1335015</v>
      </c>
      <c r="E33" s="532">
        <v>1342795</v>
      </c>
    </row>
    <row r="34" spans="1:5">
      <c r="A34" s="584">
        <v>30</v>
      </c>
      <c r="B34" s="316" t="s">
        <v>322</v>
      </c>
      <c r="C34" s="532">
        <v>8960001</v>
      </c>
      <c r="D34" s="532">
        <v>8978416</v>
      </c>
      <c r="E34" s="532">
        <v>9005644</v>
      </c>
    </row>
    <row r="35" spans="1:5">
      <c r="A35" s="584">
        <v>31</v>
      </c>
      <c r="B35" s="316" t="s">
        <v>323</v>
      </c>
      <c r="C35" s="532">
        <v>2082264</v>
      </c>
      <c r="D35" s="532">
        <v>2085432</v>
      </c>
      <c r="E35" s="532">
        <v>2088070</v>
      </c>
    </row>
    <row r="36" spans="1:5">
      <c r="A36" s="584">
        <v>32</v>
      </c>
      <c r="B36" s="316" t="s">
        <v>324</v>
      </c>
      <c r="C36" s="532">
        <v>19819347</v>
      </c>
      <c r="D36" s="532">
        <v>19836286</v>
      </c>
      <c r="E36" s="532">
        <v>19849399</v>
      </c>
    </row>
    <row r="37" spans="1:5">
      <c r="A37" s="584">
        <v>33</v>
      </c>
      <c r="B37" s="316" t="s">
        <v>325</v>
      </c>
      <c r="C37" s="532">
        <v>10041769</v>
      </c>
      <c r="D37" s="532">
        <v>10156689</v>
      </c>
      <c r="E37" s="532">
        <v>10273419</v>
      </c>
    </row>
    <row r="38" spans="1:5">
      <c r="A38" s="584">
        <v>34</v>
      </c>
      <c r="B38" s="316" t="s">
        <v>326</v>
      </c>
      <c r="C38" s="532">
        <v>754859</v>
      </c>
      <c r="D38" s="532">
        <v>755548</v>
      </c>
      <c r="E38" s="532">
        <v>755393</v>
      </c>
    </row>
    <row r="39" spans="1:5">
      <c r="A39" s="584">
        <v>35</v>
      </c>
      <c r="B39" s="316" t="s">
        <v>69</v>
      </c>
      <c r="C39" s="532">
        <v>11606027</v>
      </c>
      <c r="D39" s="532">
        <v>11622554</v>
      </c>
      <c r="E39" s="532">
        <v>11658609</v>
      </c>
    </row>
    <row r="40" spans="1:5">
      <c r="A40" s="584">
        <v>36</v>
      </c>
      <c r="B40" s="316" t="s">
        <v>327</v>
      </c>
      <c r="C40" s="532">
        <v>3904353</v>
      </c>
      <c r="D40" s="532">
        <v>3921207</v>
      </c>
      <c r="E40" s="532">
        <v>3930864</v>
      </c>
    </row>
    <row r="41" spans="1:5">
      <c r="A41" s="584">
        <v>37</v>
      </c>
      <c r="B41" s="316" t="s">
        <v>328</v>
      </c>
      <c r="C41" s="532">
        <v>4016537</v>
      </c>
      <c r="D41" s="532">
        <v>4085989</v>
      </c>
      <c r="E41" s="532">
        <v>4142776</v>
      </c>
    </row>
    <row r="42" spans="1:5">
      <c r="A42" s="584">
        <v>38</v>
      </c>
      <c r="B42" s="316" t="s">
        <v>329</v>
      </c>
      <c r="C42" s="532">
        <v>12791124</v>
      </c>
      <c r="D42" s="532">
        <v>12787085</v>
      </c>
      <c r="E42" s="532">
        <v>12805537</v>
      </c>
    </row>
    <row r="43" spans="1:5">
      <c r="A43" s="584">
        <v>39</v>
      </c>
      <c r="B43" s="316" t="s">
        <v>330</v>
      </c>
      <c r="C43" s="532">
        <v>1055916</v>
      </c>
      <c r="D43" s="532">
        <v>1057566</v>
      </c>
      <c r="E43" s="532">
        <v>1059639</v>
      </c>
    </row>
    <row r="44" spans="1:5">
      <c r="A44" s="584">
        <v>40</v>
      </c>
      <c r="B44" s="316" t="s">
        <v>331</v>
      </c>
      <c r="C44" s="532">
        <v>4892423</v>
      </c>
      <c r="D44" s="532">
        <v>4959822</v>
      </c>
      <c r="E44" s="532">
        <v>5024369</v>
      </c>
    </row>
    <row r="45" spans="1:5">
      <c r="A45" s="584">
        <v>41</v>
      </c>
      <c r="B45" s="316" t="s">
        <v>332</v>
      </c>
      <c r="C45" s="532">
        <v>854036</v>
      </c>
      <c r="D45" s="532">
        <v>861542</v>
      </c>
      <c r="E45" s="532">
        <v>869666</v>
      </c>
    </row>
    <row r="46" spans="1:5">
      <c r="A46" s="584">
        <v>42</v>
      </c>
      <c r="B46" s="316" t="s">
        <v>333</v>
      </c>
      <c r="C46" s="532">
        <v>6590726</v>
      </c>
      <c r="D46" s="532">
        <v>6649404</v>
      </c>
      <c r="E46" s="532">
        <v>6715984</v>
      </c>
    </row>
    <row r="47" spans="1:5">
      <c r="A47" s="584">
        <v>43</v>
      </c>
      <c r="B47" s="316" t="s">
        <v>334</v>
      </c>
      <c r="C47" s="532">
        <v>27454880</v>
      </c>
      <c r="D47" s="532">
        <v>27904862</v>
      </c>
      <c r="E47" s="532">
        <v>28304596</v>
      </c>
    </row>
    <row r="48" spans="1:5">
      <c r="A48" s="584">
        <v>44</v>
      </c>
      <c r="B48" s="316" t="s">
        <v>78</v>
      </c>
      <c r="C48" s="532">
        <v>2984917</v>
      </c>
      <c r="D48" s="532">
        <v>3044321</v>
      </c>
      <c r="E48" s="532">
        <v>3101833</v>
      </c>
    </row>
    <row r="49" spans="1:5">
      <c r="A49" s="584">
        <v>45</v>
      </c>
      <c r="B49" s="316" t="s">
        <v>335</v>
      </c>
      <c r="C49" s="532">
        <v>624455</v>
      </c>
      <c r="D49" s="532">
        <v>623354</v>
      </c>
      <c r="E49" s="532">
        <v>623657</v>
      </c>
    </row>
    <row r="50" spans="1:5">
      <c r="A50" s="584">
        <v>46</v>
      </c>
      <c r="B50" s="316" t="s">
        <v>336</v>
      </c>
      <c r="C50" s="532">
        <v>8366767</v>
      </c>
      <c r="D50" s="532">
        <v>8414380</v>
      </c>
      <c r="E50" s="532">
        <v>8470020</v>
      </c>
    </row>
    <row r="51" spans="1:5">
      <c r="A51" s="584">
        <v>47</v>
      </c>
      <c r="B51" s="316" t="s">
        <v>337</v>
      </c>
      <c r="C51" s="532">
        <v>7152818</v>
      </c>
      <c r="D51" s="532">
        <v>7280934</v>
      </c>
      <c r="E51" s="532">
        <v>7405743</v>
      </c>
    </row>
    <row r="52" spans="1:5">
      <c r="A52" s="584">
        <v>48</v>
      </c>
      <c r="B52" s="316" t="s">
        <v>338</v>
      </c>
      <c r="C52" s="532">
        <v>1839767</v>
      </c>
      <c r="D52" s="532">
        <v>1828637</v>
      </c>
      <c r="E52" s="532">
        <v>1815857</v>
      </c>
    </row>
    <row r="53" spans="1:5">
      <c r="A53" s="584">
        <v>49</v>
      </c>
      <c r="B53" s="316" t="s">
        <v>339</v>
      </c>
      <c r="C53" s="532">
        <v>5759744</v>
      </c>
      <c r="D53" s="532">
        <v>5772917</v>
      </c>
      <c r="E53" s="532">
        <v>5795483</v>
      </c>
    </row>
    <row r="54" spans="1:5">
      <c r="A54" s="584">
        <v>50</v>
      </c>
      <c r="B54" s="316" t="s">
        <v>340</v>
      </c>
      <c r="C54" s="532">
        <v>586102</v>
      </c>
      <c r="D54" s="532">
        <v>584910</v>
      </c>
      <c r="E54" s="532">
        <v>579315</v>
      </c>
    </row>
    <row r="55" spans="1:5">
      <c r="A55" s="584">
        <v>51</v>
      </c>
      <c r="B55" s="316" t="s">
        <v>341</v>
      </c>
      <c r="C55" s="532">
        <v>672736</v>
      </c>
      <c r="D55" s="532">
        <v>684336</v>
      </c>
      <c r="E55" s="532">
        <v>693972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FH171"/>
  <sheetViews>
    <sheetView zoomScale="92" workbookViewId="0">
      <pane xSplit="1" topLeftCell="EY1" activePane="topRight" state="frozen"/>
      <selection pane="topRight" activeCell="FA8" sqref="FA8"/>
    </sheetView>
  </sheetViews>
  <sheetFormatPr baseColWidth="10" defaultColWidth="8.83203125" defaultRowHeight="15"/>
  <cols>
    <col min="1" max="1" width="23.33203125" customWidth="1"/>
    <col min="4" max="4" width="12.6640625" bestFit="1" customWidth="1"/>
    <col min="7" max="22" width="12" bestFit="1" customWidth="1"/>
    <col min="23" max="23" width="10.6640625" bestFit="1" customWidth="1"/>
    <col min="24" max="30" width="9.6640625" bestFit="1" customWidth="1"/>
    <col min="33" max="33" width="9.6640625" bestFit="1" customWidth="1"/>
    <col min="35" max="35" width="9.6640625" bestFit="1" customWidth="1"/>
    <col min="36" max="39" width="10.6640625" bestFit="1" customWidth="1"/>
    <col min="40" max="43" width="9.6640625" bestFit="1" customWidth="1"/>
    <col min="45" max="45" width="9.6640625" bestFit="1" customWidth="1"/>
    <col min="48" max="49" width="10.6640625" bestFit="1" customWidth="1"/>
    <col min="50" max="66" width="9.6640625" bestFit="1" customWidth="1"/>
    <col min="69" max="69" width="10.6640625" bestFit="1" customWidth="1"/>
    <col min="70" max="71" width="9.6640625" bestFit="1" customWidth="1"/>
    <col min="72" max="72" width="10.6640625" bestFit="1" customWidth="1"/>
    <col min="102" max="103" width="9.6640625" bestFit="1" customWidth="1"/>
    <col min="141" max="143" width="9.6640625" bestFit="1" customWidth="1"/>
  </cols>
  <sheetData>
    <row r="1" spans="1:164">
      <c r="A1" s="317" t="s">
        <v>349</v>
      </c>
    </row>
    <row r="2" spans="1:164" ht="16" thickBot="1"/>
    <row r="3" spans="1:164" ht="15" customHeight="1" thickBot="1">
      <c r="A3" s="656" t="s">
        <v>626</v>
      </c>
      <c r="B3" s="657"/>
      <c r="C3" s="658"/>
      <c r="D3" s="659" t="s">
        <v>627</v>
      </c>
      <c r="E3" s="660"/>
      <c r="F3" s="660"/>
      <c r="G3" s="660"/>
      <c r="H3" s="660"/>
      <c r="I3" s="659" t="s">
        <v>298</v>
      </c>
      <c r="J3" s="660"/>
      <c r="K3" s="660"/>
      <c r="L3" s="659" t="s">
        <v>36</v>
      </c>
      <c r="M3" s="660"/>
      <c r="N3" s="660"/>
      <c r="O3" s="661" t="s">
        <v>299</v>
      </c>
      <c r="P3" s="662"/>
      <c r="Q3" s="662"/>
      <c r="R3" s="659" t="s">
        <v>300</v>
      </c>
      <c r="S3" s="660"/>
      <c r="T3" s="660"/>
      <c r="U3" s="661" t="s">
        <v>301</v>
      </c>
      <c r="V3" s="662"/>
      <c r="W3" s="662"/>
      <c r="X3" s="659" t="s">
        <v>302</v>
      </c>
      <c r="Y3" s="660"/>
      <c r="Z3" s="660"/>
      <c r="AA3" s="661" t="s">
        <v>303</v>
      </c>
      <c r="AB3" s="662"/>
      <c r="AC3" s="662"/>
      <c r="AD3" s="659" t="s">
        <v>304</v>
      </c>
      <c r="AE3" s="660"/>
      <c r="AF3" s="660"/>
      <c r="AG3" s="661" t="s">
        <v>341</v>
      </c>
      <c r="AH3" s="662"/>
      <c r="AI3" s="662"/>
      <c r="AJ3" s="659" t="s">
        <v>305</v>
      </c>
      <c r="AK3" s="660"/>
      <c r="AL3" s="660"/>
      <c r="AM3" s="659" t="s">
        <v>306</v>
      </c>
      <c r="AN3" s="660"/>
      <c r="AO3" s="660"/>
      <c r="AP3" s="659" t="s">
        <v>45</v>
      </c>
      <c r="AQ3" s="660"/>
      <c r="AR3" s="660"/>
      <c r="AS3" s="659" t="s">
        <v>46</v>
      </c>
      <c r="AT3" s="660"/>
      <c r="AU3" s="660"/>
      <c r="AV3" s="659" t="s">
        <v>307</v>
      </c>
      <c r="AW3" s="660"/>
      <c r="AX3" s="660"/>
      <c r="AY3" s="659" t="s">
        <v>308</v>
      </c>
      <c r="AZ3" s="660"/>
      <c r="BA3" s="660"/>
      <c r="BB3" s="659" t="s">
        <v>49</v>
      </c>
      <c r="BC3" s="660"/>
      <c r="BD3" s="660"/>
      <c r="BE3" s="659" t="s">
        <v>309</v>
      </c>
      <c r="BF3" s="660"/>
      <c r="BG3" s="660"/>
      <c r="BH3" s="659" t="s">
        <v>310</v>
      </c>
      <c r="BI3" s="660"/>
      <c r="BJ3" s="660"/>
      <c r="BK3" s="659" t="s">
        <v>311</v>
      </c>
      <c r="BL3" s="660"/>
      <c r="BM3" s="660"/>
      <c r="BN3" s="659" t="s">
        <v>53</v>
      </c>
      <c r="BO3" s="660"/>
      <c r="BP3" s="660"/>
      <c r="BQ3" s="659" t="s">
        <v>312</v>
      </c>
      <c r="BR3" s="660"/>
      <c r="BS3" s="660"/>
      <c r="BT3" s="659" t="s">
        <v>313</v>
      </c>
      <c r="BU3" s="660"/>
      <c r="BV3" s="660"/>
      <c r="BW3" s="659" t="s">
        <v>314</v>
      </c>
      <c r="BX3" s="660"/>
      <c r="BY3" s="660"/>
      <c r="BZ3" s="659" t="s">
        <v>315</v>
      </c>
      <c r="CA3" s="660"/>
      <c r="CB3" s="660"/>
      <c r="CC3" s="659" t="s">
        <v>316</v>
      </c>
      <c r="CD3" s="660"/>
      <c r="CE3" s="660"/>
      <c r="CF3" s="659" t="s">
        <v>317</v>
      </c>
      <c r="CG3" s="660"/>
      <c r="CH3" s="660"/>
      <c r="CI3" s="659" t="s">
        <v>318</v>
      </c>
      <c r="CJ3" s="660"/>
      <c r="CK3" s="660"/>
      <c r="CL3" s="659" t="s">
        <v>319</v>
      </c>
      <c r="CM3" s="660"/>
      <c r="CN3" s="660"/>
      <c r="CO3" s="659" t="s">
        <v>320</v>
      </c>
      <c r="CP3" s="660"/>
      <c r="CQ3" s="660"/>
      <c r="CR3" s="659" t="s">
        <v>321</v>
      </c>
      <c r="CS3" s="660"/>
      <c r="CT3" s="660"/>
      <c r="CU3" s="659" t="s">
        <v>322</v>
      </c>
      <c r="CV3" s="660"/>
      <c r="CW3" s="660"/>
      <c r="CX3" s="659" t="s">
        <v>323</v>
      </c>
      <c r="CY3" s="660"/>
      <c r="CZ3" s="660"/>
      <c r="DA3" s="659" t="s">
        <v>324</v>
      </c>
      <c r="DB3" s="660"/>
      <c r="DC3" s="660"/>
      <c r="DD3" s="659" t="s">
        <v>325</v>
      </c>
      <c r="DE3" s="660"/>
      <c r="DF3" s="660"/>
      <c r="DG3" s="659" t="s">
        <v>326</v>
      </c>
      <c r="DH3" s="660"/>
      <c r="DI3" s="660"/>
      <c r="DJ3" s="659" t="s">
        <v>69</v>
      </c>
      <c r="DK3" s="660"/>
      <c r="DL3" s="660"/>
      <c r="DM3" s="659" t="s">
        <v>327</v>
      </c>
      <c r="DN3" s="660"/>
      <c r="DO3" s="660"/>
      <c r="DP3" s="659" t="s">
        <v>328</v>
      </c>
      <c r="DQ3" s="660"/>
      <c r="DR3" s="660"/>
      <c r="DS3" s="659" t="s">
        <v>329</v>
      </c>
      <c r="DT3" s="660"/>
      <c r="DU3" s="660"/>
      <c r="DV3" s="659" t="s">
        <v>330</v>
      </c>
      <c r="DW3" s="660"/>
      <c r="DX3" s="660"/>
      <c r="DY3" s="659" t="s">
        <v>331</v>
      </c>
      <c r="DZ3" s="660"/>
      <c r="EA3" s="660"/>
      <c r="EB3" s="659" t="s">
        <v>332</v>
      </c>
      <c r="EC3" s="660"/>
      <c r="ED3" s="660"/>
      <c r="EE3" s="659" t="s">
        <v>333</v>
      </c>
      <c r="EF3" s="660"/>
      <c r="EG3" s="660"/>
      <c r="EH3" s="659" t="s">
        <v>334</v>
      </c>
      <c r="EI3" s="660"/>
      <c r="EJ3" s="660"/>
      <c r="EK3" s="659" t="s">
        <v>78</v>
      </c>
      <c r="EL3" s="660"/>
      <c r="EM3" s="660"/>
      <c r="EN3" s="659" t="s">
        <v>335</v>
      </c>
      <c r="EO3" s="660"/>
      <c r="EP3" s="660"/>
      <c r="EQ3" s="659" t="s">
        <v>336</v>
      </c>
      <c r="ER3" s="660"/>
      <c r="ES3" s="660"/>
      <c r="ET3" s="659" t="s">
        <v>337</v>
      </c>
      <c r="EU3" s="660"/>
      <c r="EV3" s="660"/>
      <c r="EW3" s="659" t="s">
        <v>338</v>
      </c>
      <c r="EX3" s="660"/>
      <c r="EY3" s="660"/>
      <c r="EZ3" s="659" t="s">
        <v>339</v>
      </c>
      <c r="FA3" s="660"/>
      <c r="FB3" s="660"/>
      <c r="FC3" s="659" t="s">
        <v>340</v>
      </c>
      <c r="FD3" s="660"/>
      <c r="FE3" s="660"/>
    </row>
    <row r="4" spans="1:164" ht="71">
      <c r="A4" s="558"/>
      <c r="B4" s="558"/>
      <c r="C4" s="558"/>
      <c r="D4" s="559" t="s">
        <v>628</v>
      </c>
      <c r="E4" s="559"/>
      <c r="F4" s="559"/>
      <c r="G4" s="559" t="s">
        <v>629</v>
      </c>
      <c r="H4" s="559" t="s">
        <v>630</v>
      </c>
      <c r="I4" s="559" t="s">
        <v>628</v>
      </c>
      <c r="J4" s="559" t="s">
        <v>629</v>
      </c>
      <c r="K4" s="559" t="s">
        <v>630</v>
      </c>
      <c r="L4" s="559" t="s">
        <v>628</v>
      </c>
      <c r="M4" s="559" t="s">
        <v>629</v>
      </c>
      <c r="N4" s="559" t="s">
        <v>630</v>
      </c>
      <c r="O4" s="559" t="s">
        <v>628</v>
      </c>
      <c r="P4" s="559" t="s">
        <v>629</v>
      </c>
      <c r="Q4" s="559" t="s">
        <v>630</v>
      </c>
      <c r="R4" s="559" t="s">
        <v>628</v>
      </c>
      <c r="S4" s="559" t="s">
        <v>629</v>
      </c>
      <c r="T4" s="559" t="s">
        <v>630</v>
      </c>
      <c r="U4" s="559" t="s">
        <v>628</v>
      </c>
      <c r="V4" s="559" t="s">
        <v>629</v>
      </c>
      <c r="W4" s="559" t="s">
        <v>630</v>
      </c>
      <c r="X4" s="559" t="s">
        <v>628</v>
      </c>
      <c r="Y4" s="559" t="s">
        <v>629</v>
      </c>
      <c r="Z4" s="559" t="s">
        <v>630</v>
      </c>
      <c r="AA4" s="559" t="s">
        <v>628</v>
      </c>
      <c r="AB4" s="559" t="s">
        <v>629</v>
      </c>
      <c r="AC4" s="559" t="s">
        <v>630</v>
      </c>
      <c r="AD4" s="559" t="s">
        <v>628</v>
      </c>
      <c r="AE4" s="559" t="s">
        <v>629</v>
      </c>
      <c r="AF4" s="559" t="s">
        <v>630</v>
      </c>
      <c r="AG4" s="559" t="s">
        <v>628</v>
      </c>
      <c r="AH4" s="559" t="s">
        <v>629</v>
      </c>
      <c r="AI4" s="559" t="s">
        <v>630</v>
      </c>
      <c r="AJ4" s="559" t="s">
        <v>628</v>
      </c>
      <c r="AK4" s="559" t="s">
        <v>629</v>
      </c>
      <c r="AL4" s="559" t="s">
        <v>630</v>
      </c>
      <c r="AM4" s="559" t="s">
        <v>628</v>
      </c>
      <c r="AN4" s="559" t="s">
        <v>629</v>
      </c>
      <c r="AO4" s="559" t="s">
        <v>630</v>
      </c>
      <c r="AP4" s="559" t="s">
        <v>628</v>
      </c>
      <c r="AQ4" s="559" t="s">
        <v>629</v>
      </c>
      <c r="AR4" s="559" t="s">
        <v>630</v>
      </c>
      <c r="AS4" s="559" t="s">
        <v>628</v>
      </c>
      <c r="AT4" s="559" t="s">
        <v>629</v>
      </c>
      <c r="AU4" s="559" t="s">
        <v>630</v>
      </c>
      <c r="AV4" s="559" t="s">
        <v>628</v>
      </c>
      <c r="AW4" s="559" t="s">
        <v>629</v>
      </c>
      <c r="AX4" s="559" t="s">
        <v>630</v>
      </c>
      <c r="AY4" s="559" t="s">
        <v>628</v>
      </c>
      <c r="AZ4" s="559" t="s">
        <v>629</v>
      </c>
      <c r="BA4" s="559" t="s">
        <v>630</v>
      </c>
      <c r="BB4" s="559" t="s">
        <v>628</v>
      </c>
      <c r="BC4" s="559" t="s">
        <v>629</v>
      </c>
      <c r="BD4" s="559" t="s">
        <v>630</v>
      </c>
      <c r="BE4" s="559" t="s">
        <v>628</v>
      </c>
      <c r="BF4" s="559" t="s">
        <v>629</v>
      </c>
      <c r="BG4" s="559" t="s">
        <v>630</v>
      </c>
      <c r="BH4" s="559" t="s">
        <v>628</v>
      </c>
      <c r="BI4" s="559" t="s">
        <v>629</v>
      </c>
      <c r="BJ4" s="559" t="s">
        <v>630</v>
      </c>
      <c r="BK4" s="559" t="s">
        <v>628</v>
      </c>
      <c r="BL4" s="559" t="s">
        <v>629</v>
      </c>
      <c r="BM4" s="559" t="s">
        <v>630</v>
      </c>
      <c r="BN4" s="559" t="s">
        <v>628</v>
      </c>
      <c r="BO4" s="559" t="s">
        <v>629</v>
      </c>
      <c r="BP4" s="559" t="s">
        <v>630</v>
      </c>
      <c r="BQ4" s="559" t="s">
        <v>628</v>
      </c>
      <c r="BR4" s="559" t="s">
        <v>629</v>
      </c>
      <c r="BS4" s="559" t="s">
        <v>630</v>
      </c>
      <c r="BT4" s="559" t="s">
        <v>628</v>
      </c>
      <c r="BU4" s="559" t="s">
        <v>629</v>
      </c>
      <c r="BV4" s="559" t="s">
        <v>630</v>
      </c>
      <c r="BW4" s="559" t="s">
        <v>628</v>
      </c>
      <c r="BX4" s="559" t="s">
        <v>629</v>
      </c>
      <c r="BY4" s="559" t="s">
        <v>630</v>
      </c>
      <c r="BZ4" s="559" t="s">
        <v>628</v>
      </c>
      <c r="CA4" s="559" t="s">
        <v>629</v>
      </c>
      <c r="CB4" s="559" t="s">
        <v>630</v>
      </c>
      <c r="CC4" s="559" t="s">
        <v>628</v>
      </c>
      <c r="CD4" s="559" t="s">
        <v>629</v>
      </c>
      <c r="CE4" s="559" t="s">
        <v>630</v>
      </c>
      <c r="CF4" s="559" t="s">
        <v>754</v>
      </c>
      <c r="CG4" s="559" t="s">
        <v>755</v>
      </c>
      <c r="CH4" s="559" t="s">
        <v>630</v>
      </c>
      <c r="CI4" s="559" t="s">
        <v>754</v>
      </c>
      <c r="CJ4" s="559" t="s">
        <v>755</v>
      </c>
      <c r="CK4" s="559" t="s">
        <v>630</v>
      </c>
      <c r="CL4" s="559" t="s">
        <v>754</v>
      </c>
      <c r="CM4" s="559" t="s">
        <v>755</v>
      </c>
      <c r="CN4" s="559" t="s">
        <v>630</v>
      </c>
      <c r="CO4" s="559" t="s">
        <v>754</v>
      </c>
      <c r="CP4" s="559" t="s">
        <v>755</v>
      </c>
      <c r="CQ4" s="559" t="s">
        <v>630</v>
      </c>
      <c r="CR4" s="559" t="s">
        <v>754</v>
      </c>
      <c r="CS4" s="559" t="s">
        <v>755</v>
      </c>
      <c r="CT4" s="559" t="s">
        <v>630</v>
      </c>
      <c r="CU4" s="559" t="s">
        <v>754</v>
      </c>
      <c r="CV4" s="559" t="s">
        <v>755</v>
      </c>
      <c r="CW4" s="559" t="s">
        <v>630</v>
      </c>
      <c r="CX4" s="559" t="s">
        <v>754</v>
      </c>
      <c r="CY4" s="559" t="s">
        <v>755</v>
      </c>
      <c r="CZ4" s="559" t="s">
        <v>630</v>
      </c>
      <c r="DA4" s="559" t="s">
        <v>754</v>
      </c>
      <c r="DB4" s="559" t="s">
        <v>755</v>
      </c>
      <c r="DC4" s="559" t="s">
        <v>630</v>
      </c>
      <c r="DD4" s="559" t="s">
        <v>754</v>
      </c>
      <c r="DE4" s="559" t="s">
        <v>755</v>
      </c>
      <c r="DF4" s="559" t="s">
        <v>630</v>
      </c>
      <c r="DG4" s="559" t="s">
        <v>754</v>
      </c>
      <c r="DH4" s="559" t="s">
        <v>755</v>
      </c>
      <c r="DI4" s="559" t="s">
        <v>630</v>
      </c>
      <c r="DJ4" s="559" t="s">
        <v>754</v>
      </c>
      <c r="DK4" s="559" t="s">
        <v>755</v>
      </c>
      <c r="DL4" s="559" t="s">
        <v>630</v>
      </c>
      <c r="DM4" s="559" t="s">
        <v>754</v>
      </c>
      <c r="DN4" s="559" t="s">
        <v>755</v>
      </c>
      <c r="DO4" s="559" t="s">
        <v>630</v>
      </c>
      <c r="DP4" s="559" t="s">
        <v>754</v>
      </c>
      <c r="DQ4" s="559" t="s">
        <v>755</v>
      </c>
      <c r="DR4" s="559" t="s">
        <v>630</v>
      </c>
      <c r="DS4" s="559" t="s">
        <v>754</v>
      </c>
      <c r="DT4" s="559" t="s">
        <v>755</v>
      </c>
      <c r="DU4" s="559" t="s">
        <v>630</v>
      </c>
      <c r="DV4" s="559" t="s">
        <v>754</v>
      </c>
      <c r="DW4" s="559" t="s">
        <v>755</v>
      </c>
      <c r="DX4" s="559" t="s">
        <v>630</v>
      </c>
      <c r="DY4" s="559" t="s">
        <v>754</v>
      </c>
      <c r="DZ4" s="559" t="s">
        <v>755</v>
      </c>
      <c r="EA4" s="559" t="s">
        <v>630</v>
      </c>
      <c r="EB4" s="559" t="s">
        <v>754</v>
      </c>
      <c r="EC4" s="559" t="s">
        <v>755</v>
      </c>
      <c r="ED4" s="559" t="s">
        <v>630</v>
      </c>
      <c r="EE4" s="559" t="s">
        <v>754</v>
      </c>
      <c r="EF4" s="559" t="s">
        <v>755</v>
      </c>
      <c r="EG4" s="559" t="s">
        <v>630</v>
      </c>
      <c r="EH4" s="559" t="s">
        <v>754</v>
      </c>
      <c r="EI4" s="559" t="s">
        <v>755</v>
      </c>
      <c r="EJ4" s="559" t="s">
        <v>630</v>
      </c>
      <c r="EK4" s="559" t="s">
        <v>754</v>
      </c>
      <c r="EL4" s="559" t="s">
        <v>755</v>
      </c>
      <c r="EM4" s="559" t="s">
        <v>630</v>
      </c>
      <c r="EN4" s="559" t="s">
        <v>754</v>
      </c>
      <c r="EO4" s="559" t="s">
        <v>755</v>
      </c>
      <c r="EP4" s="559" t="s">
        <v>630</v>
      </c>
      <c r="EQ4" s="559" t="s">
        <v>754</v>
      </c>
      <c r="ER4" s="559" t="s">
        <v>755</v>
      </c>
      <c r="ES4" s="559" t="s">
        <v>630</v>
      </c>
      <c r="ET4" s="559" t="s">
        <v>754</v>
      </c>
      <c r="EU4" s="559" t="s">
        <v>755</v>
      </c>
      <c r="EV4" s="559" t="s">
        <v>630</v>
      </c>
      <c r="EW4" s="559" t="s">
        <v>754</v>
      </c>
      <c r="EX4" s="559" t="s">
        <v>755</v>
      </c>
      <c r="EY4" s="559" t="s">
        <v>630</v>
      </c>
      <c r="EZ4" s="559" t="s">
        <v>754</v>
      </c>
      <c r="FA4" s="559" t="s">
        <v>755</v>
      </c>
      <c r="FB4" s="559" t="s">
        <v>630</v>
      </c>
      <c r="FC4" s="559" t="s">
        <v>754</v>
      </c>
      <c r="FD4" s="559" t="s">
        <v>755</v>
      </c>
      <c r="FE4" s="559" t="s">
        <v>630</v>
      </c>
      <c r="FF4" s="316"/>
      <c r="FG4" s="316"/>
    </row>
    <row r="5" spans="1:164">
      <c r="A5" s="663" t="s">
        <v>631</v>
      </c>
      <c r="B5" s="663"/>
      <c r="C5" s="663"/>
      <c r="D5" s="11">
        <v>3401687410</v>
      </c>
      <c r="E5" s="11"/>
      <c r="F5" s="11"/>
      <c r="G5" s="11">
        <v>2136454470</v>
      </c>
      <c r="H5" s="11">
        <v>1805682720</v>
      </c>
      <c r="I5" s="11">
        <v>45952641</v>
      </c>
      <c r="J5" s="11">
        <v>30172490</v>
      </c>
      <c r="K5" s="11">
        <v>21776958</v>
      </c>
      <c r="L5" s="11">
        <v>11642881</v>
      </c>
      <c r="M5" s="11">
        <v>8060170</v>
      </c>
      <c r="N5" s="11">
        <v>5597734</v>
      </c>
      <c r="O5" s="11">
        <v>58987986</v>
      </c>
      <c r="P5" s="11">
        <v>38241052</v>
      </c>
      <c r="Q5" s="11">
        <v>29402701</v>
      </c>
      <c r="R5" s="11">
        <v>26750193</v>
      </c>
      <c r="S5" s="11">
        <v>21431620</v>
      </c>
      <c r="T5" s="11">
        <v>10343182</v>
      </c>
      <c r="U5" s="11">
        <v>515972637</v>
      </c>
      <c r="V5" s="11">
        <v>322332307</v>
      </c>
      <c r="W5" s="11">
        <v>306847335</v>
      </c>
      <c r="X5" s="11">
        <v>55237381</v>
      </c>
      <c r="Y5" s="11">
        <v>31420496</v>
      </c>
      <c r="Z5" s="11">
        <v>30705063</v>
      </c>
      <c r="AA5" s="11">
        <v>41963223</v>
      </c>
      <c r="AB5" s="11">
        <v>28131478</v>
      </c>
      <c r="AC5" s="11">
        <v>18765232</v>
      </c>
      <c r="AD5" s="11">
        <v>10197112</v>
      </c>
      <c r="AE5" s="11">
        <v>8083659</v>
      </c>
      <c r="AF5" s="11">
        <v>3554455</v>
      </c>
      <c r="AG5" s="11">
        <v>14629174</v>
      </c>
      <c r="AH5" s="11">
        <v>0</v>
      </c>
      <c r="AI5" s="11">
        <v>14742748</v>
      </c>
      <c r="AJ5" s="11">
        <v>162751329</v>
      </c>
      <c r="AK5" s="11">
        <v>85094000</v>
      </c>
      <c r="AL5" s="11">
        <v>98286087</v>
      </c>
      <c r="AM5" s="11">
        <v>78432518</v>
      </c>
      <c r="AN5" s="11">
        <v>45859766</v>
      </c>
      <c r="AO5" s="11">
        <v>44146207</v>
      </c>
      <c r="AP5" s="11">
        <v>17378714</v>
      </c>
      <c r="AQ5" s="11">
        <v>13417567</v>
      </c>
      <c r="AR5" s="11">
        <v>4190598</v>
      </c>
      <c r="AS5" s="11">
        <v>13108121</v>
      </c>
      <c r="AT5" s="11">
        <v>9401987</v>
      </c>
      <c r="AU5" s="11">
        <v>5918090</v>
      </c>
      <c r="AV5" s="11">
        <v>129388295</v>
      </c>
      <c r="AW5" s="11">
        <v>75492133</v>
      </c>
      <c r="AX5" s="11">
        <v>73285181</v>
      </c>
      <c r="AY5" s="11">
        <v>58977153</v>
      </c>
      <c r="AZ5" s="11">
        <v>38687720</v>
      </c>
      <c r="BA5" s="11">
        <v>30572837</v>
      </c>
      <c r="BB5" s="11">
        <v>35362888</v>
      </c>
      <c r="BC5" s="11">
        <v>23715459</v>
      </c>
      <c r="BD5" s="11">
        <v>17203162</v>
      </c>
      <c r="BE5" s="11">
        <v>27710901</v>
      </c>
      <c r="BF5" s="11">
        <v>17609012</v>
      </c>
      <c r="BG5" s="11">
        <v>14990974</v>
      </c>
      <c r="BH5" s="11">
        <v>40309982</v>
      </c>
      <c r="BI5" s="11">
        <v>29917300</v>
      </c>
      <c r="BJ5" s="11">
        <v>15038491</v>
      </c>
      <c r="BK5" s="11">
        <v>43113127</v>
      </c>
      <c r="BL5" s="11">
        <v>26819360</v>
      </c>
      <c r="BM5" s="11">
        <v>22209996</v>
      </c>
      <c r="BN5" s="11">
        <v>12734039</v>
      </c>
      <c r="BO5" s="11">
        <v>8987038</v>
      </c>
      <c r="BP5" s="11">
        <v>5132434</v>
      </c>
      <c r="BQ5" s="11">
        <v>64145974</v>
      </c>
      <c r="BR5" s="11">
        <v>42026293</v>
      </c>
      <c r="BS5" s="11">
        <v>30387576</v>
      </c>
      <c r="BT5" s="11">
        <v>85864568</v>
      </c>
      <c r="BU5" s="11">
        <v>60353489</v>
      </c>
      <c r="BV5" s="11">
        <v>35058456</v>
      </c>
      <c r="BW5" s="11">
        <v>98851746</v>
      </c>
      <c r="BX5" s="11">
        <v>71179575</v>
      </c>
      <c r="BY5" s="11">
        <v>46942002</v>
      </c>
      <c r="BZ5" s="11">
        <v>63721253</v>
      </c>
      <c r="CA5" s="11">
        <v>44247753</v>
      </c>
      <c r="CB5" s="11">
        <v>31871872</v>
      </c>
      <c r="CC5" s="11">
        <v>29311458</v>
      </c>
      <c r="CD5" s="11">
        <v>20880788</v>
      </c>
      <c r="CE5" s="11">
        <v>13100079</v>
      </c>
      <c r="CF5" s="11">
        <v>52505583</v>
      </c>
      <c r="CG5" s="11">
        <v>33012463</v>
      </c>
      <c r="CH5" s="11">
        <v>26107728</v>
      </c>
      <c r="CI5" s="11">
        <v>9431952</v>
      </c>
      <c r="CJ5" s="11">
        <v>6862804</v>
      </c>
      <c r="CK5" s="11">
        <v>3902761</v>
      </c>
      <c r="CL5" s="11">
        <v>22804588</v>
      </c>
      <c r="CM5" s="11">
        <v>10881575</v>
      </c>
      <c r="CN5" s="11">
        <v>14387121</v>
      </c>
      <c r="CO5" s="11">
        <v>26271781</v>
      </c>
      <c r="CP5" s="11">
        <v>16808682</v>
      </c>
      <c r="CQ5" s="11">
        <v>14810477</v>
      </c>
      <c r="CR5" s="11">
        <v>12646424</v>
      </c>
      <c r="CS5" s="11">
        <v>8329009</v>
      </c>
      <c r="CT5" s="11">
        <v>6133774</v>
      </c>
      <c r="CU5" s="11">
        <v>103773736</v>
      </c>
      <c r="CV5" s="11">
        <v>66894648</v>
      </c>
      <c r="CW5" s="11">
        <v>49772544</v>
      </c>
      <c r="CX5" s="11">
        <v>23394588</v>
      </c>
      <c r="CY5" s="11">
        <v>18553383</v>
      </c>
      <c r="CZ5" s="11">
        <v>8961579</v>
      </c>
      <c r="DA5" s="11">
        <v>328217489</v>
      </c>
      <c r="DB5" s="11">
        <v>185619993</v>
      </c>
      <c r="DC5" s="11">
        <v>196060833</v>
      </c>
      <c r="DD5" s="11">
        <v>90340239</v>
      </c>
      <c r="DE5" s="11">
        <v>55216832</v>
      </c>
      <c r="DF5" s="11">
        <v>49277265</v>
      </c>
      <c r="DG5" s="11">
        <v>9926276</v>
      </c>
      <c r="DH5" s="11">
        <v>7303271</v>
      </c>
      <c r="DI5" s="11">
        <v>4840340</v>
      </c>
      <c r="DJ5" s="11">
        <v>117494958</v>
      </c>
      <c r="DK5" s="11">
        <v>78250125</v>
      </c>
      <c r="DL5" s="11">
        <v>56789781</v>
      </c>
      <c r="DM5" s="11">
        <v>32831466</v>
      </c>
      <c r="DN5" s="11">
        <v>22858117</v>
      </c>
      <c r="DO5" s="11">
        <v>13909759</v>
      </c>
      <c r="DP5" s="11">
        <v>47155698</v>
      </c>
      <c r="DQ5" s="11">
        <v>32763887</v>
      </c>
      <c r="DR5" s="11">
        <v>21124247</v>
      </c>
      <c r="DS5" s="11">
        <v>134879470</v>
      </c>
      <c r="DT5" s="11">
        <v>90792145</v>
      </c>
      <c r="DU5" s="11">
        <v>66157907</v>
      </c>
      <c r="DV5" s="11">
        <v>11784683</v>
      </c>
      <c r="DW5" s="11">
        <v>8201456</v>
      </c>
      <c r="DX5" s="11">
        <v>4821742</v>
      </c>
      <c r="DY5" s="11">
        <v>45741776</v>
      </c>
      <c r="DZ5" s="11">
        <v>28937622</v>
      </c>
      <c r="EA5" s="11">
        <v>23270476</v>
      </c>
      <c r="EB5" s="11">
        <v>7395287</v>
      </c>
      <c r="EC5" s="11">
        <v>4535024</v>
      </c>
      <c r="ED5" s="11">
        <v>3675012</v>
      </c>
      <c r="EE5" s="11">
        <v>56956424</v>
      </c>
      <c r="EF5" s="11">
        <v>31425681</v>
      </c>
      <c r="EG5" s="11">
        <v>32863434</v>
      </c>
      <c r="EH5" s="11">
        <v>246157080</v>
      </c>
      <c r="EI5" s="11">
        <v>143831737</v>
      </c>
      <c r="EJ5" s="11">
        <v>137238278</v>
      </c>
      <c r="EK5" s="11">
        <v>27360010</v>
      </c>
      <c r="EL5" s="11">
        <v>18162218</v>
      </c>
      <c r="EM5" s="11">
        <v>12456548</v>
      </c>
      <c r="EN5" s="11">
        <v>7728333</v>
      </c>
      <c r="EO5" s="11">
        <v>6488122</v>
      </c>
      <c r="EP5" s="11">
        <v>2986348</v>
      </c>
      <c r="EQ5" s="11">
        <v>78738114</v>
      </c>
      <c r="ER5" s="11">
        <v>51655912</v>
      </c>
      <c r="ES5" s="11">
        <v>39234937</v>
      </c>
      <c r="ET5" s="11">
        <v>85067153</v>
      </c>
      <c r="EU5" s="11">
        <v>51094731</v>
      </c>
      <c r="EV5" s="11">
        <v>47100665</v>
      </c>
      <c r="EW5" s="11">
        <v>17311430</v>
      </c>
      <c r="EX5" s="11">
        <v>13645274</v>
      </c>
      <c r="EY5" s="11">
        <v>5498382</v>
      </c>
      <c r="EZ5" s="11">
        <v>54175477</v>
      </c>
      <c r="FA5" s="11">
        <v>36853220</v>
      </c>
      <c r="FB5" s="11">
        <v>28845226</v>
      </c>
      <c r="FC5" s="11">
        <v>9102101</v>
      </c>
      <c r="FD5" s="11">
        <v>5914027</v>
      </c>
      <c r="FE5" s="11">
        <v>5386106</v>
      </c>
      <c r="FF5" s="420"/>
      <c r="FG5" s="420"/>
      <c r="FH5" s="417"/>
    </row>
    <row r="6" spans="1:164" ht="25.5" customHeight="1">
      <c r="A6" s="664" t="s">
        <v>632</v>
      </c>
      <c r="B6" s="664"/>
      <c r="C6" s="664"/>
      <c r="D6" s="11">
        <v>3008261796</v>
      </c>
      <c r="E6" s="11"/>
      <c r="F6" s="11"/>
      <c r="G6" s="11">
        <v>1909321839</v>
      </c>
      <c r="H6" s="11">
        <v>1639389737</v>
      </c>
      <c r="I6" s="11">
        <v>38043591</v>
      </c>
      <c r="J6" s="11">
        <v>25288886</v>
      </c>
      <c r="K6" s="11">
        <v>18751512</v>
      </c>
      <c r="L6" s="11">
        <v>10789761</v>
      </c>
      <c r="M6" s="11">
        <v>7628651</v>
      </c>
      <c r="N6" s="11">
        <v>5176133</v>
      </c>
      <c r="O6" s="11">
        <v>50384812</v>
      </c>
      <c r="P6" s="11">
        <v>34582961</v>
      </c>
      <c r="Q6" s="11">
        <v>24457618</v>
      </c>
      <c r="R6" s="11">
        <v>24660754</v>
      </c>
      <c r="S6" s="11">
        <v>20346096</v>
      </c>
      <c r="T6" s="11">
        <v>9339267</v>
      </c>
      <c r="U6" s="11">
        <v>445698840</v>
      </c>
      <c r="V6" s="11">
        <v>282907926</v>
      </c>
      <c r="W6" s="11">
        <v>275997919</v>
      </c>
      <c r="X6" s="11">
        <v>48555623</v>
      </c>
      <c r="Y6" s="11">
        <v>27554624</v>
      </c>
      <c r="Z6" s="11">
        <v>27889177</v>
      </c>
      <c r="AA6" s="11">
        <v>39030698</v>
      </c>
      <c r="AB6" s="11">
        <v>26171704</v>
      </c>
      <c r="AC6" s="11">
        <v>17792481</v>
      </c>
      <c r="AD6" s="11">
        <v>9590489</v>
      </c>
      <c r="AE6" s="11">
        <v>7962885</v>
      </c>
      <c r="AF6" s="11">
        <v>3068606</v>
      </c>
      <c r="AG6" s="11">
        <v>13613748</v>
      </c>
      <c r="AH6" s="11">
        <v>0</v>
      </c>
      <c r="AI6" s="11">
        <v>13727322</v>
      </c>
      <c r="AJ6" s="11">
        <v>147846795</v>
      </c>
      <c r="AK6" s="11">
        <v>80261324</v>
      </c>
      <c r="AL6" s="11">
        <v>88214229</v>
      </c>
      <c r="AM6" s="11">
        <v>69907653</v>
      </c>
      <c r="AN6" s="11">
        <v>42279551</v>
      </c>
      <c r="AO6" s="11">
        <v>39201557</v>
      </c>
      <c r="AP6" s="11">
        <v>16439708</v>
      </c>
      <c r="AQ6" s="11">
        <v>12919296</v>
      </c>
      <c r="AR6" s="11">
        <v>3749863</v>
      </c>
      <c r="AS6" s="11">
        <v>11612407</v>
      </c>
      <c r="AT6" s="11">
        <v>8150771</v>
      </c>
      <c r="AU6" s="11">
        <v>5673592</v>
      </c>
      <c r="AV6" s="11">
        <v>116554311</v>
      </c>
      <c r="AW6" s="11">
        <v>68847197</v>
      </c>
      <c r="AX6" s="11">
        <v>67096133</v>
      </c>
      <c r="AY6" s="11">
        <v>53795327</v>
      </c>
      <c r="AZ6" s="11">
        <v>36259733</v>
      </c>
      <c r="BA6" s="11">
        <v>27818998</v>
      </c>
      <c r="BB6" s="11">
        <v>31579704</v>
      </c>
      <c r="BC6" s="11">
        <v>21074390</v>
      </c>
      <c r="BD6" s="11">
        <v>16061047</v>
      </c>
      <c r="BE6" s="11">
        <v>24995164</v>
      </c>
      <c r="BF6" s="11">
        <v>16459697</v>
      </c>
      <c r="BG6" s="11">
        <v>13424552</v>
      </c>
      <c r="BH6" s="11">
        <v>36765618</v>
      </c>
      <c r="BI6" s="11">
        <v>28198449</v>
      </c>
      <c r="BJ6" s="11">
        <v>13212978</v>
      </c>
      <c r="BK6" s="11">
        <v>39163640</v>
      </c>
      <c r="BL6" s="11">
        <v>24110397</v>
      </c>
      <c r="BM6" s="11">
        <v>20969472</v>
      </c>
      <c r="BN6" s="11">
        <v>11924276</v>
      </c>
      <c r="BO6" s="11">
        <v>8310408</v>
      </c>
      <c r="BP6" s="11">
        <v>4999301</v>
      </c>
      <c r="BQ6" s="11">
        <v>59835216</v>
      </c>
      <c r="BR6" s="11">
        <v>39159671</v>
      </c>
      <c r="BS6" s="11">
        <v>28943440</v>
      </c>
      <c r="BT6" s="11">
        <v>76510253</v>
      </c>
      <c r="BU6" s="11">
        <v>54701395</v>
      </c>
      <c r="BV6" s="11">
        <v>31356235</v>
      </c>
      <c r="BW6" s="11">
        <v>85792748</v>
      </c>
      <c r="BX6" s="11">
        <v>61246103</v>
      </c>
      <c r="BY6" s="11">
        <v>43816476</v>
      </c>
      <c r="BZ6" s="11">
        <v>58044995</v>
      </c>
      <c r="CA6" s="11">
        <v>41213212</v>
      </c>
      <c r="CB6" s="11">
        <v>29230155</v>
      </c>
      <c r="CC6" s="11">
        <v>26520200</v>
      </c>
      <c r="CD6" s="11">
        <v>18953932</v>
      </c>
      <c r="CE6" s="11">
        <v>12235677</v>
      </c>
      <c r="CF6" s="11">
        <v>45679846</v>
      </c>
      <c r="CG6" s="11">
        <v>28850421</v>
      </c>
      <c r="CH6" s="11">
        <v>23444033</v>
      </c>
      <c r="CI6" s="11">
        <v>8438995</v>
      </c>
      <c r="CJ6" s="11">
        <v>6011223</v>
      </c>
      <c r="CK6" s="11">
        <v>3761385</v>
      </c>
      <c r="CL6" s="11">
        <v>17440554</v>
      </c>
      <c r="CM6" s="11">
        <v>10129757</v>
      </c>
      <c r="CN6" s="11">
        <v>9774905</v>
      </c>
      <c r="CO6" s="11">
        <v>22139364</v>
      </c>
      <c r="CP6" s="11">
        <v>13904474</v>
      </c>
      <c r="CQ6" s="11">
        <v>13582268</v>
      </c>
      <c r="CR6" s="11">
        <v>11193579</v>
      </c>
      <c r="CS6" s="11">
        <v>6996686</v>
      </c>
      <c r="CT6" s="11">
        <v>6013252</v>
      </c>
      <c r="CU6" s="11">
        <v>96701270</v>
      </c>
      <c r="CV6" s="11">
        <v>60952881</v>
      </c>
      <c r="CW6" s="11">
        <v>48641845</v>
      </c>
      <c r="CX6" s="11">
        <v>20753733</v>
      </c>
      <c r="CY6" s="11">
        <v>16536739</v>
      </c>
      <c r="CZ6" s="11">
        <v>8337368</v>
      </c>
      <c r="DA6" s="11">
        <v>294440367</v>
      </c>
      <c r="DB6" s="11">
        <v>164398893</v>
      </c>
      <c r="DC6" s="11">
        <v>183504811</v>
      </c>
      <c r="DD6" s="11">
        <v>80968734</v>
      </c>
      <c r="DE6" s="11">
        <v>51110442</v>
      </c>
      <c r="DF6" s="11">
        <v>44012150</v>
      </c>
      <c r="DG6" s="11">
        <v>9055731</v>
      </c>
      <c r="DH6" s="11">
        <v>6699443</v>
      </c>
      <c r="DI6" s="11">
        <v>4573623</v>
      </c>
      <c r="DJ6" s="11">
        <v>103572822</v>
      </c>
      <c r="DK6" s="11">
        <v>67466442</v>
      </c>
      <c r="DL6" s="11">
        <v>53651328</v>
      </c>
      <c r="DM6" s="11">
        <v>29606984</v>
      </c>
      <c r="DN6" s="11">
        <v>20920581</v>
      </c>
      <c r="DO6" s="11">
        <v>12622813</v>
      </c>
      <c r="DP6" s="11">
        <v>40899997</v>
      </c>
      <c r="DQ6" s="11">
        <v>28108614</v>
      </c>
      <c r="DR6" s="11">
        <v>19523819</v>
      </c>
      <c r="DS6" s="11">
        <v>119708027</v>
      </c>
      <c r="DT6" s="11">
        <v>79737894</v>
      </c>
      <c r="DU6" s="11">
        <v>62040715</v>
      </c>
      <c r="DV6" s="11">
        <v>10742631</v>
      </c>
      <c r="DW6" s="11">
        <v>7430240</v>
      </c>
      <c r="DX6" s="11">
        <v>4550906</v>
      </c>
      <c r="DY6" s="11">
        <v>39880204</v>
      </c>
      <c r="DZ6" s="11">
        <v>24904905</v>
      </c>
      <c r="EA6" s="11">
        <v>21441621</v>
      </c>
      <c r="EB6" s="11">
        <v>6718722</v>
      </c>
      <c r="EC6" s="11">
        <v>4250719</v>
      </c>
      <c r="ED6" s="11">
        <v>3282752</v>
      </c>
      <c r="EE6" s="11">
        <v>45448529</v>
      </c>
      <c r="EF6" s="11">
        <v>28984418</v>
      </c>
      <c r="EG6" s="11">
        <v>23796802</v>
      </c>
      <c r="EH6" s="11">
        <v>211234220</v>
      </c>
      <c r="EI6" s="11">
        <v>122794738</v>
      </c>
      <c r="EJ6" s="11">
        <v>123352417</v>
      </c>
      <c r="EK6" s="11">
        <v>23605365</v>
      </c>
      <c r="EL6" s="11">
        <v>16441022</v>
      </c>
      <c r="EM6" s="11">
        <v>10423099</v>
      </c>
      <c r="EN6" s="11">
        <v>7110616</v>
      </c>
      <c r="EO6" s="11">
        <v>6121318</v>
      </c>
      <c r="EP6" s="11">
        <v>2735435</v>
      </c>
      <c r="EQ6" s="11">
        <v>70398854</v>
      </c>
      <c r="ER6" s="11">
        <v>45425587</v>
      </c>
      <c r="ES6" s="11">
        <v>37126002</v>
      </c>
      <c r="ET6" s="11">
        <v>71023284</v>
      </c>
      <c r="EU6" s="11">
        <v>43977131</v>
      </c>
      <c r="EV6" s="11">
        <v>40174396</v>
      </c>
      <c r="EW6" s="11">
        <v>16242881</v>
      </c>
      <c r="EX6" s="11">
        <v>12845029</v>
      </c>
      <c r="EY6" s="11">
        <v>5230078</v>
      </c>
      <c r="EZ6" s="11">
        <v>49557756</v>
      </c>
      <c r="FA6" s="11">
        <v>34642530</v>
      </c>
      <c r="FB6" s="11">
        <v>26438195</v>
      </c>
      <c r="FC6" s="11">
        <v>8042400</v>
      </c>
      <c r="FD6" s="11">
        <v>5090453</v>
      </c>
      <c r="FE6" s="11">
        <v>5149979</v>
      </c>
      <c r="FF6" s="420"/>
      <c r="FG6" s="420"/>
      <c r="FH6" s="417"/>
    </row>
    <row r="7" spans="1:164" ht="25.5" customHeight="1">
      <c r="A7" s="664" t="s">
        <v>633</v>
      </c>
      <c r="B7" s="664"/>
      <c r="C7" s="664"/>
      <c r="D7" s="11">
        <v>690208739</v>
      </c>
      <c r="E7" s="11"/>
      <c r="F7" s="11"/>
      <c r="G7" s="11">
        <v>637167820</v>
      </c>
      <c r="H7" s="11">
        <v>593490699</v>
      </c>
      <c r="I7" s="11">
        <v>10409596</v>
      </c>
      <c r="J7" s="11">
        <v>9521969</v>
      </c>
      <c r="K7" s="11">
        <v>6884434</v>
      </c>
      <c r="L7" s="11">
        <v>3128811</v>
      </c>
      <c r="M7" s="11">
        <v>2853202</v>
      </c>
      <c r="N7" s="11">
        <v>2290632</v>
      </c>
      <c r="O7" s="11">
        <v>14992304</v>
      </c>
      <c r="P7" s="11">
        <v>14540462</v>
      </c>
      <c r="Q7" s="11">
        <v>9107609</v>
      </c>
      <c r="R7" s="11">
        <v>7673867</v>
      </c>
      <c r="S7" s="11">
        <v>7431541</v>
      </c>
      <c r="T7" s="11">
        <v>5266935</v>
      </c>
      <c r="U7" s="11">
        <v>103675750</v>
      </c>
      <c r="V7" s="11">
        <v>94336283</v>
      </c>
      <c r="W7" s="11">
        <v>122546472</v>
      </c>
      <c r="X7" s="11">
        <v>9505845</v>
      </c>
      <c r="Y7" s="11">
        <v>8703745</v>
      </c>
      <c r="Z7" s="11">
        <v>7690278</v>
      </c>
      <c r="AA7" s="11">
        <v>7872088</v>
      </c>
      <c r="AB7" s="11">
        <v>7320793</v>
      </c>
      <c r="AC7" s="11">
        <v>5484782</v>
      </c>
      <c r="AD7" s="11">
        <v>2240114</v>
      </c>
      <c r="AE7" s="11">
        <v>2231253</v>
      </c>
      <c r="AF7" s="11">
        <v>1449863</v>
      </c>
      <c r="AG7" s="11">
        <v>4483920</v>
      </c>
      <c r="AH7" s="11">
        <v>0</v>
      </c>
      <c r="AI7" s="11">
        <v>4597494</v>
      </c>
      <c r="AJ7" s="11">
        <v>30735624</v>
      </c>
      <c r="AK7" s="11">
        <v>27390107</v>
      </c>
      <c r="AL7" s="11">
        <v>23974275</v>
      </c>
      <c r="AM7" s="11">
        <v>15655415</v>
      </c>
      <c r="AN7" s="11">
        <v>14571741</v>
      </c>
      <c r="AO7" s="11">
        <v>12657129</v>
      </c>
      <c r="AP7" s="11">
        <v>3326658</v>
      </c>
      <c r="AQ7" s="11">
        <v>2943334</v>
      </c>
      <c r="AR7" s="11">
        <v>612775</v>
      </c>
      <c r="AS7" s="11">
        <v>2853313</v>
      </c>
      <c r="AT7" s="11">
        <v>2721730</v>
      </c>
      <c r="AU7" s="11">
        <v>2343539</v>
      </c>
      <c r="AV7" s="11">
        <v>23075208</v>
      </c>
      <c r="AW7" s="11">
        <v>20264895</v>
      </c>
      <c r="AX7" s="11">
        <v>22199332</v>
      </c>
      <c r="AY7" s="11">
        <v>13505772</v>
      </c>
      <c r="AZ7" s="11">
        <v>13041760</v>
      </c>
      <c r="BA7" s="11">
        <v>10747416</v>
      </c>
      <c r="BB7" s="11">
        <v>7131716</v>
      </c>
      <c r="BC7" s="11">
        <v>6645791</v>
      </c>
      <c r="BD7" s="11">
        <v>6041658</v>
      </c>
      <c r="BE7" s="11">
        <v>4059124</v>
      </c>
      <c r="BF7" s="11">
        <v>3828203</v>
      </c>
      <c r="BG7" s="11">
        <v>5120006</v>
      </c>
      <c r="BH7" s="11">
        <v>12104989</v>
      </c>
      <c r="BI7" s="11">
        <v>11563609</v>
      </c>
      <c r="BJ7" s="11">
        <v>5187189</v>
      </c>
      <c r="BK7" s="11">
        <v>11228992</v>
      </c>
      <c r="BL7" s="11">
        <v>10361925</v>
      </c>
      <c r="BM7" s="11">
        <v>6783296</v>
      </c>
      <c r="BN7" s="11">
        <v>2972220</v>
      </c>
      <c r="BO7" s="11">
        <v>2893648</v>
      </c>
      <c r="BP7" s="11">
        <v>1464005</v>
      </c>
      <c r="BQ7" s="11">
        <v>13147422</v>
      </c>
      <c r="BR7" s="11">
        <v>12290258</v>
      </c>
      <c r="BS7" s="11">
        <v>9125059</v>
      </c>
      <c r="BT7" s="11">
        <v>17256715</v>
      </c>
      <c r="BU7" s="11">
        <v>16401221</v>
      </c>
      <c r="BV7" s="11">
        <v>10402871</v>
      </c>
      <c r="BW7" s="11">
        <v>22389149</v>
      </c>
      <c r="BX7" s="11">
        <v>20908261</v>
      </c>
      <c r="BY7" s="11">
        <v>20750719</v>
      </c>
      <c r="BZ7" s="11">
        <v>11843510</v>
      </c>
      <c r="CA7" s="11">
        <v>11321336</v>
      </c>
      <c r="CB7" s="11">
        <v>12920546</v>
      </c>
      <c r="CC7" s="11">
        <v>8682032</v>
      </c>
      <c r="CD7" s="11">
        <v>8299349</v>
      </c>
      <c r="CE7" s="11">
        <v>5052092</v>
      </c>
      <c r="CF7" s="11">
        <v>11496480</v>
      </c>
      <c r="CG7" s="11">
        <v>10987857</v>
      </c>
      <c r="CH7" s="11">
        <v>7123231</v>
      </c>
      <c r="CI7" s="11">
        <v>2657680</v>
      </c>
      <c r="CJ7" s="11">
        <v>2445647</v>
      </c>
      <c r="CK7" s="11">
        <v>1545646</v>
      </c>
      <c r="CL7" s="11">
        <v>3449087</v>
      </c>
      <c r="CM7" s="11">
        <v>3162157</v>
      </c>
      <c r="CN7" s="11">
        <v>2751038</v>
      </c>
      <c r="CO7" s="11">
        <v>4929703</v>
      </c>
      <c r="CP7" s="11">
        <v>4558408</v>
      </c>
      <c r="CQ7" s="11">
        <v>5718673</v>
      </c>
      <c r="CR7" s="11">
        <v>2343086</v>
      </c>
      <c r="CS7" s="11">
        <v>2609075</v>
      </c>
      <c r="CT7" s="11">
        <v>1550370</v>
      </c>
      <c r="CU7" s="11">
        <v>18313904</v>
      </c>
      <c r="CV7" s="11">
        <v>17976242</v>
      </c>
      <c r="CW7" s="11">
        <v>13231118</v>
      </c>
      <c r="CX7" s="11">
        <v>7212620</v>
      </c>
      <c r="CY7" s="11">
        <v>7030082</v>
      </c>
      <c r="CZ7" s="11">
        <v>4302912</v>
      </c>
      <c r="DA7" s="11">
        <v>62347319</v>
      </c>
      <c r="DB7" s="11">
        <v>56822852</v>
      </c>
      <c r="DC7" s="11">
        <v>58987804</v>
      </c>
      <c r="DD7" s="11">
        <v>18917600</v>
      </c>
      <c r="DE7" s="11">
        <v>15908501</v>
      </c>
      <c r="DF7" s="11">
        <v>17162957</v>
      </c>
      <c r="DG7" s="11">
        <v>1839133</v>
      </c>
      <c r="DH7" s="11">
        <v>1641468</v>
      </c>
      <c r="DI7" s="11">
        <v>2415000</v>
      </c>
      <c r="DJ7" s="11">
        <v>25816579</v>
      </c>
      <c r="DK7" s="11">
        <v>24257560</v>
      </c>
      <c r="DL7" s="11">
        <v>19103967</v>
      </c>
      <c r="DM7" s="11">
        <v>7525270</v>
      </c>
      <c r="DN7" s="11">
        <v>7246312</v>
      </c>
      <c r="DO7" s="11">
        <v>4215368</v>
      </c>
      <c r="DP7" s="11">
        <v>10865333</v>
      </c>
      <c r="DQ7" s="11">
        <v>10027193</v>
      </c>
      <c r="DR7" s="11">
        <v>7570576</v>
      </c>
      <c r="DS7" s="11">
        <v>28865774</v>
      </c>
      <c r="DT7" s="11">
        <v>26240030</v>
      </c>
      <c r="DU7" s="11">
        <v>24696326</v>
      </c>
      <c r="DV7" s="11">
        <v>2644625</v>
      </c>
      <c r="DW7" s="11">
        <v>2518206</v>
      </c>
      <c r="DX7" s="11">
        <v>1364934</v>
      </c>
      <c r="DY7" s="11">
        <v>8184793</v>
      </c>
      <c r="DZ7" s="11">
        <v>8272305</v>
      </c>
      <c r="EA7" s="11">
        <v>6378810</v>
      </c>
      <c r="EB7" s="11">
        <v>1646794</v>
      </c>
      <c r="EC7" s="11">
        <v>1475385</v>
      </c>
      <c r="ED7" s="11">
        <v>986158</v>
      </c>
      <c r="EE7" s="11">
        <v>11920365</v>
      </c>
      <c r="EF7" s="11">
        <v>11238782</v>
      </c>
      <c r="EG7" s="11">
        <v>8014274</v>
      </c>
      <c r="EH7" s="11">
        <v>45162100</v>
      </c>
      <c r="EI7" s="11">
        <v>43750542</v>
      </c>
      <c r="EJ7" s="11">
        <v>36324493</v>
      </c>
      <c r="EK7" s="11">
        <v>4663128</v>
      </c>
      <c r="EL7" s="11">
        <v>4233941</v>
      </c>
      <c r="EM7" s="11">
        <v>3687943</v>
      </c>
      <c r="EN7" s="11">
        <v>2208635</v>
      </c>
      <c r="EO7" s="11">
        <v>2139158</v>
      </c>
      <c r="EP7" s="11">
        <v>1815614</v>
      </c>
      <c r="EQ7" s="11">
        <v>11505307</v>
      </c>
      <c r="ER7" s="11">
        <v>10227735</v>
      </c>
      <c r="ES7" s="11">
        <v>13430307</v>
      </c>
      <c r="ET7" s="11">
        <v>15047498</v>
      </c>
      <c r="EU7" s="11">
        <v>13704988</v>
      </c>
      <c r="EV7" s="11">
        <v>14470753</v>
      </c>
      <c r="EW7" s="11">
        <v>4938092</v>
      </c>
      <c r="EX7" s="11">
        <v>4845755</v>
      </c>
      <c r="EY7" s="11">
        <v>1924563</v>
      </c>
      <c r="EZ7" s="11">
        <v>9672383</v>
      </c>
      <c r="FA7" s="11">
        <v>9317942</v>
      </c>
      <c r="FB7" s="11">
        <v>11877410</v>
      </c>
      <c r="FC7" s="11">
        <v>2085297</v>
      </c>
      <c r="FD7" s="11">
        <v>2143281</v>
      </c>
      <c r="FE7" s="11">
        <v>2140048</v>
      </c>
      <c r="FF7" s="420"/>
      <c r="FG7" s="420"/>
      <c r="FH7" s="417"/>
    </row>
    <row r="8" spans="1:164" ht="14.25" customHeight="1">
      <c r="A8" s="664" t="s">
        <v>634</v>
      </c>
      <c r="B8" s="664"/>
      <c r="C8" s="664"/>
      <c r="D8" s="11">
        <v>690208739</v>
      </c>
      <c r="E8" s="11"/>
      <c r="F8" s="11"/>
      <c r="G8" s="11">
        <v>621508922</v>
      </c>
      <c r="H8" s="11">
        <v>68699817</v>
      </c>
      <c r="I8" s="11">
        <v>10409596</v>
      </c>
      <c r="J8" s="11">
        <v>9390697</v>
      </c>
      <c r="K8" s="11">
        <v>1018899</v>
      </c>
      <c r="L8" s="11">
        <v>3128811</v>
      </c>
      <c r="M8" s="11">
        <v>2845781</v>
      </c>
      <c r="N8" s="11">
        <v>283030</v>
      </c>
      <c r="O8" s="11">
        <v>14992304</v>
      </c>
      <c r="P8" s="11">
        <v>14232217</v>
      </c>
      <c r="Q8" s="11">
        <v>760087</v>
      </c>
      <c r="R8" s="11">
        <v>7673867</v>
      </c>
      <c r="S8" s="11">
        <v>7387381</v>
      </c>
      <c r="T8" s="11">
        <v>286486</v>
      </c>
      <c r="U8" s="11">
        <v>103675750</v>
      </c>
      <c r="V8" s="11">
        <v>91204902</v>
      </c>
      <c r="W8" s="11">
        <v>12470848</v>
      </c>
      <c r="X8" s="11">
        <v>9505845</v>
      </c>
      <c r="Y8" s="11">
        <v>8439520</v>
      </c>
      <c r="Z8" s="11">
        <v>1066325</v>
      </c>
      <c r="AA8" s="11">
        <v>7872088</v>
      </c>
      <c r="AB8" s="11">
        <v>7302804</v>
      </c>
      <c r="AC8" s="11">
        <v>569284</v>
      </c>
      <c r="AD8" s="11">
        <v>2240114</v>
      </c>
      <c r="AE8" s="11">
        <v>2163252</v>
      </c>
      <c r="AF8" s="11">
        <v>76862</v>
      </c>
      <c r="AG8" s="11">
        <v>4483920</v>
      </c>
      <c r="AH8" s="11">
        <v>0</v>
      </c>
      <c r="AI8" s="11">
        <v>4483920</v>
      </c>
      <c r="AJ8" s="11">
        <v>30735624</v>
      </c>
      <c r="AK8" s="11">
        <v>27071440</v>
      </c>
      <c r="AL8" s="11">
        <v>3664184</v>
      </c>
      <c r="AM8" s="11">
        <v>15655415</v>
      </c>
      <c r="AN8" s="11">
        <v>14516751</v>
      </c>
      <c r="AO8" s="11">
        <v>1138664</v>
      </c>
      <c r="AP8" s="11">
        <v>3326658</v>
      </c>
      <c r="AQ8" s="11">
        <v>2935991</v>
      </c>
      <c r="AR8" s="11">
        <v>390667</v>
      </c>
      <c r="AS8" s="11">
        <v>2853313</v>
      </c>
      <c r="AT8" s="11">
        <v>2696745</v>
      </c>
      <c r="AU8" s="11">
        <v>156568</v>
      </c>
      <c r="AV8" s="11">
        <v>23075208</v>
      </c>
      <c r="AW8" s="11">
        <v>19825144</v>
      </c>
      <c r="AX8" s="11">
        <v>3250064</v>
      </c>
      <c r="AY8" s="11">
        <v>13505772</v>
      </c>
      <c r="AZ8" s="11">
        <v>12972492</v>
      </c>
      <c r="BA8" s="11">
        <v>533280</v>
      </c>
      <c r="BB8" s="11">
        <v>7131716</v>
      </c>
      <c r="BC8" s="11">
        <v>6620014</v>
      </c>
      <c r="BD8" s="11">
        <v>511702</v>
      </c>
      <c r="BE8" s="11">
        <v>4059124</v>
      </c>
      <c r="BF8" s="11">
        <v>3789934</v>
      </c>
      <c r="BG8" s="11">
        <v>269190</v>
      </c>
      <c r="BH8" s="11">
        <v>12104989</v>
      </c>
      <c r="BI8" s="11">
        <v>11526207</v>
      </c>
      <c r="BJ8" s="11">
        <v>578782</v>
      </c>
      <c r="BK8" s="11">
        <v>11228992</v>
      </c>
      <c r="BL8" s="11">
        <v>10291164</v>
      </c>
      <c r="BM8" s="11">
        <v>937828</v>
      </c>
      <c r="BN8" s="11">
        <v>2972220</v>
      </c>
      <c r="BO8" s="11">
        <v>2834356</v>
      </c>
      <c r="BP8" s="11">
        <v>137864</v>
      </c>
      <c r="BQ8" s="11">
        <v>13147422</v>
      </c>
      <c r="BR8" s="11">
        <v>11910659</v>
      </c>
      <c r="BS8" s="11">
        <v>1236763</v>
      </c>
      <c r="BT8" s="11">
        <v>17256715</v>
      </c>
      <c r="BU8" s="11">
        <v>15812945</v>
      </c>
      <c r="BV8" s="11">
        <v>1443770</v>
      </c>
      <c r="BW8" s="11">
        <v>22389149</v>
      </c>
      <c r="BX8" s="11">
        <v>20726092</v>
      </c>
      <c r="BY8" s="11">
        <v>1663057</v>
      </c>
      <c r="BZ8" s="11">
        <v>11843510</v>
      </c>
      <c r="CA8" s="11">
        <v>11008186</v>
      </c>
      <c r="CB8" s="11">
        <v>835324</v>
      </c>
      <c r="CC8" s="11">
        <v>8682032</v>
      </c>
      <c r="CD8" s="11">
        <v>8209556</v>
      </c>
      <c r="CE8" s="11">
        <v>472476</v>
      </c>
      <c r="CF8" s="11">
        <v>11496480</v>
      </c>
      <c r="CG8" s="11">
        <v>10750947</v>
      </c>
      <c r="CH8" s="11">
        <v>745533</v>
      </c>
      <c r="CI8" s="11">
        <v>2657680</v>
      </c>
      <c r="CJ8" s="11">
        <v>2440143</v>
      </c>
      <c r="CK8" s="11">
        <v>217537</v>
      </c>
      <c r="CL8" s="11">
        <v>3449087</v>
      </c>
      <c r="CM8" s="11">
        <v>3089395</v>
      </c>
      <c r="CN8" s="11">
        <v>359692</v>
      </c>
      <c r="CO8" s="11">
        <v>4929703</v>
      </c>
      <c r="CP8" s="11">
        <v>4358404</v>
      </c>
      <c r="CQ8" s="11">
        <v>571299</v>
      </c>
      <c r="CR8" s="11">
        <v>2343086</v>
      </c>
      <c r="CS8" s="11">
        <v>2231185</v>
      </c>
      <c r="CT8" s="11">
        <v>111901</v>
      </c>
      <c r="CU8" s="11">
        <v>18313904</v>
      </c>
      <c r="CV8" s="11">
        <v>17303388</v>
      </c>
      <c r="CW8" s="11">
        <v>1010516</v>
      </c>
      <c r="CX8" s="11">
        <v>7212620</v>
      </c>
      <c r="CY8" s="11">
        <v>6815992</v>
      </c>
      <c r="CZ8" s="11">
        <v>396628</v>
      </c>
      <c r="DA8" s="11">
        <v>62347319</v>
      </c>
      <c r="DB8" s="11">
        <v>55733624</v>
      </c>
      <c r="DC8" s="11">
        <v>6613695</v>
      </c>
      <c r="DD8" s="11">
        <v>18917600</v>
      </c>
      <c r="DE8" s="11">
        <v>15705103</v>
      </c>
      <c r="DF8" s="11">
        <v>3212497</v>
      </c>
      <c r="DG8" s="11">
        <v>1839133</v>
      </c>
      <c r="DH8" s="11">
        <v>1592258</v>
      </c>
      <c r="DI8" s="11">
        <v>246875</v>
      </c>
      <c r="DJ8" s="11">
        <v>25816579</v>
      </c>
      <c r="DK8" s="11">
        <v>23650473</v>
      </c>
      <c r="DL8" s="11">
        <v>2166106</v>
      </c>
      <c r="DM8" s="11">
        <v>7525270</v>
      </c>
      <c r="DN8" s="11">
        <v>7101755</v>
      </c>
      <c r="DO8" s="11">
        <v>423515</v>
      </c>
      <c r="DP8" s="11">
        <v>10865333</v>
      </c>
      <c r="DQ8" s="11">
        <v>10005837</v>
      </c>
      <c r="DR8" s="11">
        <v>859496</v>
      </c>
      <c r="DS8" s="11">
        <v>28865774</v>
      </c>
      <c r="DT8" s="11">
        <v>26030549</v>
      </c>
      <c r="DU8" s="11">
        <v>2835225</v>
      </c>
      <c r="DV8" s="11">
        <v>2644625</v>
      </c>
      <c r="DW8" s="11">
        <v>2465341</v>
      </c>
      <c r="DX8" s="11">
        <v>179284</v>
      </c>
      <c r="DY8" s="11">
        <v>8184793</v>
      </c>
      <c r="DZ8" s="11">
        <v>7693124</v>
      </c>
      <c r="EA8" s="11">
        <v>491669</v>
      </c>
      <c r="EB8" s="11">
        <v>1646794</v>
      </c>
      <c r="EC8" s="11">
        <v>1443181</v>
      </c>
      <c r="ED8" s="11">
        <v>203613</v>
      </c>
      <c r="EE8" s="11">
        <v>11920365</v>
      </c>
      <c r="EF8" s="11">
        <v>11178804</v>
      </c>
      <c r="EG8" s="11">
        <v>741561</v>
      </c>
      <c r="EH8" s="11">
        <v>45162100</v>
      </c>
      <c r="EI8" s="11">
        <v>41174591</v>
      </c>
      <c r="EJ8" s="11">
        <v>3987509</v>
      </c>
      <c r="EK8" s="11">
        <v>4663128</v>
      </c>
      <c r="EL8" s="11">
        <v>4225401</v>
      </c>
      <c r="EM8" s="11">
        <v>437727</v>
      </c>
      <c r="EN8" s="11">
        <v>2208635</v>
      </c>
      <c r="EO8" s="11">
        <v>2136903</v>
      </c>
      <c r="EP8" s="11">
        <v>71732</v>
      </c>
      <c r="EQ8" s="11">
        <v>11505307</v>
      </c>
      <c r="ER8" s="11">
        <v>9582243</v>
      </c>
      <c r="ES8" s="11">
        <v>1923064</v>
      </c>
      <c r="ET8" s="11">
        <v>15047498</v>
      </c>
      <c r="EU8" s="11">
        <v>13289208</v>
      </c>
      <c r="EV8" s="11">
        <v>1758290</v>
      </c>
      <c r="EW8" s="11">
        <v>4938092</v>
      </c>
      <c r="EX8" s="11">
        <v>4760569</v>
      </c>
      <c r="EY8" s="11">
        <v>177523</v>
      </c>
      <c r="EZ8" s="11">
        <v>9672383</v>
      </c>
      <c r="FA8" s="11">
        <v>9097918</v>
      </c>
      <c r="FB8" s="11">
        <v>574465</v>
      </c>
      <c r="FC8" s="11">
        <v>2085297</v>
      </c>
      <c r="FD8" s="11">
        <v>1938356</v>
      </c>
      <c r="FE8" s="11">
        <v>146941</v>
      </c>
      <c r="FF8" s="420"/>
      <c r="FG8" s="420"/>
      <c r="FH8" s="417"/>
    </row>
    <row r="9" spans="1:164" ht="15" customHeight="1">
      <c r="A9" s="664" t="s">
        <v>635</v>
      </c>
      <c r="B9" s="664"/>
      <c r="C9" s="664"/>
      <c r="D9" s="11">
        <v>0</v>
      </c>
      <c r="E9" s="11"/>
      <c r="F9" s="11"/>
      <c r="G9" s="11">
        <v>0</v>
      </c>
      <c r="H9" s="11">
        <v>524790882</v>
      </c>
      <c r="I9" s="11">
        <v>0</v>
      </c>
      <c r="J9" s="11">
        <v>0</v>
      </c>
      <c r="K9" s="11">
        <v>5865535</v>
      </c>
      <c r="L9" s="11">
        <v>0</v>
      </c>
      <c r="M9" s="11">
        <v>0</v>
      </c>
      <c r="N9" s="11">
        <v>2007602</v>
      </c>
      <c r="O9" s="11">
        <v>0</v>
      </c>
      <c r="P9" s="11">
        <v>0</v>
      </c>
      <c r="Q9" s="11">
        <v>8347522</v>
      </c>
      <c r="R9" s="11">
        <v>0</v>
      </c>
      <c r="S9" s="11">
        <v>0</v>
      </c>
      <c r="T9" s="11">
        <v>4980449</v>
      </c>
      <c r="U9" s="11">
        <v>0</v>
      </c>
      <c r="V9" s="11">
        <v>0</v>
      </c>
      <c r="W9" s="11">
        <v>110075624</v>
      </c>
      <c r="X9" s="11">
        <v>0</v>
      </c>
      <c r="Y9" s="11">
        <v>0</v>
      </c>
      <c r="Z9" s="11">
        <v>6623953</v>
      </c>
      <c r="AA9" s="11">
        <v>0</v>
      </c>
      <c r="AB9" s="11">
        <v>0</v>
      </c>
      <c r="AC9" s="11">
        <v>4915498</v>
      </c>
      <c r="AD9" s="11">
        <v>0</v>
      </c>
      <c r="AE9" s="11">
        <v>0</v>
      </c>
      <c r="AF9" s="11">
        <v>1373001</v>
      </c>
      <c r="AG9" s="11">
        <v>0</v>
      </c>
      <c r="AH9" s="11">
        <v>0</v>
      </c>
      <c r="AI9" s="11">
        <v>113574</v>
      </c>
      <c r="AJ9" s="11">
        <v>0</v>
      </c>
      <c r="AK9" s="11">
        <v>0</v>
      </c>
      <c r="AL9" s="11">
        <v>20310091</v>
      </c>
      <c r="AM9" s="11">
        <v>0</v>
      </c>
      <c r="AN9" s="11">
        <v>0</v>
      </c>
      <c r="AO9" s="11">
        <v>11518465</v>
      </c>
      <c r="AP9" s="11">
        <v>0</v>
      </c>
      <c r="AQ9" s="11">
        <v>0</v>
      </c>
      <c r="AR9" s="11">
        <v>222108</v>
      </c>
      <c r="AS9" s="11">
        <v>0</v>
      </c>
      <c r="AT9" s="11">
        <v>0</v>
      </c>
      <c r="AU9" s="11">
        <v>2186971</v>
      </c>
      <c r="AV9" s="11">
        <v>0</v>
      </c>
      <c r="AW9" s="11">
        <v>0</v>
      </c>
      <c r="AX9" s="11">
        <v>18949268</v>
      </c>
      <c r="AY9" s="11">
        <v>0</v>
      </c>
      <c r="AZ9" s="11">
        <v>0</v>
      </c>
      <c r="BA9" s="11">
        <v>10214136</v>
      </c>
      <c r="BB9" s="11">
        <v>0</v>
      </c>
      <c r="BC9" s="11">
        <v>0</v>
      </c>
      <c r="BD9" s="11">
        <v>5529956</v>
      </c>
      <c r="BE9" s="11">
        <v>0</v>
      </c>
      <c r="BF9" s="11">
        <v>0</v>
      </c>
      <c r="BG9" s="11">
        <v>4850816</v>
      </c>
      <c r="BH9" s="11">
        <v>0</v>
      </c>
      <c r="BI9" s="11">
        <v>0</v>
      </c>
      <c r="BJ9" s="11">
        <v>4608407</v>
      </c>
      <c r="BK9" s="11">
        <v>0</v>
      </c>
      <c r="BL9" s="11">
        <v>0</v>
      </c>
      <c r="BM9" s="11">
        <v>5845468</v>
      </c>
      <c r="BN9" s="11">
        <v>0</v>
      </c>
      <c r="BO9" s="11">
        <v>0</v>
      </c>
      <c r="BP9" s="11">
        <v>1326141</v>
      </c>
      <c r="BQ9" s="11">
        <v>0</v>
      </c>
      <c r="BR9" s="11">
        <v>0</v>
      </c>
      <c r="BS9" s="11">
        <v>7888296</v>
      </c>
      <c r="BT9" s="11">
        <v>0</v>
      </c>
      <c r="BU9" s="11">
        <v>0</v>
      </c>
      <c r="BV9" s="11">
        <v>8959101</v>
      </c>
      <c r="BW9" s="11">
        <v>0</v>
      </c>
      <c r="BX9" s="11">
        <v>0</v>
      </c>
      <c r="BY9" s="11">
        <v>19087662</v>
      </c>
      <c r="BZ9" s="11">
        <v>0</v>
      </c>
      <c r="CA9" s="11">
        <v>0</v>
      </c>
      <c r="CB9" s="11">
        <v>12085222</v>
      </c>
      <c r="CC9" s="11">
        <v>0</v>
      </c>
      <c r="CD9" s="11">
        <v>0</v>
      </c>
      <c r="CE9" s="11">
        <v>4579616</v>
      </c>
      <c r="CF9" s="11">
        <v>0</v>
      </c>
      <c r="CG9" s="11">
        <v>0</v>
      </c>
      <c r="CH9" s="11">
        <v>6377698</v>
      </c>
      <c r="CI9" s="11">
        <v>0</v>
      </c>
      <c r="CJ9" s="11">
        <v>0</v>
      </c>
      <c r="CK9" s="11">
        <v>1328109</v>
      </c>
      <c r="CL9" s="11">
        <v>0</v>
      </c>
      <c r="CM9" s="11">
        <v>0</v>
      </c>
      <c r="CN9" s="11">
        <v>2391346</v>
      </c>
      <c r="CO9" s="11">
        <v>0</v>
      </c>
      <c r="CP9" s="11">
        <v>0</v>
      </c>
      <c r="CQ9" s="11">
        <v>5147374</v>
      </c>
      <c r="CR9" s="11">
        <v>0</v>
      </c>
      <c r="CS9" s="11">
        <v>0</v>
      </c>
      <c r="CT9" s="11">
        <v>1438469</v>
      </c>
      <c r="CU9" s="11">
        <v>0</v>
      </c>
      <c r="CV9" s="11">
        <v>0</v>
      </c>
      <c r="CW9" s="11">
        <v>12220602</v>
      </c>
      <c r="CX9" s="11">
        <v>0</v>
      </c>
      <c r="CY9" s="11">
        <v>0</v>
      </c>
      <c r="CZ9" s="11">
        <v>3906284</v>
      </c>
      <c r="DA9" s="11">
        <v>0</v>
      </c>
      <c r="DB9" s="11">
        <v>0</v>
      </c>
      <c r="DC9" s="11">
        <v>52374109</v>
      </c>
      <c r="DD9" s="11">
        <v>0</v>
      </c>
      <c r="DE9" s="11">
        <v>0</v>
      </c>
      <c r="DF9" s="11">
        <v>13950460</v>
      </c>
      <c r="DG9" s="11">
        <v>0</v>
      </c>
      <c r="DH9" s="11">
        <v>0</v>
      </c>
      <c r="DI9" s="11">
        <v>2168125</v>
      </c>
      <c r="DJ9" s="11">
        <v>0</v>
      </c>
      <c r="DK9" s="11">
        <v>0</v>
      </c>
      <c r="DL9" s="11">
        <v>16937861</v>
      </c>
      <c r="DM9" s="11">
        <v>0</v>
      </c>
      <c r="DN9" s="11">
        <v>0</v>
      </c>
      <c r="DO9" s="11">
        <v>3791853</v>
      </c>
      <c r="DP9" s="11">
        <v>0</v>
      </c>
      <c r="DQ9" s="11">
        <v>0</v>
      </c>
      <c r="DR9" s="11">
        <v>6711080</v>
      </c>
      <c r="DS9" s="11">
        <v>0</v>
      </c>
      <c r="DT9" s="11">
        <v>0</v>
      </c>
      <c r="DU9" s="11">
        <v>21861101</v>
      </c>
      <c r="DV9" s="11">
        <v>0</v>
      </c>
      <c r="DW9" s="11">
        <v>0</v>
      </c>
      <c r="DX9" s="11">
        <v>1185650</v>
      </c>
      <c r="DY9" s="11">
        <v>0</v>
      </c>
      <c r="DZ9" s="11">
        <v>0</v>
      </c>
      <c r="EA9" s="11">
        <v>5887141</v>
      </c>
      <c r="EB9" s="11">
        <v>0</v>
      </c>
      <c r="EC9" s="11">
        <v>0</v>
      </c>
      <c r="ED9" s="11">
        <v>782545</v>
      </c>
      <c r="EE9" s="11">
        <v>0</v>
      </c>
      <c r="EF9" s="11">
        <v>0</v>
      </c>
      <c r="EG9" s="11">
        <v>7272713</v>
      </c>
      <c r="EH9" s="11">
        <v>0</v>
      </c>
      <c r="EI9" s="11">
        <v>0</v>
      </c>
      <c r="EJ9" s="11">
        <v>32336984</v>
      </c>
      <c r="EK9" s="11">
        <v>0</v>
      </c>
      <c r="EL9" s="11">
        <v>0</v>
      </c>
      <c r="EM9" s="11">
        <v>3250216</v>
      </c>
      <c r="EN9" s="11">
        <v>0</v>
      </c>
      <c r="EO9" s="11">
        <v>0</v>
      </c>
      <c r="EP9" s="11">
        <v>1743882</v>
      </c>
      <c r="EQ9" s="11">
        <v>0</v>
      </c>
      <c r="ER9" s="11">
        <v>0</v>
      </c>
      <c r="ES9" s="11">
        <v>11507243</v>
      </c>
      <c r="ET9" s="11">
        <v>0</v>
      </c>
      <c r="EU9" s="11">
        <v>0</v>
      </c>
      <c r="EV9" s="11">
        <v>12712463</v>
      </c>
      <c r="EW9" s="11">
        <v>0</v>
      </c>
      <c r="EX9" s="11">
        <v>0</v>
      </c>
      <c r="EY9" s="11">
        <v>1747040</v>
      </c>
      <c r="EZ9" s="11">
        <v>0</v>
      </c>
      <c r="FA9" s="11">
        <v>0</v>
      </c>
      <c r="FB9" s="11">
        <v>11302945</v>
      </c>
      <c r="FC9" s="11">
        <v>0</v>
      </c>
      <c r="FD9" s="11">
        <v>0</v>
      </c>
      <c r="FE9" s="11">
        <v>1993107</v>
      </c>
      <c r="FF9" s="420"/>
      <c r="FG9" s="420"/>
      <c r="FH9" s="417"/>
    </row>
    <row r="10" spans="1:164" ht="15" customHeight="1">
      <c r="A10" s="664" t="s">
        <v>636</v>
      </c>
      <c r="B10" s="664"/>
      <c r="C10" s="664"/>
      <c r="D10" s="11">
        <v>0</v>
      </c>
      <c r="E10" s="11"/>
      <c r="F10" s="11"/>
      <c r="G10" s="11">
        <v>15658898</v>
      </c>
      <c r="H10" s="11">
        <v>0</v>
      </c>
      <c r="I10" s="11">
        <v>0</v>
      </c>
      <c r="J10" s="11">
        <v>131272</v>
      </c>
      <c r="K10" s="11">
        <v>0</v>
      </c>
      <c r="L10" s="11">
        <v>0</v>
      </c>
      <c r="M10" s="11">
        <v>7421</v>
      </c>
      <c r="N10" s="11">
        <v>0</v>
      </c>
      <c r="O10" s="11">
        <v>0</v>
      </c>
      <c r="P10" s="11">
        <v>308245</v>
      </c>
      <c r="Q10" s="11">
        <v>0</v>
      </c>
      <c r="R10" s="11">
        <v>0</v>
      </c>
      <c r="S10" s="11">
        <v>44160</v>
      </c>
      <c r="T10" s="11">
        <v>0</v>
      </c>
      <c r="U10" s="11">
        <v>0</v>
      </c>
      <c r="V10" s="11">
        <v>3131381</v>
      </c>
      <c r="W10" s="11">
        <v>0</v>
      </c>
      <c r="X10" s="11">
        <v>0</v>
      </c>
      <c r="Y10" s="11">
        <v>264225</v>
      </c>
      <c r="Z10" s="11">
        <v>0</v>
      </c>
      <c r="AA10" s="11">
        <v>0</v>
      </c>
      <c r="AB10" s="11">
        <v>17989</v>
      </c>
      <c r="AC10" s="11">
        <v>0</v>
      </c>
      <c r="AD10" s="11">
        <v>0</v>
      </c>
      <c r="AE10" s="11">
        <v>68001</v>
      </c>
      <c r="AF10" s="11">
        <v>0</v>
      </c>
      <c r="AG10" s="11">
        <v>0</v>
      </c>
      <c r="AH10" s="11">
        <v>0</v>
      </c>
      <c r="AI10" s="11">
        <v>0</v>
      </c>
      <c r="AJ10" s="11">
        <v>0</v>
      </c>
      <c r="AK10" s="11">
        <v>318667</v>
      </c>
      <c r="AL10" s="11">
        <v>0</v>
      </c>
      <c r="AM10" s="11">
        <v>0</v>
      </c>
      <c r="AN10" s="11">
        <v>54990</v>
      </c>
      <c r="AO10" s="11">
        <v>0</v>
      </c>
      <c r="AP10" s="11">
        <v>0</v>
      </c>
      <c r="AQ10" s="11">
        <v>7343</v>
      </c>
      <c r="AR10" s="11">
        <v>0</v>
      </c>
      <c r="AS10" s="11">
        <v>0</v>
      </c>
      <c r="AT10" s="11">
        <v>24985</v>
      </c>
      <c r="AU10" s="11">
        <v>0</v>
      </c>
      <c r="AV10" s="11">
        <v>0</v>
      </c>
      <c r="AW10" s="11">
        <v>439751</v>
      </c>
      <c r="AX10" s="11">
        <v>0</v>
      </c>
      <c r="AY10" s="11">
        <v>0</v>
      </c>
      <c r="AZ10" s="11">
        <v>69268</v>
      </c>
      <c r="BA10" s="11">
        <v>0</v>
      </c>
      <c r="BB10" s="11">
        <v>0</v>
      </c>
      <c r="BC10" s="11">
        <v>25777</v>
      </c>
      <c r="BD10" s="11">
        <v>0</v>
      </c>
      <c r="BE10" s="11">
        <v>0</v>
      </c>
      <c r="BF10" s="11">
        <v>38269</v>
      </c>
      <c r="BG10" s="11">
        <v>0</v>
      </c>
      <c r="BH10" s="11">
        <v>0</v>
      </c>
      <c r="BI10" s="11">
        <v>37402</v>
      </c>
      <c r="BJ10" s="11">
        <v>0</v>
      </c>
      <c r="BK10" s="11">
        <v>0</v>
      </c>
      <c r="BL10" s="11">
        <v>70761</v>
      </c>
      <c r="BM10" s="11">
        <v>0</v>
      </c>
      <c r="BN10" s="11">
        <v>0</v>
      </c>
      <c r="BO10" s="11">
        <v>59292</v>
      </c>
      <c r="BP10" s="11">
        <v>0</v>
      </c>
      <c r="BQ10" s="11">
        <v>0</v>
      </c>
      <c r="BR10" s="11">
        <v>379599</v>
      </c>
      <c r="BS10" s="11">
        <v>0</v>
      </c>
      <c r="BT10" s="11">
        <v>0</v>
      </c>
      <c r="BU10" s="11">
        <v>588276</v>
      </c>
      <c r="BV10" s="11">
        <v>0</v>
      </c>
      <c r="BW10" s="11">
        <v>0</v>
      </c>
      <c r="BX10" s="11">
        <v>182169</v>
      </c>
      <c r="BY10" s="11">
        <v>0</v>
      </c>
      <c r="BZ10" s="11">
        <v>0</v>
      </c>
      <c r="CA10" s="11">
        <v>313150</v>
      </c>
      <c r="CB10" s="11">
        <v>0</v>
      </c>
      <c r="CC10" s="11">
        <v>0</v>
      </c>
      <c r="CD10" s="11">
        <v>89793</v>
      </c>
      <c r="CE10" s="11">
        <v>0</v>
      </c>
      <c r="CF10" s="11">
        <v>0</v>
      </c>
      <c r="CG10" s="11">
        <v>236910</v>
      </c>
      <c r="CH10" s="11">
        <v>0</v>
      </c>
      <c r="CI10" s="11">
        <v>0</v>
      </c>
      <c r="CJ10" s="11">
        <v>5504</v>
      </c>
      <c r="CK10" s="11">
        <v>0</v>
      </c>
      <c r="CL10" s="11">
        <v>0</v>
      </c>
      <c r="CM10" s="11">
        <v>72762</v>
      </c>
      <c r="CN10" s="11">
        <v>0</v>
      </c>
      <c r="CO10" s="11">
        <v>0</v>
      </c>
      <c r="CP10" s="11">
        <v>200004</v>
      </c>
      <c r="CQ10" s="11">
        <v>0</v>
      </c>
      <c r="CR10" s="11">
        <v>0</v>
      </c>
      <c r="CS10" s="11">
        <v>377890</v>
      </c>
      <c r="CT10" s="11">
        <v>0</v>
      </c>
      <c r="CU10" s="11">
        <v>0</v>
      </c>
      <c r="CV10" s="11">
        <v>672854</v>
      </c>
      <c r="CW10" s="11">
        <v>0</v>
      </c>
      <c r="CX10" s="11">
        <v>0</v>
      </c>
      <c r="CY10" s="11">
        <v>214090</v>
      </c>
      <c r="CZ10" s="11">
        <v>0</v>
      </c>
      <c r="DA10" s="11">
        <v>0</v>
      </c>
      <c r="DB10" s="11">
        <v>1089228</v>
      </c>
      <c r="DC10" s="11">
        <v>0</v>
      </c>
      <c r="DD10" s="11">
        <v>0</v>
      </c>
      <c r="DE10" s="11">
        <v>203398</v>
      </c>
      <c r="DF10" s="11">
        <v>0</v>
      </c>
      <c r="DG10" s="11">
        <v>0</v>
      </c>
      <c r="DH10" s="11">
        <v>49210</v>
      </c>
      <c r="DI10" s="11">
        <v>0</v>
      </c>
      <c r="DJ10" s="11">
        <v>0</v>
      </c>
      <c r="DK10" s="11">
        <v>607087</v>
      </c>
      <c r="DL10" s="11">
        <v>0</v>
      </c>
      <c r="DM10" s="11">
        <v>0</v>
      </c>
      <c r="DN10" s="11">
        <v>144557</v>
      </c>
      <c r="DO10" s="11">
        <v>0</v>
      </c>
      <c r="DP10" s="11">
        <v>0</v>
      </c>
      <c r="DQ10" s="11">
        <v>21356</v>
      </c>
      <c r="DR10" s="11">
        <v>0</v>
      </c>
      <c r="DS10" s="11">
        <v>0</v>
      </c>
      <c r="DT10" s="11">
        <v>209481</v>
      </c>
      <c r="DU10" s="11">
        <v>0</v>
      </c>
      <c r="DV10" s="11">
        <v>0</v>
      </c>
      <c r="DW10" s="11">
        <v>52865</v>
      </c>
      <c r="DX10" s="11">
        <v>0</v>
      </c>
      <c r="DY10" s="11">
        <v>0</v>
      </c>
      <c r="DZ10" s="11">
        <v>579181</v>
      </c>
      <c r="EA10" s="11">
        <v>0</v>
      </c>
      <c r="EB10" s="11">
        <v>0</v>
      </c>
      <c r="EC10" s="11">
        <v>32204</v>
      </c>
      <c r="ED10" s="11">
        <v>0</v>
      </c>
      <c r="EE10" s="11">
        <v>0</v>
      </c>
      <c r="EF10" s="11">
        <v>59978</v>
      </c>
      <c r="EG10" s="11">
        <v>0</v>
      </c>
      <c r="EH10" s="11">
        <v>0</v>
      </c>
      <c r="EI10" s="11">
        <v>2575951</v>
      </c>
      <c r="EJ10" s="11">
        <v>0</v>
      </c>
      <c r="EK10" s="11">
        <v>0</v>
      </c>
      <c r="EL10" s="11">
        <v>8540</v>
      </c>
      <c r="EM10" s="11">
        <v>0</v>
      </c>
      <c r="EN10" s="11">
        <v>0</v>
      </c>
      <c r="EO10" s="11">
        <v>2255</v>
      </c>
      <c r="EP10" s="11">
        <v>0</v>
      </c>
      <c r="EQ10" s="11">
        <v>0</v>
      </c>
      <c r="ER10" s="11">
        <v>645492</v>
      </c>
      <c r="ES10" s="11">
        <v>0</v>
      </c>
      <c r="ET10" s="11">
        <v>0</v>
      </c>
      <c r="EU10" s="11">
        <v>415780</v>
      </c>
      <c r="EV10" s="11">
        <v>0</v>
      </c>
      <c r="EW10" s="11">
        <v>0</v>
      </c>
      <c r="EX10" s="11">
        <v>85186</v>
      </c>
      <c r="EY10" s="11">
        <v>0</v>
      </c>
      <c r="EZ10" s="11">
        <v>0</v>
      </c>
      <c r="FA10" s="11">
        <v>220024</v>
      </c>
      <c r="FB10" s="11">
        <v>0</v>
      </c>
      <c r="FC10" s="11">
        <v>0</v>
      </c>
      <c r="FD10" s="11">
        <v>204925</v>
      </c>
      <c r="FE10" s="11">
        <v>0</v>
      </c>
      <c r="FF10" s="420"/>
      <c r="FG10" s="420"/>
      <c r="FH10" s="417"/>
    </row>
    <row r="11" spans="1:164" ht="25.5" customHeight="1">
      <c r="A11" s="665" t="s">
        <v>637</v>
      </c>
      <c r="B11" s="665"/>
      <c r="C11" s="665"/>
      <c r="D11" s="11">
        <v>2318053057</v>
      </c>
      <c r="E11" s="11"/>
      <c r="F11" s="11"/>
      <c r="G11" s="11">
        <v>1272154019</v>
      </c>
      <c r="H11" s="11">
        <v>1045899038</v>
      </c>
      <c r="I11" s="11">
        <v>27633995</v>
      </c>
      <c r="J11" s="11">
        <v>15766917</v>
      </c>
      <c r="K11" s="11">
        <v>11867078</v>
      </c>
      <c r="L11" s="11">
        <v>7660950</v>
      </c>
      <c r="M11" s="11">
        <v>4775449</v>
      </c>
      <c r="N11" s="11">
        <v>2885501</v>
      </c>
      <c r="O11" s="11">
        <v>35392508</v>
      </c>
      <c r="P11" s="11">
        <v>20042499</v>
      </c>
      <c r="Q11" s="11">
        <v>15350009</v>
      </c>
      <c r="R11" s="11">
        <v>16986887</v>
      </c>
      <c r="S11" s="11">
        <v>12914555</v>
      </c>
      <c r="T11" s="11">
        <v>4072332</v>
      </c>
      <c r="U11" s="11">
        <v>342023090</v>
      </c>
      <c r="V11" s="11">
        <v>188571643</v>
      </c>
      <c r="W11" s="11">
        <v>153451447</v>
      </c>
      <c r="X11" s="11">
        <v>39049778</v>
      </c>
      <c r="Y11" s="11">
        <v>18850879</v>
      </c>
      <c r="Z11" s="11">
        <v>20198899</v>
      </c>
      <c r="AA11" s="11">
        <v>31158610</v>
      </c>
      <c r="AB11" s="11">
        <v>18850911</v>
      </c>
      <c r="AC11" s="11">
        <v>12307699</v>
      </c>
      <c r="AD11" s="11">
        <v>7350375</v>
      </c>
      <c r="AE11" s="11">
        <v>5731632</v>
      </c>
      <c r="AF11" s="11">
        <v>1618743</v>
      </c>
      <c r="AG11" s="11">
        <v>9129828</v>
      </c>
      <c r="AH11" s="11">
        <v>0</v>
      </c>
      <c r="AI11" s="11">
        <v>9129828</v>
      </c>
      <c r="AJ11" s="11">
        <v>117111171</v>
      </c>
      <c r="AK11" s="11">
        <v>52871217</v>
      </c>
      <c r="AL11" s="11">
        <v>64239954</v>
      </c>
      <c r="AM11" s="11">
        <v>54252238</v>
      </c>
      <c r="AN11" s="11">
        <v>27707810</v>
      </c>
      <c r="AO11" s="11">
        <v>26544428</v>
      </c>
      <c r="AP11" s="11">
        <v>13113050</v>
      </c>
      <c r="AQ11" s="11">
        <v>9975962</v>
      </c>
      <c r="AR11" s="11">
        <v>3137088</v>
      </c>
      <c r="AS11" s="11">
        <v>8759094</v>
      </c>
      <c r="AT11" s="11">
        <v>5429041</v>
      </c>
      <c r="AU11" s="11">
        <v>3330053</v>
      </c>
      <c r="AV11" s="11">
        <v>93479103</v>
      </c>
      <c r="AW11" s="11">
        <v>48582302</v>
      </c>
      <c r="AX11" s="11">
        <v>44896801</v>
      </c>
      <c r="AY11" s="11">
        <v>40289555</v>
      </c>
      <c r="AZ11" s="11">
        <v>23217973</v>
      </c>
      <c r="BA11" s="11">
        <v>17071582</v>
      </c>
      <c r="BB11" s="11">
        <v>24447988</v>
      </c>
      <c r="BC11" s="11">
        <v>14428599</v>
      </c>
      <c r="BD11" s="11">
        <v>10019389</v>
      </c>
      <c r="BE11" s="11">
        <v>20936040</v>
      </c>
      <c r="BF11" s="11">
        <v>12631494</v>
      </c>
      <c r="BG11" s="11">
        <v>8304546</v>
      </c>
      <c r="BH11" s="11">
        <v>24660629</v>
      </c>
      <c r="BI11" s="11">
        <v>16634840</v>
      </c>
      <c r="BJ11" s="11">
        <v>8025789</v>
      </c>
      <c r="BK11" s="11">
        <v>27934648</v>
      </c>
      <c r="BL11" s="11">
        <v>13748472</v>
      </c>
      <c r="BM11" s="11">
        <v>14186176</v>
      </c>
      <c r="BN11" s="11">
        <v>8952056</v>
      </c>
      <c r="BO11" s="11">
        <v>5416760</v>
      </c>
      <c r="BP11" s="11">
        <v>3535296</v>
      </c>
      <c r="BQ11" s="11">
        <v>46687794</v>
      </c>
      <c r="BR11" s="11">
        <v>26869413</v>
      </c>
      <c r="BS11" s="11">
        <v>19818381</v>
      </c>
      <c r="BT11" s="11">
        <v>59253538</v>
      </c>
      <c r="BU11" s="11">
        <v>38300174</v>
      </c>
      <c r="BV11" s="11">
        <v>20953364</v>
      </c>
      <c r="BW11" s="11">
        <v>63403599</v>
      </c>
      <c r="BX11" s="11">
        <v>40337842</v>
      </c>
      <c r="BY11" s="11">
        <v>23065757</v>
      </c>
      <c r="BZ11" s="11">
        <v>46201485</v>
      </c>
      <c r="CA11" s="11">
        <v>29891876</v>
      </c>
      <c r="CB11" s="11">
        <v>16309609</v>
      </c>
      <c r="CC11" s="11">
        <v>17838168</v>
      </c>
      <c r="CD11" s="11">
        <v>10654583</v>
      </c>
      <c r="CE11" s="11">
        <v>7183585</v>
      </c>
      <c r="CF11" s="11">
        <v>34183366</v>
      </c>
      <c r="CG11" s="11">
        <v>17862564</v>
      </c>
      <c r="CH11" s="11">
        <v>16320802</v>
      </c>
      <c r="CI11" s="11">
        <v>5781315</v>
      </c>
      <c r="CJ11" s="11">
        <v>3565576</v>
      </c>
      <c r="CK11" s="11">
        <v>2215739</v>
      </c>
      <c r="CL11" s="11">
        <v>13991467</v>
      </c>
      <c r="CM11" s="11">
        <v>6967600</v>
      </c>
      <c r="CN11" s="11">
        <v>7023867</v>
      </c>
      <c r="CO11" s="11">
        <v>17209661</v>
      </c>
      <c r="CP11" s="11">
        <v>9346066</v>
      </c>
      <c r="CQ11" s="11">
        <v>7863595</v>
      </c>
      <c r="CR11" s="11">
        <v>8850493</v>
      </c>
      <c r="CS11" s="11">
        <v>4387611</v>
      </c>
      <c r="CT11" s="11">
        <v>4462882</v>
      </c>
      <c r="CU11" s="11">
        <v>78387366</v>
      </c>
      <c r="CV11" s="11">
        <v>42976639</v>
      </c>
      <c r="CW11" s="11">
        <v>35410727</v>
      </c>
      <c r="CX11" s="11">
        <v>13541113</v>
      </c>
      <c r="CY11" s="11">
        <v>9506657</v>
      </c>
      <c r="CZ11" s="11">
        <v>4034456</v>
      </c>
      <c r="DA11" s="11">
        <v>232093048</v>
      </c>
      <c r="DB11" s="11">
        <v>107576041</v>
      </c>
      <c r="DC11" s="11">
        <v>124517007</v>
      </c>
      <c r="DD11" s="11">
        <v>62051134</v>
      </c>
      <c r="DE11" s="11">
        <v>35201941</v>
      </c>
      <c r="DF11" s="11">
        <v>26849193</v>
      </c>
      <c r="DG11" s="11">
        <v>7216598</v>
      </c>
      <c r="DH11" s="11">
        <v>5057975</v>
      </c>
      <c r="DI11" s="11">
        <v>2158623</v>
      </c>
      <c r="DJ11" s="11">
        <v>77756243</v>
      </c>
      <c r="DK11" s="11">
        <v>43208882</v>
      </c>
      <c r="DL11" s="11">
        <v>34547361</v>
      </c>
      <c r="DM11" s="11">
        <v>22081714</v>
      </c>
      <c r="DN11" s="11">
        <v>13674269</v>
      </c>
      <c r="DO11" s="11">
        <v>8407445</v>
      </c>
      <c r="DP11" s="11">
        <v>30034664</v>
      </c>
      <c r="DQ11" s="11">
        <v>18081421</v>
      </c>
      <c r="DR11" s="11">
        <v>11953243</v>
      </c>
      <c r="DS11" s="11">
        <v>90842253</v>
      </c>
      <c r="DT11" s="11">
        <v>53497864</v>
      </c>
      <c r="DU11" s="11">
        <v>37344389</v>
      </c>
      <c r="DV11" s="11">
        <v>8098006</v>
      </c>
      <c r="DW11" s="11">
        <v>4912034</v>
      </c>
      <c r="DX11" s="11">
        <v>3185972</v>
      </c>
      <c r="DY11" s="11">
        <v>31695411</v>
      </c>
      <c r="DZ11" s="11">
        <v>16632600</v>
      </c>
      <c r="EA11" s="11">
        <v>15062811</v>
      </c>
      <c r="EB11" s="11">
        <v>5071928</v>
      </c>
      <c r="EC11" s="11">
        <v>2775334</v>
      </c>
      <c r="ED11" s="11">
        <v>2296594</v>
      </c>
      <c r="EE11" s="11">
        <v>33528164</v>
      </c>
      <c r="EF11" s="11">
        <v>17745636</v>
      </c>
      <c r="EG11" s="11">
        <v>15782528</v>
      </c>
      <c r="EH11" s="11">
        <v>166072120</v>
      </c>
      <c r="EI11" s="11">
        <v>79044196</v>
      </c>
      <c r="EJ11" s="11">
        <v>87027924</v>
      </c>
      <c r="EK11" s="11">
        <v>18942237</v>
      </c>
      <c r="EL11" s="11">
        <v>12207081</v>
      </c>
      <c r="EM11" s="11">
        <v>6735156</v>
      </c>
      <c r="EN11" s="11">
        <v>4901981</v>
      </c>
      <c r="EO11" s="11">
        <v>3982160</v>
      </c>
      <c r="EP11" s="11">
        <v>919821</v>
      </c>
      <c r="EQ11" s="11">
        <v>58893547</v>
      </c>
      <c r="ER11" s="11">
        <v>35197852</v>
      </c>
      <c r="ES11" s="11">
        <v>23695695</v>
      </c>
      <c r="ET11" s="11">
        <v>55975786</v>
      </c>
      <c r="EU11" s="11">
        <v>30272143</v>
      </c>
      <c r="EV11" s="11">
        <v>25703643</v>
      </c>
      <c r="EW11" s="11">
        <v>11304789</v>
      </c>
      <c r="EX11" s="11">
        <v>7999274</v>
      </c>
      <c r="EY11" s="11">
        <v>3305515</v>
      </c>
      <c r="EZ11" s="11">
        <v>39885373</v>
      </c>
      <c r="FA11" s="11">
        <v>25324588</v>
      </c>
      <c r="FB11" s="11">
        <v>14560785</v>
      </c>
      <c r="FC11" s="11">
        <v>5957103</v>
      </c>
      <c r="FD11" s="11">
        <v>2947172</v>
      </c>
      <c r="FE11" s="11">
        <v>3009931</v>
      </c>
      <c r="FF11" s="420"/>
      <c r="FG11" s="420"/>
      <c r="FH11" s="417"/>
    </row>
    <row r="12" spans="1:164">
      <c r="A12" s="665" t="s">
        <v>638</v>
      </c>
      <c r="B12" s="665"/>
      <c r="C12" s="665"/>
      <c r="D12" s="11">
        <v>1599513900</v>
      </c>
      <c r="E12" s="11"/>
      <c r="F12" s="11"/>
      <c r="G12" s="11">
        <v>922855839</v>
      </c>
      <c r="H12" s="11">
        <v>676658061</v>
      </c>
      <c r="I12" s="11">
        <v>15584922</v>
      </c>
      <c r="J12" s="11">
        <v>9919794</v>
      </c>
      <c r="K12" s="11">
        <v>5665128</v>
      </c>
      <c r="L12" s="11">
        <v>2827027</v>
      </c>
      <c r="M12" s="11">
        <v>1042164</v>
      </c>
      <c r="N12" s="11">
        <v>1784863</v>
      </c>
      <c r="O12" s="11">
        <v>24743711</v>
      </c>
      <c r="P12" s="11">
        <v>14676375</v>
      </c>
      <c r="Q12" s="11">
        <v>10067336</v>
      </c>
      <c r="R12" s="11">
        <v>11826467</v>
      </c>
      <c r="S12" s="11">
        <v>9452883</v>
      </c>
      <c r="T12" s="11">
        <v>2373584</v>
      </c>
      <c r="U12" s="11">
        <v>238805116</v>
      </c>
      <c r="V12" s="11">
        <v>155231252</v>
      </c>
      <c r="W12" s="11">
        <v>83573864</v>
      </c>
      <c r="X12" s="11">
        <v>25556460</v>
      </c>
      <c r="Y12" s="11">
        <v>12795318</v>
      </c>
      <c r="Z12" s="11">
        <v>12761142</v>
      </c>
      <c r="AA12" s="11">
        <v>25904645</v>
      </c>
      <c r="AB12" s="11">
        <v>15244947</v>
      </c>
      <c r="AC12" s="11">
        <v>10659698</v>
      </c>
      <c r="AD12" s="11">
        <v>4532143</v>
      </c>
      <c r="AE12" s="11">
        <v>3522301</v>
      </c>
      <c r="AF12" s="11">
        <v>1009842</v>
      </c>
      <c r="AG12" s="11">
        <v>7418679</v>
      </c>
      <c r="AH12" s="11">
        <v>0</v>
      </c>
      <c r="AI12" s="11">
        <v>7418679</v>
      </c>
      <c r="AJ12" s="11">
        <v>71847399</v>
      </c>
      <c r="AK12" s="11">
        <v>37640420</v>
      </c>
      <c r="AL12" s="11">
        <v>34206979</v>
      </c>
      <c r="AM12" s="11">
        <v>37743701</v>
      </c>
      <c r="AN12" s="11">
        <v>21454860</v>
      </c>
      <c r="AO12" s="11">
        <v>16288841</v>
      </c>
      <c r="AP12" s="11">
        <v>9239417</v>
      </c>
      <c r="AQ12" s="11">
        <v>6919035</v>
      </c>
      <c r="AR12" s="11">
        <v>2320382</v>
      </c>
      <c r="AS12" s="11">
        <v>5902944</v>
      </c>
      <c r="AT12" s="11">
        <v>4205848</v>
      </c>
      <c r="AU12" s="11">
        <v>1697096</v>
      </c>
      <c r="AV12" s="11">
        <v>72574959</v>
      </c>
      <c r="AW12" s="11">
        <v>38907220</v>
      </c>
      <c r="AX12" s="11">
        <v>33667739</v>
      </c>
      <c r="AY12" s="11">
        <v>25689873</v>
      </c>
      <c r="AZ12" s="11">
        <v>17587958</v>
      </c>
      <c r="BA12" s="11">
        <v>8101915</v>
      </c>
      <c r="BB12" s="11">
        <v>15291346</v>
      </c>
      <c r="BC12" s="11">
        <v>9559058</v>
      </c>
      <c r="BD12" s="11">
        <v>5732288</v>
      </c>
      <c r="BE12" s="11">
        <v>13077707</v>
      </c>
      <c r="BF12" s="11">
        <v>8058949</v>
      </c>
      <c r="BG12" s="11">
        <v>5018758</v>
      </c>
      <c r="BH12" s="11">
        <v>16958063</v>
      </c>
      <c r="BI12" s="11">
        <v>11778866</v>
      </c>
      <c r="BJ12" s="11">
        <v>5179197</v>
      </c>
      <c r="BK12" s="11">
        <v>18218729</v>
      </c>
      <c r="BL12" s="11">
        <v>9309673</v>
      </c>
      <c r="BM12" s="11">
        <v>8909056</v>
      </c>
      <c r="BN12" s="11">
        <v>6924560</v>
      </c>
      <c r="BO12" s="11">
        <v>4130242</v>
      </c>
      <c r="BP12" s="11">
        <v>2794318</v>
      </c>
      <c r="BQ12" s="11">
        <v>36310235</v>
      </c>
      <c r="BR12" s="11">
        <v>20894199</v>
      </c>
      <c r="BS12" s="11">
        <v>15416036</v>
      </c>
      <c r="BT12" s="11">
        <v>44142186</v>
      </c>
      <c r="BU12" s="11">
        <v>27277284</v>
      </c>
      <c r="BV12" s="11">
        <v>16864902</v>
      </c>
      <c r="BW12" s="11">
        <v>40549215</v>
      </c>
      <c r="BX12" s="11">
        <v>27436607</v>
      </c>
      <c r="BY12" s="11">
        <v>13112608</v>
      </c>
      <c r="BZ12" s="11">
        <v>33650134</v>
      </c>
      <c r="CA12" s="11">
        <v>25189128</v>
      </c>
      <c r="CB12" s="11">
        <v>8461006</v>
      </c>
      <c r="CC12" s="11">
        <v>10785451</v>
      </c>
      <c r="CD12" s="11">
        <v>7660391</v>
      </c>
      <c r="CE12" s="11">
        <v>3125060</v>
      </c>
      <c r="CF12" s="11">
        <v>22429511</v>
      </c>
      <c r="CG12" s="11">
        <v>12245169</v>
      </c>
      <c r="CH12" s="11">
        <v>10184342</v>
      </c>
      <c r="CI12" s="11">
        <v>3974456</v>
      </c>
      <c r="CJ12" s="11">
        <v>2627943</v>
      </c>
      <c r="CK12" s="11">
        <v>1346513</v>
      </c>
      <c r="CL12" s="11">
        <v>9704585</v>
      </c>
      <c r="CM12" s="11">
        <v>5117133</v>
      </c>
      <c r="CN12" s="11">
        <v>4587452</v>
      </c>
      <c r="CO12" s="11">
        <v>12571202</v>
      </c>
      <c r="CP12" s="11">
        <v>8025043</v>
      </c>
      <c r="CQ12" s="11">
        <v>4546159</v>
      </c>
      <c r="CR12" s="11">
        <v>6431537</v>
      </c>
      <c r="CS12" s="11">
        <v>2641946</v>
      </c>
      <c r="CT12" s="11">
        <v>3789591</v>
      </c>
      <c r="CU12" s="11">
        <v>60237873</v>
      </c>
      <c r="CV12" s="11">
        <v>31546720</v>
      </c>
      <c r="CW12" s="11">
        <v>28691153</v>
      </c>
      <c r="CX12" s="11">
        <v>8114437</v>
      </c>
      <c r="CY12" s="11">
        <v>5462105</v>
      </c>
      <c r="CZ12" s="11">
        <v>2652332</v>
      </c>
      <c r="DA12" s="11">
        <v>177667289</v>
      </c>
      <c r="DB12" s="11">
        <v>81353963</v>
      </c>
      <c r="DC12" s="11">
        <v>96313326</v>
      </c>
      <c r="DD12" s="11">
        <v>39805449</v>
      </c>
      <c r="DE12" s="11">
        <v>26201826</v>
      </c>
      <c r="DF12" s="11">
        <v>13603623</v>
      </c>
      <c r="DG12" s="11">
        <v>5009263</v>
      </c>
      <c r="DH12" s="11">
        <v>3709105</v>
      </c>
      <c r="DI12" s="11">
        <v>1300158</v>
      </c>
      <c r="DJ12" s="11">
        <v>51993411</v>
      </c>
      <c r="DK12" s="11">
        <v>28694883</v>
      </c>
      <c r="DL12" s="11">
        <v>23298528</v>
      </c>
      <c r="DM12" s="11">
        <v>13558709</v>
      </c>
      <c r="DN12" s="11">
        <v>8491187</v>
      </c>
      <c r="DO12" s="11">
        <v>5067522</v>
      </c>
      <c r="DP12" s="11">
        <v>18420002</v>
      </c>
      <c r="DQ12" s="11">
        <v>11043311</v>
      </c>
      <c r="DR12" s="11">
        <v>7376691</v>
      </c>
      <c r="DS12" s="11">
        <v>64680716</v>
      </c>
      <c r="DT12" s="11">
        <v>37394589</v>
      </c>
      <c r="DU12" s="11">
        <v>27286127</v>
      </c>
      <c r="DV12" s="11">
        <v>5882267</v>
      </c>
      <c r="DW12" s="11">
        <v>3265727</v>
      </c>
      <c r="DX12" s="11">
        <v>2616540</v>
      </c>
      <c r="DY12" s="11">
        <v>17037643</v>
      </c>
      <c r="DZ12" s="11">
        <v>9555900</v>
      </c>
      <c r="EA12" s="11">
        <v>7481743</v>
      </c>
      <c r="EB12" s="11">
        <v>3392779</v>
      </c>
      <c r="EC12" s="11">
        <v>1747550</v>
      </c>
      <c r="ED12" s="11">
        <v>1645229</v>
      </c>
      <c r="EE12" s="11">
        <v>22089758</v>
      </c>
      <c r="EF12" s="11">
        <v>13386169</v>
      </c>
      <c r="EG12" s="11">
        <v>8703589</v>
      </c>
      <c r="EH12" s="11">
        <v>112176589</v>
      </c>
      <c r="EI12" s="11">
        <v>52132817</v>
      </c>
      <c r="EJ12" s="11">
        <v>60043772</v>
      </c>
      <c r="EK12" s="11">
        <v>11395728</v>
      </c>
      <c r="EL12" s="11">
        <v>7082961</v>
      </c>
      <c r="EM12" s="11">
        <v>4312767</v>
      </c>
      <c r="EN12" s="11">
        <v>3680191</v>
      </c>
      <c r="EO12" s="11">
        <v>3085865</v>
      </c>
      <c r="EP12" s="11">
        <v>594326</v>
      </c>
      <c r="EQ12" s="11">
        <v>38372579</v>
      </c>
      <c r="ER12" s="11">
        <v>21219757</v>
      </c>
      <c r="ES12" s="11">
        <v>17152822</v>
      </c>
      <c r="ET12" s="11">
        <v>36770738</v>
      </c>
      <c r="EU12" s="11">
        <v>22280088</v>
      </c>
      <c r="EV12" s="11">
        <v>14490650</v>
      </c>
      <c r="EW12" s="11">
        <v>7161887</v>
      </c>
      <c r="EX12" s="11">
        <v>5127970</v>
      </c>
      <c r="EY12" s="11">
        <v>2033917</v>
      </c>
      <c r="EZ12" s="11">
        <v>27607145</v>
      </c>
      <c r="FA12" s="11">
        <v>17607733</v>
      </c>
      <c r="FB12" s="11">
        <v>9999412</v>
      </c>
      <c r="FC12" s="11">
        <v>3243067</v>
      </c>
      <c r="FD12" s="11">
        <v>1913607</v>
      </c>
      <c r="FE12" s="11">
        <v>1329460</v>
      </c>
      <c r="FF12" s="420"/>
      <c r="FG12" s="420"/>
      <c r="FH12" s="417"/>
    </row>
    <row r="13" spans="1:164" ht="25.5" customHeight="1">
      <c r="A13" s="665" t="s">
        <v>639</v>
      </c>
      <c r="B13" s="665"/>
      <c r="C13" s="665"/>
      <c r="D13" s="11">
        <v>503262149</v>
      </c>
      <c r="E13" s="11"/>
      <c r="F13" s="11"/>
      <c r="G13" s="11">
        <v>15945411</v>
      </c>
      <c r="H13" s="11">
        <v>487316738</v>
      </c>
      <c r="I13" s="11">
        <v>2664939</v>
      </c>
      <c r="J13" s="11">
        <v>346277</v>
      </c>
      <c r="K13" s="11">
        <v>2318662</v>
      </c>
      <c r="L13" s="11">
        <v>1517902</v>
      </c>
      <c r="M13" s="11">
        <v>111736</v>
      </c>
      <c r="N13" s="11">
        <v>1406166</v>
      </c>
      <c r="O13" s="11">
        <v>7335486</v>
      </c>
      <c r="P13" s="11">
        <v>943008</v>
      </c>
      <c r="Q13" s="11">
        <v>6392478</v>
      </c>
      <c r="R13" s="11">
        <v>2126572</v>
      </c>
      <c r="S13" s="11">
        <v>1119958</v>
      </c>
      <c r="T13" s="11">
        <v>1006614</v>
      </c>
      <c r="U13" s="11">
        <v>61266035</v>
      </c>
      <c r="V13" s="11">
        <v>2513157</v>
      </c>
      <c r="W13" s="11">
        <v>58752878</v>
      </c>
      <c r="X13" s="11">
        <v>7879825</v>
      </c>
      <c r="Y13" s="11">
        <v>0</v>
      </c>
      <c r="Z13" s="11">
        <v>7879825</v>
      </c>
      <c r="AA13" s="11">
        <v>10501407</v>
      </c>
      <c r="AB13" s="11">
        <v>0</v>
      </c>
      <c r="AC13" s="11">
        <v>10501407</v>
      </c>
      <c r="AD13" s="11">
        <v>819763</v>
      </c>
      <c r="AE13" s="11">
        <v>0</v>
      </c>
      <c r="AF13" s="11">
        <v>819763</v>
      </c>
      <c r="AG13" s="11">
        <v>2418896</v>
      </c>
      <c r="AH13" s="11">
        <v>0</v>
      </c>
      <c r="AI13" s="11">
        <v>2418896</v>
      </c>
      <c r="AJ13" s="11">
        <v>26098485</v>
      </c>
      <c r="AK13" s="11">
        <v>20</v>
      </c>
      <c r="AL13" s="11">
        <v>26098465</v>
      </c>
      <c r="AM13" s="11">
        <v>11957637</v>
      </c>
      <c r="AN13" s="11">
        <v>961780</v>
      </c>
      <c r="AO13" s="11">
        <v>10995857</v>
      </c>
      <c r="AP13" s="11">
        <v>1629213</v>
      </c>
      <c r="AQ13" s="11">
        <v>0</v>
      </c>
      <c r="AR13" s="11">
        <v>1629213</v>
      </c>
      <c r="AS13" s="11">
        <v>1586295</v>
      </c>
      <c r="AT13" s="11">
        <v>0</v>
      </c>
      <c r="AU13" s="11">
        <v>1586295</v>
      </c>
      <c r="AV13" s="11">
        <v>27210946</v>
      </c>
      <c r="AW13" s="11">
        <v>60814</v>
      </c>
      <c r="AX13" s="11">
        <v>27150132</v>
      </c>
      <c r="AY13" s="11">
        <v>6417679</v>
      </c>
      <c r="AZ13" s="11">
        <v>10699</v>
      </c>
      <c r="BA13" s="11">
        <v>6406980</v>
      </c>
      <c r="BB13" s="11">
        <v>4953594</v>
      </c>
      <c r="BC13" s="11">
        <v>0</v>
      </c>
      <c r="BD13" s="11">
        <v>4953594</v>
      </c>
      <c r="BE13" s="11">
        <v>4331278</v>
      </c>
      <c r="BF13" s="11">
        <v>663841</v>
      </c>
      <c r="BG13" s="11">
        <v>3667437</v>
      </c>
      <c r="BH13" s="11">
        <v>3437591</v>
      </c>
      <c r="BI13" s="11">
        <v>577544</v>
      </c>
      <c r="BJ13" s="11">
        <v>2860047</v>
      </c>
      <c r="BK13" s="11">
        <v>4154951</v>
      </c>
      <c r="BL13" s="11">
        <v>62273</v>
      </c>
      <c r="BM13" s="11">
        <v>4092678</v>
      </c>
      <c r="BN13" s="11">
        <v>2799804</v>
      </c>
      <c r="BO13" s="11">
        <v>35425</v>
      </c>
      <c r="BP13" s="11">
        <v>2764379</v>
      </c>
      <c r="BQ13" s="11">
        <v>9319099</v>
      </c>
      <c r="BR13" s="11">
        <v>748389</v>
      </c>
      <c r="BS13" s="11">
        <v>8570710</v>
      </c>
      <c r="BT13" s="11">
        <v>16085279</v>
      </c>
      <c r="BU13" s="11">
        <v>97</v>
      </c>
      <c r="BV13" s="11">
        <v>16085182</v>
      </c>
      <c r="BW13" s="11">
        <v>14039225</v>
      </c>
      <c r="BX13" s="11">
        <v>2034013</v>
      </c>
      <c r="BY13" s="11">
        <v>12005212</v>
      </c>
      <c r="BZ13" s="11">
        <v>8658731</v>
      </c>
      <c r="CA13" s="11">
        <v>849824</v>
      </c>
      <c r="CB13" s="11">
        <v>7808907</v>
      </c>
      <c r="CC13" s="11">
        <v>2949828</v>
      </c>
      <c r="CD13" s="11">
        <v>26725</v>
      </c>
      <c r="CE13" s="11">
        <v>2923103</v>
      </c>
      <c r="CF13" s="11">
        <v>5916722</v>
      </c>
      <c r="CG13" s="11">
        <v>30892</v>
      </c>
      <c r="CH13" s="11">
        <v>5885830</v>
      </c>
      <c r="CI13" s="11">
        <v>1578300</v>
      </c>
      <c r="CJ13" s="11">
        <v>278497</v>
      </c>
      <c r="CK13" s="11">
        <v>1299803</v>
      </c>
      <c r="CL13" s="11">
        <v>3642245</v>
      </c>
      <c r="CM13" s="11">
        <v>123</v>
      </c>
      <c r="CN13" s="11">
        <v>3642122</v>
      </c>
      <c r="CO13" s="11">
        <v>2923029</v>
      </c>
      <c r="CP13" s="11">
        <v>280055</v>
      </c>
      <c r="CQ13" s="11">
        <v>2642974</v>
      </c>
      <c r="CR13" s="11">
        <v>4159186</v>
      </c>
      <c r="CS13" s="11">
        <v>406394</v>
      </c>
      <c r="CT13" s="11">
        <v>3752792</v>
      </c>
      <c r="CU13" s="11">
        <v>28078904</v>
      </c>
      <c r="CV13" s="11">
        <v>4638</v>
      </c>
      <c r="CW13" s="11">
        <v>28074266</v>
      </c>
      <c r="CX13" s="11">
        <v>1602481</v>
      </c>
      <c r="CY13" s="11">
        <v>106524</v>
      </c>
      <c r="CZ13" s="11">
        <v>1495957</v>
      </c>
      <c r="DA13" s="11">
        <v>55176119</v>
      </c>
      <c r="DB13" s="11">
        <v>0</v>
      </c>
      <c r="DC13" s="11">
        <v>55176119</v>
      </c>
      <c r="DD13" s="11">
        <v>9906032</v>
      </c>
      <c r="DE13" s="11">
        <v>0</v>
      </c>
      <c r="DF13" s="11">
        <v>9906032</v>
      </c>
      <c r="DG13" s="11">
        <v>979445</v>
      </c>
      <c r="DH13" s="11">
        <v>3910</v>
      </c>
      <c r="DI13" s="11">
        <v>975535</v>
      </c>
      <c r="DJ13" s="11">
        <v>14689729</v>
      </c>
      <c r="DK13" s="11">
        <v>0</v>
      </c>
      <c r="DL13" s="11">
        <v>14689729</v>
      </c>
      <c r="DM13" s="11">
        <v>2741393</v>
      </c>
      <c r="DN13" s="11">
        <v>0</v>
      </c>
      <c r="DO13" s="11">
        <v>2741393</v>
      </c>
      <c r="DP13" s="11">
        <v>5901314</v>
      </c>
      <c r="DQ13" s="11">
        <v>20587</v>
      </c>
      <c r="DR13" s="11">
        <v>5880727</v>
      </c>
      <c r="DS13" s="11">
        <v>18894224</v>
      </c>
      <c r="DT13" s="11">
        <v>43124</v>
      </c>
      <c r="DU13" s="11">
        <v>18851100</v>
      </c>
      <c r="DV13" s="11">
        <v>2554186</v>
      </c>
      <c r="DW13" s="11">
        <v>2544</v>
      </c>
      <c r="DX13" s="11">
        <v>2551642</v>
      </c>
      <c r="DY13" s="11">
        <v>5772550</v>
      </c>
      <c r="DZ13" s="11">
        <v>37518</v>
      </c>
      <c r="EA13" s="11">
        <v>5735032</v>
      </c>
      <c r="EB13" s="11">
        <v>1201255</v>
      </c>
      <c r="EC13" s="11">
        <v>0</v>
      </c>
      <c r="ED13" s="11">
        <v>1201255</v>
      </c>
      <c r="EE13" s="11">
        <v>5559994</v>
      </c>
      <c r="EF13" s="11">
        <v>0</v>
      </c>
      <c r="EG13" s="11">
        <v>5559994</v>
      </c>
      <c r="EH13" s="11">
        <v>49167498</v>
      </c>
      <c r="EI13" s="11">
        <v>0</v>
      </c>
      <c r="EJ13" s="11">
        <v>49167498</v>
      </c>
      <c r="EK13" s="11">
        <v>3100857</v>
      </c>
      <c r="EL13" s="11">
        <v>0</v>
      </c>
      <c r="EM13" s="11">
        <v>3100857</v>
      </c>
      <c r="EN13" s="11">
        <v>1616283</v>
      </c>
      <c r="EO13" s="11">
        <v>1056323</v>
      </c>
      <c r="EP13" s="11">
        <v>559960</v>
      </c>
      <c r="EQ13" s="11">
        <v>13001233</v>
      </c>
      <c r="ER13" s="11">
        <v>30367</v>
      </c>
      <c r="ES13" s="11">
        <v>12970866</v>
      </c>
      <c r="ET13" s="11">
        <v>10458113</v>
      </c>
      <c r="EU13" s="11">
        <v>2062065</v>
      </c>
      <c r="EV13" s="11">
        <v>8396048</v>
      </c>
      <c r="EW13" s="11">
        <v>1673725</v>
      </c>
      <c r="EX13" s="11">
        <v>6957</v>
      </c>
      <c r="EY13" s="11">
        <v>1666768</v>
      </c>
      <c r="EZ13" s="11">
        <v>9406961</v>
      </c>
      <c r="FA13" s="11">
        <v>170537</v>
      </c>
      <c r="FB13" s="11">
        <v>9236424</v>
      </c>
      <c r="FC13" s="11">
        <v>1399911</v>
      </c>
      <c r="FD13" s="11">
        <v>338776</v>
      </c>
      <c r="FE13" s="11">
        <v>1061135</v>
      </c>
      <c r="FF13" s="420"/>
      <c r="FG13" s="420"/>
      <c r="FH13" s="417"/>
    </row>
    <row r="14" spans="1:164" ht="25.5" customHeight="1">
      <c r="A14" s="665" t="s">
        <v>640</v>
      </c>
      <c r="B14" s="665"/>
      <c r="C14" s="665"/>
      <c r="D14" s="11">
        <v>558871448</v>
      </c>
      <c r="E14" s="11"/>
      <c r="F14" s="11"/>
      <c r="G14" s="11">
        <v>441124499</v>
      </c>
      <c r="H14" s="11">
        <v>117746949</v>
      </c>
      <c r="I14" s="11">
        <v>7648134</v>
      </c>
      <c r="J14" s="11">
        <v>5106102</v>
      </c>
      <c r="K14" s="11">
        <v>2542032</v>
      </c>
      <c r="L14" s="11">
        <v>597699</v>
      </c>
      <c r="M14" s="11">
        <v>260846</v>
      </c>
      <c r="N14" s="11">
        <v>336853</v>
      </c>
      <c r="O14" s="11">
        <v>11917495</v>
      </c>
      <c r="P14" s="11">
        <v>8680009</v>
      </c>
      <c r="Q14" s="11">
        <v>3237486</v>
      </c>
      <c r="R14" s="11">
        <v>5920676</v>
      </c>
      <c r="S14" s="11">
        <v>4590072</v>
      </c>
      <c r="T14" s="11">
        <v>1330604</v>
      </c>
      <c r="U14" s="11">
        <v>72186310</v>
      </c>
      <c r="V14" s="11">
        <v>53365753</v>
      </c>
      <c r="W14" s="11">
        <v>18820557</v>
      </c>
      <c r="X14" s="11">
        <v>9231170</v>
      </c>
      <c r="Y14" s="11">
        <v>4897029</v>
      </c>
      <c r="Z14" s="11">
        <v>4334141</v>
      </c>
      <c r="AA14" s="11">
        <v>6149782</v>
      </c>
      <c r="AB14" s="11">
        <v>6149782</v>
      </c>
      <c r="AC14" s="11">
        <v>0</v>
      </c>
      <c r="AD14" s="11">
        <v>555224</v>
      </c>
      <c r="AE14" s="11">
        <v>539193</v>
      </c>
      <c r="AF14" s="11">
        <v>16031</v>
      </c>
      <c r="AG14" s="11">
        <v>1783982</v>
      </c>
      <c r="AH14" s="11">
        <v>0</v>
      </c>
      <c r="AI14" s="11">
        <v>1783982</v>
      </c>
      <c r="AJ14" s="11">
        <v>36448148</v>
      </c>
      <c r="AK14" s="11">
        <v>30429302</v>
      </c>
      <c r="AL14" s="11">
        <v>6018846</v>
      </c>
      <c r="AM14" s="11">
        <v>13233388</v>
      </c>
      <c r="AN14" s="11">
        <v>8408456</v>
      </c>
      <c r="AO14" s="11">
        <v>4824932</v>
      </c>
      <c r="AP14" s="11">
        <v>4765589</v>
      </c>
      <c r="AQ14" s="11">
        <v>4315902</v>
      </c>
      <c r="AR14" s="11">
        <v>449687</v>
      </c>
      <c r="AS14" s="11">
        <v>2161710</v>
      </c>
      <c r="AT14" s="11">
        <v>2117428</v>
      </c>
      <c r="AU14" s="11">
        <v>44282</v>
      </c>
      <c r="AV14" s="11">
        <v>24128313</v>
      </c>
      <c r="AW14" s="11">
        <v>18524265</v>
      </c>
      <c r="AX14" s="11">
        <v>5604048</v>
      </c>
      <c r="AY14" s="11">
        <v>10826183</v>
      </c>
      <c r="AZ14" s="11">
        <v>10608207</v>
      </c>
      <c r="BA14" s="11">
        <v>217976</v>
      </c>
      <c r="BB14" s="11">
        <v>5173389</v>
      </c>
      <c r="BC14" s="11">
        <v>4593326</v>
      </c>
      <c r="BD14" s="11">
        <v>580063</v>
      </c>
      <c r="BE14" s="11">
        <v>5546785</v>
      </c>
      <c r="BF14" s="11">
        <v>4324953</v>
      </c>
      <c r="BG14" s="11">
        <v>1221832</v>
      </c>
      <c r="BH14" s="11">
        <v>6288439</v>
      </c>
      <c r="BI14" s="11">
        <v>5603120</v>
      </c>
      <c r="BJ14" s="11">
        <v>685319</v>
      </c>
      <c r="BK14" s="11">
        <v>9963487</v>
      </c>
      <c r="BL14" s="11">
        <v>5352907</v>
      </c>
      <c r="BM14" s="11">
        <v>4610580</v>
      </c>
      <c r="BN14" s="11">
        <v>2084556</v>
      </c>
      <c r="BO14" s="11">
        <v>2077913</v>
      </c>
      <c r="BP14" s="11">
        <v>6643</v>
      </c>
      <c r="BQ14" s="11">
        <v>9765231</v>
      </c>
      <c r="BR14" s="11">
        <v>8939430</v>
      </c>
      <c r="BS14" s="11">
        <v>825801</v>
      </c>
      <c r="BT14" s="11">
        <v>9084105</v>
      </c>
      <c r="BU14" s="11">
        <v>8683866</v>
      </c>
      <c r="BV14" s="11">
        <v>400239</v>
      </c>
      <c r="BW14" s="11">
        <v>13514780</v>
      </c>
      <c r="BX14" s="11">
        <v>13239133</v>
      </c>
      <c r="BY14" s="11">
        <v>275647</v>
      </c>
      <c r="BZ14" s="11">
        <v>10483748</v>
      </c>
      <c r="CA14" s="11">
        <v>10120647</v>
      </c>
      <c r="CB14" s="11">
        <v>363101</v>
      </c>
      <c r="CC14" s="11">
        <v>4892731</v>
      </c>
      <c r="CD14" s="11">
        <v>4777794</v>
      </c>
      <c r="CE14" s="11">
        <v>114937</v>
      </c>
      <c r="CF14" s="11">
        <v>8531934</v>
      </c>
      <c r="CG14" s="11">
        <v>5302264</v>
      </c>
      <c r="CH14" s="11">
        <v>3229670</v>
      </c>
      <c r="CI14" s="11">
        <v>571556</v>
      </c>
      <c r="CJ14" s="11">
        <v>562474</v>
      </c>
      <c r="CK14" s="11">
        <v>9082</v>
      </c>
      <c r="CL14" s="11">
        <v>2844525</v>
      </c>
      <c r="CM14" s="11">
        <v>2362718</v>
      </c>
      <c r="CN14" s="11">
        <v>481807</v>
      </c>
      <c r="CO14" s="11">
        <v>7866355</v>
      </c>
      <c r="CP14" s="11">
        <v>6347774</v>
      </c>
      <c r="CQ14" s="11">
        <v>1518581</v>
      </c>
      <c r="CR14" s="11">
        <v>986109</v>
      </c>
      <c r="CS14" s="11">
        <v>982832</v>
      </c>
      <c r="CT14" s="11">
        <v>3277</v>
      </c>
      <c r="CU14" s="11">
        <v>13368657</v>
      </c>
      <c r="CV14" s="11">
        <v>13173332</v>
      </c>
      <c r="CW14" s="11">
        <v>195325</v>
      </c>
      <c r="CX14" s="11">
        <v>4015787</v>
      </c>
      <c r="CY14" s="11">
        <v>2930004</v>
      </c>
      <c r="CZ14" s="11">
        <v>1085783</v>
      </c>
      <c r="DA14" s="11">
        <v>43426532</v>
      </c>
      <c r="DB14" s="11">
        <v>24790017</v>
      </c>
      <c r="DC14" s="11">
        <v>18636515</v>
      </c>
      <c r="DD14" s="11">
        <v>14394388</v>
      </c>
      <c r="DE14" s="11">
        <v>11149360</v>
      </c>
      <c r="DF14" s="11">
        <v>3245028</v>
      </c>
      <c r="DG14" s="11">
        <v>1786654</v>
      </c>
      <c r="DH14" s="11">
        <v>1496824</v>
      </c>
      <c r="DI14" s="11">
        <v>289830</v>
      </c>
      <c r="DJ14" s="11">
        <v>20845704</v>
      </c>
      <c r="DK14" s="11">
        <v>18231167</v>
      </c>
      <c r="DL14" s="11">
        <v>2614537</v>
      </c>
      <c r="DM14" s="11">
        <v>6005397</v>
      </c>
      <c r="DN14" s="11">
        <v>3778399</v>
      </c>
      <c r="DO14" s="11">
        <v>2226998</v>
      </c>
      <c r="DP14" s="11">
        <v>2072843</v>
      </c>
      <c r="DQ14" s="11">
        <v>1532190</v>
      </c>
      <c r="DR14" s="11">
        <v>540653</v>
      </c>
      <c r="DS14" s="11">
        <v>20640987</v>
      </c>
      <c r="DT14" s="11">
        <v>19284374</v>
      </c>
      <c r="DU14" s="11">
        <v>1356613</v>
      </c>
      <c r="DV14" s="11">
        <v>1694384</v>
      </c>
      <c r="DW14" s="11">
        <v>1665438</v>
      </c>
      <c r="DX14" s="11">
        <v>28946</v>
      </c>
      <c r="DY14" s="11">
        <v>5436202</v>
      </c>
      <c r="DZ14" s="11">
        <v>4620807</v>
      </c>
      <c r="EA14" s="11">
        <v>815395</v>
      </c>
      <c r="EB14" s="11">
        <v>1844759</v>
      </c>
      <c r="EC14" s="11">
        <v>1440041</v>
      </c>
      <c r="ED14" s="11">
        <v>404718</v>
      </c>
      <c r="EE14" s="11">
        <v>12465283</v>
      </c>
      <c r="EF14" s="11">
        <v>9704247</v>
      </c>
      <c r="EG14" s="11">
        <v>2761036</v>
      </c>
      <c r="EH14" s="11">
        <v>56191787</v>
      </c>
      <c r="EI14" s="11">
        <v>46370774</v>
      </c>
      <c r="EJ14" s="11">
        <v>9821013</v>
      </c>
      <c r="EK14" s="11">
        <v>4121544</v>
      </c>
      <c r="EL14" s="11">
        <v>3031819</v>
      </c>
      <c r="EM14" s="11">
        <v>1089725</v>
      </c>
      <c r="EN14" s="11">
        <v>1054376</v>
      </c>
      <c r="EO14" s="11">
        <v>1031257</v>
      </c>
      <c r="EP14" s="11">
        <v>23119</v>
      </c>
      <c r="EQ14" s="11">
        <v>9720007</v>
      </c>
      <c r="ER14" s="11">
        <v>6886378</v>
      </c>
      <c r="ES14" s="11">
        <v>2833629</v>
      </c>
      <c r="ET14" s="11">
        <v>22666832</v>
      </c>
      <c r="EU14" s="11">
        <v>17636031</v>
      </c>
      <c r="EV14" s="11">
        <v>5030801</v>
      </c>
      <c r="EW14" s="11">
        <v>2684302</v>
      </c>
      <c r="EX14" s="11">
        <v>2566690</v>
      </c>
      <c r="EY14" s="11">
        <v>117612</v>
      </c>
      <c r="EZ14" s="11">
        <v>8249818</v>
      </c>
      <c r="FA14" s="11">
        <v>7721707</v>
      </c>
      <c r="FB14" s="11">
        <v>528111</v>
      </c>
      <c r="FC14" s="11">
        <v>1033672</v>
      </c>
      <c r="FD14" s="11">
        <v>820146</v>
      </c>
      <c r="FE14" s="11">
        <v>213526</v>
      </c>
      <c r="FF14" s="420"/>
      <c r="FG14" s="420"/>
      <c r="FH14" s="417"/>
    </row>
    <row r="15" spans="1:164" ht="25.5" customHeight="1">
      <c r="A15" s="665" t="s">
        <v>641</v>
      </c>
      <c r="B15" s="665"/>
      <c r="C15" s="665"/>
      <c r="D15" s="11">
        <v>376980434</v>
      </c>
      <c r="E15" s="11"/>
      <c r="F15" s="11"/>
      <c r="G15" s="11">
        <v>291472708</v>
      </c>
      <c r="H15" s="11">
        <v>85507726</v>
      </c>
      <c r="I15" s="11">
        <v>4784981</v>
      </c>
      <c r="J15" s="11">
        <v>2596223</v>
      </c>
      <c r="K15" s="11">
        <v>2188758</v>
      </c>
      <c r="L15" s="11">
        <v>234526</v>
      </c>
      <c r="M15" s="11">
        <v>0</v>
      </c>
      <c r="N15" s="11">
        <v>234526</v>
      </c>
      <c r="O15" s="11">
        <v>9587284</v>
      </c>
      <c r="P15" s="11">
        <v>6660817</v>
      </c>
      <c r="Q15" s="11">
        <v>2926467</v>
      </c>
      <c r="R15" s="11">
        <v>4432850</v>
      </c>
      <c r="S15" s="11">
        <v>3314363</v>
      </c>
      <c r="T15" s="11">
        <v>1118487</v>
      </c>
      <c r="U15" s="11">
        <v>52355605</v>
      </c>
      <c r="V15" s="11">
        <v>39189007</v>
      </c>
      <c r="W15" s="11">
        <v>13166598</v>
      </c>
      <c r="X15" s="11">
        <v>6770833</v>
      </c>
      <c r="Y15" s="11">
        <v>2840173</v>
      </c>
      <c r="Z15" s="11">
        <v>3930660</v>
      </c>
      <c r="AA15" s="11">
        <v>3752793</v>
      </c>
      <c r="AB15" s="11">
        <v>3752793</v>
      </c>
      <c r="AC15" s="11">
        <v>0</v>
      </c>
      <c r="AD15" s="11">
        <v>0</v>
      </c>
      <c r="AE15" s="11">
        <v>0</v>
      </c>
      <c r="AF15" s="11">
        <v>0</v>
      </c>
      <c r="AG15" s="11">
        <v>1343192</v>
      </c>
      <c r="AH15" s="11">
        <v>0</v>
      </c>
      <c r="AI15" s="11">
        <v>1343192</v>
      </c>
      <c r="AJ15" s="11">
        <v>24521655</v>
      </c>
      <c r="AK15" s="11">
        <v>22291157</v>
      </c>
      <c r="AL15" s="11">
        <v>2230498</v>
      </c>
      <c r="AM15" s="11">
        <v>9077701</v>
      </c>
      <c r="AN15" s="11">
        <v>5480196</v>
      </c>
      <c r="AO15" s="11">
        <v>3597505</v>
      </c>
      <c r="AP15" s="11">
        <v>3439477</v>
      </c>
      <c r="AQ15" s="11">
        <v>3206154</v>
      </c>
      <c r="AR15" s="11">
        <v>233323</v>
      </c>
      <c r="AS15" s="11">
        <v>1562111</v>
      </c>
      <c r="AT15" s="11">
        <v>1559332</v>
      </c>
      <c r="AU15" s="11">
        <v>2779</v>
      </c>
      <c r="AV15" s="11">
        <v>14008593</v>
      </c>
      <c r="AW15" s="11">
        <v>11344480</v>
      </c>
      <c r="AX15" s="11">
        <v>2664113</v>
      </c>
      <c r="AY15" s="11">
        <v>7306331</v>
      </c>
      <c r="AZ15" s="11">
        <v>7306331</v>
      </c>
      <c r="BA15" s="11">
        <v>0</v>
      </c>
      <c r="BB15" s="11">
        <v>3480691</v>
      </c>
      <c r="BC15" s="11">
        <v>3162854</v>
      </c>
      <c r="BD15" s="11">
        <v>317837</v>
      </c>
      <c r="BE15" s="11">
        <v>4198462</v>
      </c>
      <c r="BF15" s="11">
        <v>3240354</v>
      </c>
      <c r="BG15" s="11">
        <v>958108</v>
      </c>
      <c r="BH15" s="11">
        <v>3462704</v>
      </c>
      <c r="BI15" s="11">
        <v>3462704</v>
      </c>
      <c r="BJ15" s="11">
        <v>0</v>
      </c>
      <c r="BK15" s="11">
        <v>7468561</v>
      </c>
      <c r="BL15" s="11">
        <v>3186614</v>
      </c>
      <c r="BM15" s="11">
        <v>4281947</v>
      </c>
      <c r="BN15" s="11">
        <v>1359190</v>
      </c>
      <c r="BO15" s="11">
        <v>1359190</v>
      </c>
      <c r="BP15" s="11">
        <v>0</v>
      </c>
      <c r="BQ15" s="11">
        <v>4504242</v>
      </c>
      <c r="BR15" s="11">
        <v>4504242</v>
      </c>
      <c r="BS15" s="11">
        <v>0</v>
      </c>
      <c r="BT15" s="11">
        <v>6089860</v>
      </c>
      <c r="BU15" s="11">
        <v>6089860</v>
      </c>
      <c r="BV15" s="11">
        <v>0</v>
      </c>
      <c r="BW15" s="11">
        <v>9163542</v>
      </c>
      <c r="BX15" s="11">
        <v>9163542</v>
      </c>
      <c r="BY15" s="11">
        <v>0</v>
      </c>
      <c r="BZ15" s="11">
        <v>5743795</v>
      </c>
      <c r="CA15" s="11">
        <v>5583910</v>
      </c>
      <c r="CB15" s="11">
        <v>159885</v>
      </c>
      <c r="CC15" s="11">
        <v>3297760</v>
      </c>
      <c r="CD15" s="11">
        <v>3297760</v>
      </c>
      <c r="CE15" s="11">
        <v>0</v>
      </c>
      <c r="CF15" s="11">
        <v>6127314</v>
      </c>
      <c r="CG15" s="11">
        <v>3536396</v>
      </c>
      <c r="CH15" s="11">
        <v>2590918</v>
      </c>
      <c r="CI15" s="11">
        <v>0</v>
      </c>
      <c r="CJ15" s="11">
        <v>0</v>
      </c>
      <c r="CK15" s="11">
        <v>0</v>
      </c>
      <c r="CL15" s="11">
        <v>2173027</v>
      </c>
      <c r="CM15" s="11">
        <v>1783498</v>
      </c>
      <c r="CN15" s="11">
        <v>389529</v>
      </c>
      <c r="CO15" s="11">
        <v>4947528</v>
      </c>
      <c r="CP15" s="11">
        <v>4266267</v>
      </c>
      <c r="CQ15" s="11">
        <v>681261</v>
      </c>
      <c r="CR15" s="11">
        <v>0</v>
      </c>
      <c r="CS15" s="11">
        <v>0</v>
      </c>
      <c r="CT15" s="11">
        <v>0</v>
      </c>
      <c r="CU15" s="11">
        <v>9267703</v>
      </c>
      <c r="CV15" s="11">
        <v>9267703</v>
      </c>
      <c r="CW15" s="11">
        <v>0</v>
      </c>
      <c r="CX15" s="11">
        <v>3066700</v>
      </c>
      <c r="CY15" s="11">
        <v>2085366</v>
      </c>
      <c r="CZ15" s="11">
        <v>981334</v>
      </c>
      <c r="DA15" s="11">
        <v>29754771</v>
      </c>
      <c r="DB15" s="11">
        <v>13534170</v>
      </c>
      <c r="DC15" s="11">
        <v>16220601</v>
      </c>
      <c r="DD15" s="11">
        <v>9964550</v>
      </c>
      <c r="DE15" s="11">
        <v>7187844</v>
      </c>
      <c r="DF15" s="11">
        <v>2776706</v>
      </c>
      <c r="DG15" s="11">
        <v>1282114</v>
      </c>
      <c r="DH15" s="11">
        <v>1017269</v>
      </c>
      <c r="DI15" s="11">
        <v>264845</v>
      </c>
      <c r="DJ15" s="11">
        <v>14636239</v>
      </c>
      <c r="DK15" s="11">
        <v>12226504</v>
      </c>
      <c r="DL15" s="11">
        <v>2409735</v>
      </c>
      <c r="DM15" s="11">
        <v>4509859</v>
      </c>
      <c r="DN15" s="11">
        <v>2471242</v>
      </c>
      <c r="DO15" s="11">
        <v>2038617</v>
      </c>
      <c r="DP15" s="11">
        <v>0</v>
      </c>
      <c r="DQ15" s="11">
        <v>0</v>
      </c>
      <c r="DR15" s="11">
        <v>0</v>
      </c>
      <c r="DS15" s="11">
        <v>11135202</v>
      </c>
      <c r="DT15" s="11">
        <v>10221593</v>
      </c>
      <c r="DU15" s="11">
        <v>913609</v>
      </c>
      <c r="DV15" s="11">
        <v>973585</v>
      </c>
      <c r="DW15" s="11">
        <v>973585</v>
      </c>
      <c r="DX15" s="11">
        <v>0</v>
      </c>
      <c r="DY15" s="11">
        <v>3767174</v>
      </c>
      <c r="DZ15" s="11">
        <v>3268415</v>
      </c>
      <c r="EA15" s="11">
        <v>498759</v>
      </c>
      <c r="EB15" s="11">
        <v>1342390</v>
      </c>
      <c r="EC15" s="11">
        <v>968787</v>
      </c>
      <c r="ED15" s="11">
        <v>373603</v>
      </c>
      <c r="EE15" s="11">
        <v>9170847</v>
      </c>
      <c r="EF15" s="11">
        <v>7006376</v>
      </c>
      <c r="EG15" s="11">
        <v>2164471</v>
      </c>
      <c r="EH15" s="11">
        <v>39750736</v>
      </c>
      <c r="EI15" s="11">
        <v>32131385</v>
      </c>
      <c r="EJ15" s="11">
        <v>7619351</v>
      </c>
      <c r="EK15" s="11">
        <v>2826292</v>
      </c>
      <c r="EL15" s="11">
        <v>2083671</v>
      </c>
      <c r="EM15" s="11">
        <v>742621</v>
      </c>
      <c r="EN15" s="11">
        <v>384535</v>
      </c>
      <c r="EO15" s="11">
        <v>371365</v>
      </c>
      <c r="EP15" s="11">
        <v>13170</v>
      </c>
      <c r="EQ15" s="11">
        <v>5286082</v>
      </c>
      <c r="ER15" s="11">
        <v>3931717</v>
      </c>
      <c r="ES15" s="11">
        <v>1354365</v>
      </c>
      <c r="ET15" s="11">
        <v>17068353</v>
      </c>
      <c r="EU15" s="11">
        <v>13560382</v>
      </c>
      <c r="EV15" s="11">
        <v>3507971</v>
      </c>
      <c r="EW15" s="11">
        <v>1320903</v>
      </c>
      <c r="EX15" s="11">
        <v>1286833</v>
      </c>
      <c r="EY15" s="11">
        <v>34070</v>
      </c>
      <c r="EZ15" s="11">
        <v>5461241</v>
      </c>
      <c r="FA15" s="11">
        <v>5058789</v>
      </c>
      <c r="FB15" s="11">
        <v>402452</v>
      </c>
      <c r="FC15" s="11">
        <v>816550</v>
      </c>
      <c r="FD15" s="11">
        <v>641495</v>
      </c>
      <c r="FE15" s="11">
        <v>175055</v>
      </c>
      <c r="FF15" s="420"/>
      <c r="FG15" s="420"/>
      <c r="FH15" s="417"/>
    </row>
    <row r="16" spans="1:164" ht="25.5" customHeight="1">
      <c r="A16" s="665" t="s">
        <v>642</v>
      </c>
      <c r="B16" s="665"/>
      <c r="C16" s="665"/>
      <c r="D16" s="11">
        <v>181891014</v>
      </c>
      <c r="E16" s="11"/>
      <c r="F16" s="11"/>
      <c r="G16" s="11">
        <v>149651791</v>
      </c>
      <c r="H16" s="11">
        <v>32239223</v>
      </c>
      <c r="I16" s="11">
        <v>2863153</v>
      </c>
      <c r="J16" s="11">
        <v>2509879</v>
      </c>
      <c r="K16" s="11">
        <v>353274</v>
      </c>
      <c r="L16" s="11">
        <v>363173</v>
      </c>
      <c r="M16" s="11">
        <v>260846</v>
      </c>
      <c r="N16" s="11">
        <v>102327</v>
      </c>
      <c r="O16" s="11">
        <v>2330211</v>
      </c>
      <c r="P16" s="11">
        <v>2019192</v>
      </c>
      <c r="Q16" s="11">
        <v>311019</v>
      </c>
      <c r="R16" s="11">
        <v>1487826</v>
      </c>
      <c r="S16" s="11">
        <v>1275709</v>
      </c>
      <c r="T16" s="11">
        <v>212117</v>
      </c>
      <c r="U16" s="11">
        <v>19830705</v>
      </c>
      <c r="V16" s="11">
        <v>14176746</v>
      </c>
      <c r="W16" s="11">
        <v>5653959</v>
      </c>
      <c r="X16" s="11">
        <v>2460337</v>
      </c>
      <c r="Y16" s="11">
        <v>2056856</v>
      </c>
      <c r="Z16" s="11">
        <v>403481</v>
      </c>
      <c r="AA16" s="11">
        <v>2396989</v>
      </c>
      <c r="AB16" s="11">
        <v>2396989</v>
      </c>
      <c r="AC16" s="11">
        <v>0</v>
      </c>
      <c r="AD16" s="11">
        <v>555224</v>
      </c>
      <c r="AE16" s="11">
        <v>539193</v>
      </c>
      <c r="AF16" s="11">
        <v>16031</v>
      </c>
      <c r="AG16" s="11">
        <v>440790</v>
      </c>
      <c r="AH16" s="11">
        <v>0</v>
      </c>
      <c r="AI16" s="11">
        <v>440790</v>
      </c>
      <c r="AJ16" s="11">
        <v>11926493</v>
      </c>
      <c r="AK16" s="11">
        <v>8138145</v>
      </c>
      <c r="AL16" s="11">
        <v>3788348</v>
      </c>
      <c r="AM16" s="11">
        <v>4155687</v>
      </c>
      <c r="AN16" s="11">
        <v>2928260</v>
      </c>
      <c r="AO16" s="11">
        <v>1227427</v>
      </c>
      <c r="AP16" s="11">
        <v>1326112</v>
      </c>
      <c r="AQ16" s="11">
        <v>1109748</v>
      </c>
      <c r="AR16" s="11">
        <v>216364</v>
      </c>
      <c r="AS16" s="11">
        <v>599599</v>
      </c>
      <c r="AT16" s="11">
        <v>558096</v>
      </c>
      <c r="AU16" s="11">
        <v>41503</v>
      </c>
      <c r="AV16" s="11">
        <v>10119720</v>
      </c>
      <c r="AW16" s="11">
        <v>7179785</v>
      </c>
      <c r="AX16" s="11">
        <v>2939935</v>
      </c>
      <c r="AY16" s="11">
        <v>3519852</v>
      </c>
      <c r="AZ16" s="11">
        <v>3301876</v>
      </c>
      <c r="BA16" s="11">
        <v>217976</v>
      </c>
      <c r="BB16" s="11">
        <v>1692698</v>
      </c>
      <c r="BC16" s="11">
        <v>1430472</v>
      </c>
      <c r="BD16" s="11">
        <v>262226</v>
      </c>
      <c r="BE16" s="11">
        <v>1348323</v>
      </c>
      <c r="BF16" s="11">
        <v>1084599</v>
      </c>
      <c r="BG16" s="11">
        <v>263724</v>
      </c>
      <c r="BH16" s="11">
        <v>2825735</v>
      </c>
      <c r="BI16" s="11">
        <v>2140416</v>
      </c>
      <c r="BJ16" s="11">
        <v>685319</v>
      </c>
      <c r="BK16" s="11">
        <v>2494926</v>
      </c>
      <c r="BL16" s="11">
        <v>2166293</v>
      </c>
      <c r="BM16" s="11">
        <v>328633</v>
      </c>
      <c r="BN16" s="11">
        <v>725366</v>
      </c>
      <c r="BO16" s="11">
        <v>718723</v>
      </c>
      <c r="BP16" s="11">
        <v>6643</v>
      </c>
      <c r="BQ16" s="11">
        <v>5260989</v>
      </c>
      <c r="BR16" s="11">
        <v>4435188</v>
      </c>
      <c r="BS16" s="11">
        <v>825801</v>
      </c>
      <c r="BT16" s="11">
        <v>2994245</v>
      </c>
      <c r="BU16" s="11">
        <v>2594006</v>
      </c>
      <c r="BV16" s="11">
        <v>400239</v>
      </c>
      <c r="BW16" s="11">
        <v>4351238</v>
      </c>
      <c r="BX16" s="11">
        <v>4075591</v>
      </c>
      <c r="BY16" s="11">
        <v>275647</v>
      </c>
      <c r="BZ16" s="11">
        <v>4739953</v>
      </c>
      <c r="CA16" s="11">
        <v>4536737</v>
      </c>
      <c r="CB16" s="11">
        <v>203216</v>
      </c>
      <c r="CC16" s="11">
        <v>1594971</v>
      </c>
      <c r="CD16" s="11">
        <v>1480034</v>
      </c>
      <c r="CE16" s="11">
        <v>114937</v>
      </c>
      <c r="CF16" s="11">
        <v>2404620</v>
      </c>
      <c r="CG16" s="11">
        <v>1765868</v>
      </c>
      <c r="CH16" s="11">
        <v>638752</v>
      </c>
      <c r="CI16" s="11">
        <v>571556</v>
      </c>
      <c r="CJ16" s="11">
        <v>562474</v>
      </c>
      <c r="CK16" s="11">
        <v>9082</v>
      </c>
      <c r="CL16" s="11">
        <v>671498</v>
      </c>
      <c r="CM16" s="11">
        <v>579220</v>
      </c>
      <c r="CN16" s="11">
        <v>92278</v>
      </c>
      <c r="CO16" s="11">
        <v>2918827</v>
      </c>
      <c r="CP16" s="11">
        <v>2081507</v>
      </c>
      <c r="CQ16" s="11">
        <v>837320</v>
      </c>
      <c r="CR16" s="11">
        <v>986109</v>
      </c>
      <c r="CS16" s="11">
        <v>982832</v>
      </c>
      <c r="CT16" s="11">
        <v>3277</v>
      </c>
      <c r="CU16" s="11">
        <v>4100954</v>
      </c>
      <c r="CV16" s="11">
        <v>3905629</v>
      </c>
      <c r="CW16" s="11">
        <v>195325</v>
      </c>
      <c r="CX16" s="11">
        <v>949087</v>
      </c>
      <c r="CY16" s="11">
        <v>844638</v>
      </c>
      <c r="CZ16" s="11">
        <v>104449</v>
      </c>
      <c r="DA16" s="11">
        <v>13671761</v>
      </c>
      <c r="DB16" s="11">
        <v>11255847</v>
      </c>
      <c r="DC16" s="11">
        <v>2415914</v>
      </c>
      <c r="DD16" s="11">
        <v>4429838</v>
      </c>
      <c r="DE16" s="11">
        <v>3961516</v>
      </c>
      <c r="DF16" s="11">
        <v>468322</v>
      </c>
      <c r="DG16" s="11">
        <v>504540</v>
      </c>
      <c r="DH16" s="11">
        <v>479555</v>
      </c>
      <c r="DI16" s="11">
        <v>24985</v>
      </c>
      <c r="DJ16" s="11">
        <v>6209465</v>
      </c>
      <c r="DK16" s="11">
        <v>6004663</v>
      </c>
      <c r="DL16" s="11">
        <v>204802</v>
      </c>
      <c r="DM16" s="11">
        <v>1495538</v>
      </c>
      <c r="DN16" s="11">
        <v>1307157</v>
      </c>
      <c r="DO16" s="11">
        <v>188381</v>
      </c>
      <c r="DP16" s="11">
        <v>2072843</v>
      </c>
      <c r="DQ16" s="11">
        <v>1532190</v>
      </c>
      <c r="DR16" s="11">
        <v>540653</v>
      </c>
      <c r="DS16" s="11">
        <v>9505785</v>
      </c>
      <c r="DT16" s="11">
        <v>9062781</v>
      </c>
      <c r="DU16" s="11">
        <v>443004</v>
      </c>
      <c r="DV16" s="11">
        <v>720799</v>
      </c>
      <c r="DW16" s="11">
        <v>691853</v>
      </c>
      <c r="DX16" s="11">
        <v>28946</v>
      </c>
      <c r="DY16" s="11">
        <v>1669028</v>
      </c>
      <c r="DZ16" s="11">
        <v>1352392</v>
      </c>
      <c r="EA16" s="11">
        <v>316636</v>
      </c>
      <c r="EB16" s="11">
        <v>502369</v>
      </c>
      <c r="EC16" s="11">
        <v>471254</v>
      </c>
      <c r="ED16" s="11">
        <v>31115</v>
      </c>
      <c r="EE16" s="11">
        <v>3294436</v>
      </c>
      <c r="EF16" s="11">
        <v>2697871</v>
      </c>
      <c r="EG16" s="11">
        <v>596565</v>
      </c>
      <c r="EH16" s="11">
        <v>16441051</v>
      </c>
      <c r="EI16" s="11">
        <v>14239389</v>
      </c>
      <c r="EJ16" s="11">
        <v>2201662</v>
      </c>
      <c r="EK16" s="11">
        <v>1295252</v>
      </c>
      <c r="EL16" s="11">
        <v>948148</v>
      </c>
      <c r="EM16" s="11">
        <v>347104</v>
      </c>
      <c r="EN16" s="11">
        <v>669841</v>
      </c>
      <c r="EO16" s="11">
        <v>659892</v>
      </c>
      <c r="EP16" s="11">
        <v>9949</v>
      </c>
      <c r="EQ16" s="11">
        <v>4433925</v>
      </c>
      <c r="ER16" s="11">
        <v>2954661</v>
      </c>
      <c r="ES16" s="11">
        <v>1479264</v>
      </c>
      <c r="ET16" s="11">
        <v>5598479</v>
      </c>
      <c r="EU16" s="11">
        <v>4075649</v>
      </c>
      <c r="EV16" s="11">
        <v>1522830</v>
      </c>
      <c r="EW16" s="11">
        <v>1363399</v>
      </c>
      <c r="EX16" s="11">
        <v>1279857</v>
      </c>
      <c r="EY16" s="11">
        <v>83542</v>
      </c>
      <c r="EZ16" s="11">
        <v>2788577</v>
      </c>
      <c r="FA16" s="11">
        <v>2662918</v>
      </c>
      <c r="FB16" s="11">
        <v>125659</v>
      </c>
      <c r="FC16" s="11">
        <v>217122</v>
      </c>
      <c r="FD16" s="11">
        <v>178651</v>
      </c>
      <c r="FE16" s="11">
        <v>38471</v>
      </c>
      <c r="FF16" s="420"/>
      <c r="FG16" s="420"/>
      <c r="FH16" s="417"/>
    </row>
    <row r="17" spans="1:164" ht="15" customHeight="1">
      <c r="A17" s="665" t="s">
        <v>643</v>
      </c>
      <c r="B17" s="665"/>
      <c r="C17" s="665"/>
      <c r="D17" s="11">
        <v>45126322</v>
      </c>
      <c r="E17" s="11"/>
      <c r="F17" s="11"/>
      <c r="G17" s="11">
        <v>43731888</v>
      </c>
      <c r="H17" s="11">
        <v>1394434</v>
      </c>
      <c r="I17" s="11">
        <v>607814</v>
      </c>
      <c r="J17" s="11">
        <v>526763</v>
      </c>
      <c r="K17" s="11">
        <v>81051</v>
      </c>
      <c r="L17" s="11">
        <v>48773</v>
      </c>
      <c r="M17" s="11">
        <v>48773</v>
      </c>
      <c r="N17" s="11">
        <v>0</v>
      </c>
      <c r="O17" s="11">
        <v>898234</v>
      </c>
      <c r="P17" s="11">
        <v>898234</v>
      </c>
      <c r="Q17" s="11">
        <v>0</v>
      </c>
      <c r="R17" s="11">
        <v>479925</v>
      </c>
      <c r="S17" s="11">
        <v>479879</v>
      </c>
      <c r="T17" s="11">
        <v>46</v>
      </c>
      <c r="U17" s="11">
        <v>5000539</v>
      </c>
      <c r="V17" s="11">
        <v>5000539</v>
      </c>
      <c r="W17" s="11">
        <v>0</v>
      </c>
      <c r="X17" s="11">
        <v>667037</v>
      </c>
      <c r="Y17" s="11">
        <v>667037</v>
      </c>
      <c r="Z17" s="11">
        <v>0</v>
      </c>
      <c r="AA17" s="11">
        <v>467749</v>
      </c>
      <c r="AB17" s="11">
        <v>467749</v>
      </c>
      <c r="AC17" s="11">
        <v>0</v>
      </c>
      <c r="AD17" s="11">
        <v>125453</v>
      </c>
      <c r="AE17" s="11">
        <v>125453</v>
      </c>
      <c r="AF17" s="11">
        <v>0</v>
      </c>
      <c r="AG17" s="11">
        <v>25332</v>
      </c>
      <c r="AH17" s="11">
        <v>0</v>
      </c>
      <c r="AI17" s="11">
        <v>25332</v>
      </c>
      <c r="AJ17" s="11">
        <v>3382354</v>
      </c>
      <c r="AK17" s="11">
        <v>2611492</v>
      </c>
      <c r="AL17" s="11">
        <v>770862</v>
      </c>
      <c r="AM17" s="11">
        <v>1655028</v>
      </c>
      <c r="AN17" s="11">
        <v>1655028</v>
      </c>
      <c r="AO17" s="11">
        <v>0</v>
      </c>
      <c r="AP17" s="11">
        <v>171271</v>
      </c>
      <c r="AQ17" s="11">
        <v>92591</v>
      </c>
      <c r="AR17" s="11">
        <v>78680</v>
      </c>
      <c r="AS17" s="11">
        <v>337335</v>
      </c>
      <c r="AT17" s="11">
        <v>337335</v>
      </c>
      <c r="AU17" s="11">
        <v>0</v>
      </c>
      <c r="AV17" s="11">
        <v>1533982</v>
      </c>
      <c r="AW17" s="11">
        <v>1354039</v>
      </c>
      <c r="AX17" s="11">
        <v>179943</v>
      </c>
      <c r="AY17" s="11">
        <v>845384</v>
      </c>
      <c r="AZ17" s="11">
        <v>845384</v>
      </c>
      <c r="BA17" s="11">
        <v>0</v>
      </c>
      <c r="BB17" s="11">
        <v>689693</v>
      </c>
      <c r="BC17" s="11">
        <v>689693</v>
      </c>
      <c r="BD17" s="11">
        <v>0</v>
      </c>
      <c r="BE17" s="11">
        <v>450633</v>
      </c>
      <c r="BF17" s="11">
        <v>450633</v>
      </c>
      <c r="BG17" s="11">
        <v>0</v>
      </c>
      <c r="BH17" s="11">
        <v>750034</v>
      </c>
      <c r="BI17" s="11">
        <v>750034</v>
      </c>
      <c r="BJ17" s="11">
        <v>0</v>
      </c>
      <c r="BK17" s="11">
        <v>622234</v>
      </c>
      <c r="BL17" s="11">
        <v>622234</v>
      </c>
      <c r="BM17" s="11">
        <v>0</v>
      </c>
      <c r="BN17" s="11">
        <v>245053</v>
      </c>
      <c r="BO17" s="11">
        <v>245053</v>
      </c>
      <c r="BP17" s="11">
        <v>0</v>
      </c>
      <c r="BQ17" s="11">
        <v>1017769</v>
      </c>
      <c r="BR17" s="11">
        <v>1017769</v>
      </c>
      <c r="BS17" s="11">
        <v>0</v>
      </c>
      <c r="BT17" s="11">
        <v>766553</v>
      </c>
      <c r="BU17" s="11">
        <v>766553</v>
      </c>
      <c r="BV17" s="11">
        <v>0</v>
      </c>
      <c r="BW17" s="11">
        <v>1028780</v>
      </c>
      <c r="BX17" s="11">
        <v>1028780</v>
      </c>
      <c r="BY17" s="11">
        <v>0</v>
      </c>
      <c r="BZ17" s="11">
        <v>901156</v>
      </c>
      <c r="CA17" s="11">
        <v>901156</v>
      </c>
      <c r="CB17" s="11">
        <v>0</v>
      </c>
      <c r="CC17" s="11">
        <v>451025</v>
      </c>
      <c r="CD17" s="11">
        <v>443578</v>
      </c>
      <c r="CE17" s="11">
        <v>7447</v>
      </c>
      <c r="CF17" s="11">
        <v>717178</v>
      </c>
      <c r="CG17" s="11">
        <v>717178</v>
      </c>
      <c r="CH17" s="11">
        <v>0</v>
      </c>
      <c r="CI17" s="11">
        <v>186083</v>
      </c>
      <c r="CJ17" s="11">
        <v>186083</v>
      </c>
      <c r="CK17" s="11">
        <v>0</v>
      </c>
      <c r="CL17" s="11">
        <v>342004</v>
      </c>
      <c r="CM17" s="11">
        <v>342004</v>
      </c>
      <c r="CN17" s="11">
        <v>0</v>
      </c>
      <c r="CO17" s="11">
        <v>500719</v>
      </c>
      <c r="CP17" s="11">
        <v>315897</v>
      </c>
      <c r="CQ17" s="11">
        <v>184822</v>
      </c>
      <c r="CR17" s="11">
        <v>144930</v>
      </c>
      <c r="CS17" s="11">
        <v>144930</v>
      </c>
      <c r="CT17" s="11">
        <v>0</v>
      </c>
      <c r="CU17" s="11">
        <v>554473</v>
      </c>
      <c r="CV17" s="11">
        <v>554473</v>
      </c>
      <c r="CW17" s="11">
        <v>0</v>
      </c>
      <c r="CX17" s="11">
        <v>245447</v>
      </c>
      <c r="CY17" s="11">
        <v>245447</v>
      </c>
      <c r="CZ17" s="11">
        <v>0</v>
      </c>
      <c r="DA17" s="11">
        <v>1612425</v>
      </c>
      <c r="DB17" s="11">
        <v>1612425</v>
      </c>
      <c r="DC17" s="11">
        <v>0</v>
      </c>
      <c r="DD17" s="11">
        <v>1936102</v>
      </c>
      <c r="DE17" s="11">
        <v>1936102</v>
      </c>
      <c r="DF17" s="11">
        <v>0</v>
      </c>
      <c r="DG17" s="11">
        <v>196837</v>
      </c>
      <c r="DH17" s="11">
        <v>196837</v>
      </c>
      <c r="DI17" s="11">
        <v>0</v>
      </c>
      <c r="DJ17" s="11">
        <v>1855699</v>
      </c>
      <c r="DK17" s="11">
        <v>1855699</v>
      </c>
      <c r="DL17" s="11">
        <v>0</v>
      </c>
      <c r="DM17" s="11">
        <v>463962</v>
      </c>
      <c r="DN17" s="11">
        <v>463962</v>
      </c>
      <c r="DO17" s="11">
        <v>0</v>
      </c>
      <c r="DP17" s="11">
        <v>534143</v>
      </c>
      <c r="DQ17" s="11">
        <v>517757</v>
      </c>
      <c r="DR17" s="11">
        <v>16386</v>
      </c>
      <c r="DS17" s="11">
        <v>2971950</v>
      </c>
      <c r="DT17" s="11">
        <v>2971950</v>
      </c>
      <c r="DU17" s="11">
        <v>0</v>
      </c>
      <c r="DV17" s="11">
        <v>90032</v>
      </c>
      <c r="DW17" s="11">
        <v>90032</v>
      </c>
      <c r="DX17" s="11">
        <v>0</v>
      </c>
      <c r="DY17" s="11">
        <v>565405</v>
      </c>
      <c r="DZ17" s="11">
        <v>565405</v>
      </c>
      <c r="EA17" s="11">
        <v>0</v>
      </c>
      <c r="EB17" s="11">
        <v>186990</v>
      </c>
      <c r="EC17" s="11">
        <v>186990</v>
      </c>
      <c r="ED17" s="11">
        <v>0</v>
      </c>
      <c r="EE17" s="11">
        <v>897608</v>
      </c>
      <c r="EF17" s="11">
        <v>897608</v>
      </c>
      <c r="EG17" s="11">
        <v>0</v>
      </c>
      <c r="EH17" s="11">
        <v>3500210</v>
      </c>
      <c r="EI17" s="11">
        <v>3500210</v>
      </c>
      <c r="EJ17" s="11">
        <v>0</v>
      </c>
      <c r="EK17" s="11">
        <v>419727</v>
      </c>
      <c r="EL17" s="11">
        <v>419727</v>
      </c>
      <c r="EM17" s="11">
        <v>0</v>
      </c>
      <c r="EN17" s="11">
        <v>77404</v>
      </c>
      <c r="EO17" s="11">
        <v>77404</v>
      </c>
      <c r="EP17" s="11">
        <v>0</v>
      </c>
      <c r="EQ17" s="11">
        <v>945408</v>
      </c>
      <c r="ER17" s="11">
        <v>895589</v>
      </c>
      <c r="ES17" s="11">
        <v>49819</v>
      </c>
      <c r="ET17" s="11">
        <v>1457933</v>
      </c>
      <c r="EU17" s="11">
        <v>1457933</v>
      </c>
      <c r="EV17" s="11">
        <v>0</v>
      </c>
      <c r="EW17" s="11">
        <v>396056</v>
      </c>
      <c r="EX17" s="11">
        <v>396010</v>
      </c>
      <c r="EY17" s="11">
        <v>46</v>
      </c>
      <c r="EZ17" s="11">
        <v>1043282</v>
      </c>
      <c r="FA17" s="11">
        <v>1043282</v>
      </c>
      <c r="FB17" s="11">
        <v>0</v>
      </c>
      <c r="FC17" s="11">
        <v>115175</v>
      </c>
      <c r="FD17" s="11">
        <v>115175</v>
      </c>
      <c r="FE17" s="11">
        <v>0</v>
      </c>
      <c r="FF17" s="420"/>
      <c r="FG17" s="420"/>
      <c r="FH17" s="417"/>
    </row>
    <row r="18" spans="1:164" ht="15" customHeight="1">
      <c r="A18" s="665" t="s">
        <v>644</v>
      </c>
      <c r="B18" s="665"/>
      <c r="C18" s="665"/>
      <c r="D18" s="11">
        <v>7256110</v>
      </c>
      <c r="E18" s="11"/>
      <c r="F18" s="11"/>
      <c r="G18" s="11">
        <v>6613628</v>
      </c>
      <c r="H18" s="11">
        <v>642482</v>
      </c>
      <c r="I18" s="11">
        <v>252095</v>
      </c>
      <c r="J18" s="11">
        <v>210535</v>
      </c>
      <c r="K18" s="11">
        <v>41560</v>
      </c>
      <c r="L18" s="11">
        <v>47756</v>
      </c>
      <c r="M18" s="11">
        <v>42430</v>
      </c>
      <c r="N18" s="11">
        <v>5326</v>
      </c>
      <c r="O18" s="11">
        <v>72281</v>
      </c>
      <c r="P18" s="11">
        <v>72281</v>
      </c>
      <c r="Q18" s="11">
        <v>0</v>
      </c>
      <c r="R18" s="11">
        <v>61068</v>
      </c>
      <c r="S18" s="11">
        <v>55164</v>
      </c>
      <c r="T18" s="11">
        <v>5904</v>
      </c>
      <c r="U18" s="11">
        <v>368699</v>
      </c>
      <c r="V18" s="11">
        <v>368699</v>
      </c>
      <c r="W18" s="11">
        <v>0</v>
      </c>
      <c r="X18" s="11">
        <v>43407</v>
      </c>
      <c r="Y18" s="11">
        <v>43407</v>
      </c>
      <c r="Z18" s="11">
        <v>0</v>
      </c>
      <c r="AA18" s="11">
        <v>56345</v>
      </c>
      <c r="AB18" s="11">
        <v>56345</v>
      </c>
      <c r="AC18" s="11">
        <v>0</v>
      </c>
      <c r="AD18" s="11">
        <v>20274</v>
      </c>
      <c r="AE18" s="11">
        <v>20274</v>
      </c>
      <c r="AF18" s="11">
        <v>0</v>
      </c>
      <c r="AG18" s="11">
        <v>6468</v>
      </c>
      <c r="AH18" s="11">
        <v>0</v>
      </c>
      <c r="AI18" s="11">
        <v>6468</v>
      </c>
      <c r="AJ18" s="11">
        <v>396418</v>
      </c>
      <c r="AK18" s="11">
        <v>396418</v>
      </c>
      <c r="AL18" s="11">
        <v>0</v>
      </c>
      <c r="AM18" s="11">
        <v>330200</v>
      </c>
      <c r="AN18" s="11">
        <v>190536</v>
      </c>
      <c r="AO18" s="11">
        <v>139664</v>
      </c>
      <c r="AP18" s="11">
        <v>50590</v>
      </c>
      <c r="AQ18" s="11">
        <v>50590</v>
      </c>
      <c r="AR18" s="11">
        <v>0</v>
      </c>
      <c r="AS18" s="11">
        <v>9349</v>
      </c>
      <c r="AT18" s="11">
        <v>9235</v>
      </c>
      <c r="AU18" s="11">
        <v>114</v>
      </c>
      <c r="AV18" s="11">
        <v>358040</v>
      </c>
      <c r="AW18" s="11">
        <v>287865</v>
      </c>
      <c r="AX18" s="11">
        <v>70175</v>
      </c>
      <c r="AY18" s="11">
        <v>48310</v>
      </c>
      <c r="AZ18" s="11">
        <v>48310</v>
      </c>
      <c r="BA18" s="11">
        <v>0</v>
      </c>
      <c r="BB18" s="11">
        <v>22423</v>
      </c>
      <c r="BC18" s="11">
        <v>22423</v>
      </c>
      <c r="BD18" s="11">
        <v>0</v>
      </c>
      <c r="BE18" s="11">
        <v>133709</v>
      </c>
      <c r="BF18" s="11">
        <v>133709</v>
      </c>
      <c r="BG18" s="11">
        <v>0</v>
      </c>
      <c r="BH18" s="11">
        <v>139248</v>
      </c>
      <c r="BI18" s="11">
        <v>139248</v>
      </c>
      <c r="BJ18" s="11">
        <v>0</v>
      </c>
      <c r="BK18" s="11">
        <v>66512</v>
      </c>
      <c r="BL18" s="11">
        <v>63356</v>
      </c>
      <c r="BM18" s="11">
        <v>3156</v>
      </c>
      <c r="BN18" s="11">
        <v>18741</v>
      </c>
      <c r="BO18" s="11">
        <v>18741</v>
      </c>
      <c r="BP18" s="11">
        <v>0</v>
      </c>
      <c r="BQ18" s="11">
        <v>31627</v>
      </c>
      <c r="BR18" s="11">
        <v>31627</v>
      </c>
      <c r="BS18" s="11">
        <v>0</v>
      </c>
      <c r="BT18" s="11">
        <v>83395</v>
      </c>
      <c r="BU18" s="11">
        <v>83395</v>
      </c>
      <c r="BV18" s="11">
        <v>0</v>
      </c>
      <c r="BW18" s="11">
        <v>157242</v>
      </c>
      <c r="BX18" s="11">
        <v>157242</v>
      </c>
      <c r="BY18" s="11">
        <v>0</v>
      </c>
      <c r="BZ18" s="11">
        <v>93668</v>
      </c>
      <c r="CA18" s="11">
        <v>88352</v>
      </c>
      <c r="CB18" s="11">
        <v>5316</v>
      </c>
      <c r="CC18" s="11">
        <v>42352</v>
      </c>
      <c r="CD18" s="11">
        <v>42352</v>
      </c>
      <c r="CE18" s="11">
        <v>0</v>
      </c>
      <c r="CF18" s="11">
        <v>36849</v>
      </c>
      <c r="CG18" s="11">
        <v>36849</v>
      </c>
      <c r="CH18" s="11">
        <v>0</v>
      </c>
      <c r="CI18" s="11">
        <v>31907</v>
      </c>
      <c r="CJ18" s="11">
        <v>31907</v>
      </c>
      <c r="CK18" s="11">
        <v>0</v>
      </c>
      <c r="CL18" s="11">
        <v>30520</v>
      </c>
      <c r="CM18" s="11">
        <v>30520</v>
      </c>
      <c r="CN18" s="11">
        <v>0</v>
      </c>
      <c r="CO18" s="11">
        <v>45098</v>
      </c>
      <c r="CP18" s="11">
        <v>45098</v>
      </c>
      <c r="CQ18" s="11">
        <v>0</v>
      </c>
      <c r="CR18" s="11">
        <v>12850</v>
      </c>
      <c r="CS18" s="11">
        <v>12850</v>
      </c>
      <c r="CT18" s="11">
        <v>0</v>
      </c>
      <c r="CU18" s="11">
        <v>138799</v>
      </c>
      <c r="CV18" s="11">
        <v>138799</v>
      </c>
      <c r="CW18" s="11">
        <v>0</v>
      </c>
      <c r="CX18" s="11">
        <v>38587</v>
      </c>
      <c r="CY18" s="11">
        <v>37084</v>
      </c>
      <c r="CZ18" s="11">
        <v>1503</v>
      </c>
      <c r="DA18" s="11">
        <v>325280</v>
      </c>
      <c r="DB18" s="11">
        <v>299931</v>
      </c>
      <c r="DC18" s="11">
        <v>25349</v>
      </c>
      <c r="DD18" s="11">
        <v>447912</v>
      </c>
      <c r="DE18" s="11">
        <v>378744</v>
      </c>
      <c r="DF18" s="11">
        <v>69168</v>
      </c>
      <c r="DG18" s="11">
        <v>9026</v>
      </c>
      <c r="DH18" s="11">
        <v>9026</v>
      </c>
      <c r="DI18" s="11">
        <v>0</v>
      </c>
      <c r="DJ18" s="11">
        <v>112295</v>
      </c>
      <c r="DK18" s="11">
        <v>100712</v>
      </c>
      <c r="DL18" s="11">
        <v>11583</v>
      </c>
      <c r="DM18" s="11">
        <v>120099</v>
      </c>
      <c r="DN18" s="11">
        <v>120099</v>
      </c>
      <c r="DO18" s="11">
        <v>0</v>
      </c>
      <c r="DP18" s="11">
        <v>18375</v>
      </c>
      <c r="DQ18" s="11">
        <v>18375</v>
      </c>
      <c r="DR18" s="11">
        <v>0</v>
      </c>
      <c r="DS18" s="11">
        <v>410864</v>
      </c>
      <c r="DT18" s="11">
        <v>373004</v>
      </c>
      <c r="DU18" s="11">
        <v>37860</v>
      </c>
      <c r="DV18" s="11">
        <v>20399</v>
      </c>
      <c r="DW18" s="11">
        <v>20399</v>
      </c>
      <c r="DX18" s="11">
        <v>0</v>
      </c>
      <c r="DY18" s="11">
        <v>174621</v>
      </c>
      <c r="DZ18" s="11">
        <v>173138</v>
      </c>
      <c r="EA18" s="11">
        <v>1483</v>
      </c>
      <c r="EB18" s="11">
        <v>16745</v>
      </c>
      <c r="EC18" s="11">
        <v>16656</v>
      </c>
      <c r="ED18" s="11">
        <v>89</v>
      </c>
      <c r="EE18" s="11">
        <v>383497</v>
      </c>
      <c r="EF18" s="11">
        <v>174340</v>
      </c>
      <c r="EG18" s="11">
        <v>209157</v>
      </c>
      <c r="EH18" s="11">
        <v>1191961</v>
      </c>
      <c r="EI18" s="11">
        <v>1191961</v>
      </c>
      <c r="EJ18" s="11">
        <v>0</v>
      </c>
      <c r="EK18" s="11">
        <v>51563</v>
      </c>
      <c r="EL18" s="11">
        <v>51563</v>
      </c>
      <c r="EM18" s="11">
        <v>0</v>
      </c>
      <c r="EN18" s="11">
        <v>25025</v>
      </c>
      <c r="EO18" s="11">
        <v>25025</v>
      </c>
      <c r="EP18" s="11">
        <v>0</v>
      </c>
      <c r="EQ18" s="11">
        <v>268547</v>
      </c>
      <c r="ER18" s="11">
        <v>268547</v>
      </c>
      <c r="ES18" s="11">
        <v>0</v>
      </c>
      <c r="ET18" s="11">
        <v>347642</v>
      </c>
      <c r="EU18" s="11">
        <v>347642</v>
      </c>
      <c r="EV18" s="11">
        <v>0</v>
      </c>
      <c r="EW18" s="11">
        <v>26543</v>
      </c>
      <c r="EX18" s="11">
        <v>17936</v>
      </c>
      <c r="EY18" s="11">
        <v>8607</v>
      </c>
      <c r="EZ18" s="11">
        <v>58970</v>
      </c>
      <c r="FA18" s="11">
        <v>58970</v>
      </c>
      <c r="FB18" s="11">
        <v>0</v>
      </c>
      <c r="FC18" s="11">
        <v>1919</v>
      </c>
      <c r="FD18" s="11">
        <v>1919</v>
      </c>
      <c r="FE18" s="11">
        <v>0</v>
      </c>
      <c r="FF18" s="420"/>
      <c r="FG18" s="420"/>
      <c r="FH18" s="417"/>
    </row>
    <row r="19" spans="1:164" ht="15" customHeight="1">
      <c r="A19" s="665" t="s">
        <v>645</v>
      </c>
      <c r="B19" s="665"/>
      <c r="C19" s="665"/>
      <c r="D19" s="11">
        <v>18387858</v>
      </c>
      <c r="E19" s="11"/>
      <c r="F19" s="11"/>
      <c r="G19" s="11">
        <v>17981249</v>
      </c>
      <c r="H19" s="11">
        <v>406609</v>
      </c>
      <c r="I19" s="11">
        <v>213264</v>
      </c>
      <c r="J19" s="11">
        <v>180301</v>
      </c>
      <c r="K19" s="11">
        <v>32963</v>
      </c>
      <c r="L19" s="11">
        <v>106275</v>
      </c>
      <c r="M19" s="11">
        <v>67918</v>
      </c>
      <c r="N19" s="11">
        <v>38357</v>
      </c>
      <c r="O19" s="11">
        <v>317331</v>
      </c>
      <c r="P19" s="11">
        <v>317331</v>
      </c>
      <c r="Q19" s="11">
        <v>0</v>
      </c>
      <c r="R19" s="11">
        <v>230527</v>
      </c>
      <c r="S19" s="11">
        <v>230527</v>
      </c>
      <c r="T19" s="11">
        <v>0</v>
      </c>
      <c r="U19" s="11">
        <v>840034</v>
      </c>
      <c r="V19" s="11">
        <v>840034</v>
      </c>
      <c r="W19" s="11">
        <v>0</v>
      </c>
      <c r="X19" s="11">
        <v>203442</v>
      </c>
      <c r="Y19" s="11">
        <v>201187</v>
      </c>
      <c r="Z19" s="11">
        <v>2255</v>
      </c>
      <c r="AA19" s="11">
        <v>350723</v>
      </c>
      <c r="AB19" s="11">
        <v>350723</v>
      </c>
      <c r="AC19" s="11">
        <v>0</v>
      </c>
      <c r="AD19" s="11">
        <v>111762</v>
      </c>
      <c r="AE19" s="11">
        <v>111762</v>
      </c>
      <c r="AF19" s="11">
        <v>0</v>
      </c>
      <c r="AG19" s="11">
        <v>30451</v>
      </c>
      <c r="AH19" s="11">
        <v>0</v>
      </c>
      <c r="AI19" s="11">
        <v>30451</v>
      </c>
      <c r="AJ19" s="11">
        <v>1223029</v>
      </c>
      <c r="AK19" s="11">
        <v>1223029</v>
      </c>
      <c r="AL19" s="11">
        <v>0</v>
      </c>
      <c r="AM19" s="11">
        <v>219870</v>
      </c>
      <c r="AN19" s="11">
        <v>219870</v>
      </c>
      <c r="AO19" s="11">
        <v>0</v>
      </c>
      <c r="AP19" s="11">
        <v>124890</v>
      </c>
      <c r="AQ19" s="11">
        <v>124890</v>
      </c>
      <c r="AR19" s="11">
        <v>0</v>
      </c>
      <c r="AS19" s="11">
        <v>50574</v>
      </c>
      <c r="AT19" s="11">
        <v>50574</v>
      </c>
      <c r="AU19" s="11">
        <v>0</v>
      </c>
      <c r="AV19" s="11">
        <v>1010531</v>
      </c>
      <c r="AW19" s="11">
        <v>844928</v>
      </c>
      <c r="AX19" s="11">
        <v>165603</v>
      </c>
      <c r="AY19" s="11">
        <v>443210</v>
      </c>
      <c r="AZ19" s="11">
        <v>443210</v>
      </c>
      <c r="BA19" s="11">
        <v>0</v>
      </c>
      <c r="BB19" s="11">
        <v>227901</v>
      </c>
      <c r="BC19" s="11">
        <v>227901</v>
      </c>
      <c r="BD19" s="11">
        <v>0</v>
      </c>
      <c r="BE19" s="11">
        <v>146552</v>
      </c>
      <c r="BF19" s="11">
        <v>146552</v>
      </c>
      <c r="BG19" s="11">
        <v>0</v>
      </c>
      <c r="BH19" s="11">
        <v>245581</v>
      </c>
      <c r="BI19" s="11">
        <v>245581</v>
      </c>
      <c r="BJ19" s="11">
        <v>0</v>
      </c>
      <c r="BK19" s="11">
        <v>121200</v>
      </c>
      <c r="BL19" s="11">
        <v>121200</v>
      </c>
      <c r="BM19" s="11">
        <v>0</v>
      </c>
      <c r="BN19" s="11">
        <v>141464</v>
      </c>
      <c r="BO19" s="11">
        <v>141464</v>
      </c>
      <c r="BP19" s="11">
        <v>0</v>
      </c>
      <c r="BQ19" s="11">
        <v>395266</v>
      </c>
      <c r="BR19" s="11">
        <v>395266</v>
      </c>
      <c r="BS19" s="11">
        <v>0</v>
      </c>
      <c r="BT19" s="11">
        <v>640839</v>
      </c>
      <c r="BU19" s="11">
        <v>640839</v>
      </c>
      <c r="BV19" s="11">
        <v>0</v>
      </c>
      <c r="BW19" s="11">
        <v>947194</v>
      </c>
      <c r="BX19" s="11">
        <v>947194</v>
      </c>
      <c r="BY19" s="11">
        <v>0</v>
      </c>
      <c r="BZ19" s="11">
        <v>650042</v>
      </c>
      <c r="CA19" s="11">
        <v>650042</v>
      </c>
      <c r="CB19" s="11">
        <v>0</v>
      </c>
      <c r="CC19" s="11">
        <v>145931</v>
      </c>
      <c r="CD19" s="11">
        <v>145931</v>
      </c>
      <c r="CE19" s="11">
        <v>0</v>
      </c>
      <c r="CF19" s="11">
        <v>114494</v>
      </c>
      <c r="CG19" s="11">
        <v>101944</v>
      </c>
      <c r="CH19" s="11">
        <v>12550</v>
      </c>
      <c r="CI19" s="11">
        <v>86289</v>
      </c>
      <c r="CJ19" s="11">
        <v>86289</v>
      </c>
      <c r="CK19" s="11">
        <v>0</v>
      </c>
      <c r="CL19" s="11">
        <v>61258</v>
      </c>
      <c r="CM19" s="11">
        <v>61258</v>
      </c>
      <c r="CN19" s="11">
        <v>0</v>
      </c>
      <c r="CO19" s="11">
        <v>174663</v>
      </c>
      <c r="CP19" s="11">
        <v>174663</v>
      </c>
      <c r="CQ19" s="11">
        <v>0</v>
      </c>
      <c r="CR19" s="11">
        <v>226482</v>
      </c>
      <c r="CS19" s="11">
        <v>226482</v>
      </c>
      <c r="CT19" s="11">
        <v>0</v>
      </c>
      <c r="CU19" s="11">
        <v>677216</v>
      </c>
      <c r="CV19" s="11">
        <v>677216</v>
      </c>
      <c r="CW19" s="11">
        <v>0</v>
      </c>
      <c r="CX19" s="11">
        <v>82826</v>
      </c>
      <c r="CY19" s="11">
        <v>82826</v>
      </c>
      <c r="CZ19" s="11">
        <v>0</v>
      </c>
      <c r="DA19" s="11">
        <v>1291927</v>
      </c>
      <c r="DB19" s="11">
        <v>1247078</v>
      </c>
      <c r="DC19" s="11">
        <v>44849</v>
      </c>
      <c r="DD19" s="11">
        <v>286286</v>
      </c>
      <c r="DE19" s="11">
        <v>286286</v>
      </c>
      <c r="DF19" s="11">
        <v>0</v>
      </c>
      <c r="DG19" s="11">
        <v>30757</v>
      </c>
      <c r="DH19" s="11">
        <v>30757</v>
      </c>
      <c r="DI19" s="11">
        <v>0</v>
      </c>
      <c r="DJ19" s="11">
        <v>1029502</v>
      </c>
      <c r="DK19" s="11">
        <v>1008798</v>
      </c>
      <c r="DL19" s="11">
        <v>20704</v>
      </c>
      <c r="DM19" s="11">
        <v>316471</v>
      </c>
      <c r="DN19" s="11">
        <v>316471</v>
      </c>
      <c r="DO19" s="11">
        <v>0</v>
      </c>
      <c r="DP19" s="11">
        <v>268808</v>
      </c>
      <c r="DQ19" s="11">
        <v>268808</v>
      </c>
      <c r="DR19" s="11">
        <v>0</v>
      </c>
      <c r="DS19" s="11">
        <v>962838</v>
      </c>
      <c r="DT19" s="11">
        <v>962110</v>
      </c>
      <c r="DU19" s="11">
        <v>728</v>
      </c>
      <c r="DV19" s="11">
        <v>144403</v>
      </c>
      <c r="DW19" s="11">
        <v>144403</v>
      </c>
      <c r="DX19" s="11">
        <v>0</v>
      </c>
      <c r="DY19" s="11">
        <v>27264</v>
      </c>
      <c r="DZ19" s="11">
        <v>27264</v>
      </c>
      <c r="EA19" s="11">
        <v>0</v>
      </c>
      <c r="EB19" s="11">
        <v>63082</v>
      </c>
      <c r="EC19" s="11">
        <v>63082</v>
      </c>
      <c r="ED19" s="11">
        <v>0</v>
      </c>
      <c r="EE19" s="11">
        <v>263739</v>
      </c>
      <c r="EF19" s="11">
        <v>263739</v>
      </c>
      <c r="EG19" s="11">
        <v>0</v>
      </c>
      <c r="EH19" s="11">
        <v>1479863</v>
      </c>
      <c r="EI19" s="11">
        <v>1479863</v>
      </c>
      <c r="EJ19" s="11">
        <v>0</v>
      </c>
      <c r="EK19" s="11">
        <v>119717</v>
      </c>
      <c r="EL19" s="11">
        <v>119717</v>
      </c>
      <c r="EM19" s="11">
        <v>0</v>
      </c>
      <c r="EN19" s="11">
        <v>80418</v>
      </c>
      <c r="EO19" s="11">
        <v>80418</v>
      </c>
      <c r="EP19" s="11">
        <v>0</v>
      </c>
      <c r="EQ19" s="11">
        <v>236996</v>
      </c>
      <c r="ER19" s="11">
        <v>178847</v>
      </c>
      <c r="ES19" s="11">
        <v>58149</v>
      </c>
      <c r="ET19" s="11">
        <v>450805</v>
      </c>
      <c r="EU19" s="11">
        <v>450805</v>
      </c>
      <c r="EV19" s="11">
        <v>0</v>
      </c>
      <c r="EW19" s="11">
        <v>100273</v>
      </c>
      <c r="EX19" s="11">
        <v>100273</v>
      </c>
      <c r="EY19" s="11">
        <v>0</v>
      </c>
      <c r="EZ19" s="11">
        <v>649538</v>
      </c>
      <c r="FA19" s="11">
        <v>649538</v>
      </c>
      <c r="FB19" s="11">
        <v>0</v>
      </c>
      <c r="FC19" s="11">
        <v>24060</v>
      </c>
      <c r="FD19" s="11">
        <v>24060</v>
      </c>
      <c r="FE19" s="11">
        <v>0</v>
      </c>
      <c r="FF19" s="420"/>
      <c r="FG19" s="420"/>
      <c r="FH19" s="417"/>
    </row>
    <row r="20" spans="1:164" ht="15" customHeight="1">
      <c r="A20" s="665" t="s">
        <v>646</v>
      </c>
      <c r="B20" s="665"/>
      <c r="C20" s="665"/>
      <c r="D20" s="11">
        <v>27626966</v>
      </c>
      <c r="E20" s="11"/>
      <c r="F20" s="11"/>
      <c r="G20" s="11">
        <v>13069580</v>
      </c>
      <c r="H20" s="11">
        <v>14557386</v>
      </c>
      <c r="I20" s="11">
        <v>770432</v>
      </c>
      <c r="J20" s="11">
        <v>695626</v>
      </c>
      <c r="K20" s="11">
        <v>74806</v>
      </c>
      <c r="L20" s="11">
        <v>6316</v>
      </c>
      <c r="M20" s="11">
        <v>4027</v>
      </c>
      <c r="N20" s="11">
        <v>2289</v>
      </c>
      <c r="O20" s="11">
        <v>219460</v>
      </c>
      <c r="P20" s="11">
        <v>22337</v>
      </c>
      <c r="Q20" s="11">
        <v>197123</v>
      </c>
      <c r="R20" s="11">
        <v>150579</v>
      </c>
      <c r="S20" s="11">
        <v>0</v>
      </c>
      <c r="T20" s="11">
        <v>150579</v>
      </c>
      <c r="U20" s="11">
        <v>3841715</v>
      </c>
      <c r="V20" s="11">
        <v>714623</v>
      </c>
      <c r="W20" s="11">
        <v>3127092</v>
      </c>
      <c r="X20" s="11">
        <v>173769</v>
      </c>
      <c r="Y20" s="11">
        <v>11650</v>
      </c>
      <c r="Z20" s="11">
        <v>162119</v>
      </c>
      <c r="AA20" s="11">
        <v>298858</v>
      </c>
      <c r="AB20" s="11">
        <v>298858</v>
      </c>
      <c r="AC20" s="11">
        <v>0</v>
      </c>
      <c r="AD20" s="11">
        <v>59801</v>
      </c>
      <c r="AE20" s="11">
        <v>55394</v>
      </c>
      <c r="AF20" s="11">
        <v>4407</v>
      </c>
      <c r="AG20" s="11">
        <v>186498</v>
      </c>
      <c r="AH20" s="11">
        <v>0</v>
      </c>
      <c r="AI20" s="11">
        <v>186498</v>
      </c>
      <c r="AJ20" s="11">
        <v>4449077</v>
      </c>
      <c r="AK20" s="11">
        <v>2408133</v>
      </c>
      <c r="AL20" s="11">
        <v>2040944</v>
      </c>
      <c r="AM20" s="11">
        <v>350649</v>
      </c>
      <c r="AN20" s="11">
        <v>0</v>
      </c>
      <c r="AO20" s="11">
        <v>350649</v>
      </c>
      <c r="AP20" s="11">
        <v>290444</v>
      </c>
      <c r="AQ20" s="11">
        <v>152760</v>
      </c>
      <c r="AR20" s="11">
        <v>137684</v>
      </c>
      <c r="AS20" s="11">
        <v>37718</v>
      </c>
      <c r="AT20" s="11">
        <v>1876</v>
      </c>
      <c r="AU20" s="11">
        <v>35842</v>
      </c>
      <c r="AV20" s="11">
        <v>2611442</v>
      </c>
      <c r="AW20" s="11">
        <v>1585911</v>
      </c>
      <c r="AX20" s="11">
        <v>1025531</v>
      </c>
      <c r="AY20" s="11">
        <v>279541</v>
      </c>
      <c r="AZ20" s="11">
        <v>214976</v>
      </c>
      <c r="BA20" s="11">
        <v>64565</v>
      </c>
      <c r="BB20" s="11">
        <v>235889</v>
      </c>
      <c r="BC20" s="11">
        <v>28700</v>
      </c>
      <c r="BD20" s="11">
        <v>207189</v>
      </c>
      <c r="BE20" s="11">
        <v>220024</v>
      </c>
      <c r="BF20" s="11">
        <v>406</v>
      </c>
      <c r="BG20" s="11">
        <v>219618</v>
      </c>
      <c r="BH20" s="11">
        <v>378360</v>
      </c>
      <c r="BI20" s="11">
        <v>64681</v>
      </c>
      <c r="BJ20" s="11">
        <v>313679</v>
      </c>
      <c r="BK20" s="11">
        <v>183047</v>
      </c>
      <c r="BL20" s="11">
        <v>8618</v>
      </c>
      <c r="BM20" s="11">
        <v>174429</v>
      </c>
      <c r="BN20" s="11">
        <v>28317</v>
      </c>
      <c r="BO20" s="11">
        <v>21674</v>
      </c>
      <c r="BP20" s="11">
        <v>6643</v>
      </c>
      <c r="BQ20" s="11">
        <v>590491</v>
      </c>
      <c r="BR20" s="11">
        <v>137537</v>
      </c>
      <c r="BS20" s="11">
        <v>452954</v>
      </c>
      <c r="BT20" s="11">
        <v>24929</v>
      </c>
      <c r="BU20" s="11">
        <v>24929</v>
      </c>
      <c r="BV20" s="11">
        <v>0</v>
      </c>
      <c r="BW20" s="11">
        <v>87310</v>
      </c>
      <c r="BX20" s="11">
        <v>28208</v>
      </c>
      <c r="BY20" s="11">
        <v>59102</v>
      </c>
      <c r="BZ20" s="11">
        <v>116348</v>
      </c>
      <c r="CA20" s="11">
        <v>54</v>
      </c>
      <c r="CB20" s="11">
        <v>116294</v>
      </c>
      <c r="CC20" s="11">
        <v>66059</v>
      </c>
      <c r="CD20" s="11">
        <v>1602</v>
      </c>
      <c r="CE20" s="11">
        <v>64457</v>
      </c>
      <c r="CF20" s="11">
        <v>394663</v>
      </c>
      <c r="CG20" s="11">
        <v>0</v>
      </c>
      <c r="CH20" s="11">
        <v>394663</v>
      </c>
      <c r="CI20" s="11">
        <v>43995</v>
      </c>
      <c r="CJ20" s="11">
        <v>43995</v>
      </c>
      <c r="CK20" s="11">
        <v>0</v>
      </c>
      <c r="CL20" s="11">
        <v>131958</v>
      </c>
      <c r="CM20" s="11">
        <v>49288</v>
      </c>
      <c r="CN20" s="11">
        <v>82670</v>
      </c>
      <c r="CO20" s="11">
        <v>289105</v>
      </c>
      <c r="CP20" s="11">
        <v>23357</v>
      </c>
      <c r="CQ20" s="11">
        <v>265748</v>
      </c>
      <c r="CR20" s="11">
        <v>61483</v>
      </c>
      <c r="CS20" s="11">
        <v>58206</v>
      </c>
      <c r="CT20" s="11">
        <v>3277</v>
      </c>
      <c r="CU20" s="11">
        <v>1036878</v>
      </c>
      <c r="CV20" s="11">
        <v>964738</v>
      </c>
      <c r="CW20" s="11">
        <v>72140</v>
      </c>
      <c r="CX20" s="11">
        <v>84048</v>
      </c>
      <c r="CY20" s="11">
        <v>29552</v>
      </c>
      <c r="CZ20" s="11">
        <v>54496</v>
      </c>
      <c r="DA20" s="11">
        <v>1728909</v>
      </c>
      <c r="DB20" s="11">
        <v>914309</v>
      </c>
      <c r="DC20" s="11">
        <v>814600</v>
      </c>
      <c r="DD20" s="11">
        <v>54773</v>
      </c>
      <c r="DE20" s="11">
        <v>122</v>
      </c>
      <c r="DF20" s="11">
        <v>54651</v>
      </c>
      <c r="DG20" s="11">
        <v>55931</v>
      </c>
      <c r="DH20" s="11">
        <v>46455</v>
      </c>
      <c r="DI20" s="11">
        <v>9476</v>
      </c>
      <c r="DJ20" s="11">
        <v>1186206</v>
      </c>
      <c r="DK20" s="11">
        <v>1156646</v>
      </c>
      <c r="DL20" s="11">
        <v>29560</v>
      </c>
      <c r="DM20" s="11">
        <v>183336</v>
      </c>
      <c r="DN20" s="11">
        <v>46168</v>
      </c>
      <c r="DO20" s="11">
        <v>137168</v>
      </c>
      <c r="DP20" s="11">
        <v>392931</v>
      </c>
      <c r="DQ20" s="11">
        <v>96970</v>
      </c>
      <c r="DR20" s="11">
        <v>295961</v>
      </c>
      <c r="DS20" s="11">
        <v>1326944</v>
      </c>
      <c r="DT20" s="11">
        <v>1310130</v>
      </c>
      <c r="DU20" s="11">
        <v>16814</v>
      </c>
      <c r="DV20" s="11">
        <v>103971</v>
      </c>
      <c r="DW20" s="11">
        <v>103971</v>
      </c>
      <c r="DX20" s="11">
        <v>0</v>
      </c>
      <c r="DY20" s="11">
        <v>96935</v>
      </c>
      <c r="DZ20" s="11">
        <v>29158</v>
      </c>
      <c r="EA20" s="11">
        <v>67777</v>
      </c>
      <c r="EB20" s="11">
        <v>12569</v>
      </c>
      <c r="EC20" s="11">
        <v>3624</v>
      </c>
      <c r="ED20" s="11">
        <v>8945</v>
      </c>
      <c r="EE20" s="11">
        <v>121130</v>
      </c>
      <c r="EF20" s="11">
        <v>8268</v>
      </c>
      <c r="EG20" s="11">
        <v>112862</v>
      </c>
      <c r="EH20" s="11">
        <v>1925697</v>
      </c>
      <c r="EI20" s="11">
        <v>605487</v>
      </c>
      <c r="EJ20" s="11">
        <v>1320210</v>
      </c>
      <c r="EK20" s="11">
        <v>234701</v>
      </c>
      <c r="EL20" s="11">
        <v>24351</v>
      </c>
      <c r="EM20" s="11">
        <v>210350</v>
      </c>
      <c r="EN20" s="11">
        <v>11389</v>
      </c>
      <c r="EO20" s="11">
        <v>9012</v>
      </c>
      <c r="EP20" s="11">
        <v>2377</v>
      </c>
      <c r="EQ20" s="11">
        <v>683739</v>
      </c>
      <c r="ER20" s="11">
        <v>121749</v>
      </c>
      <c r="ES20" s="11">
        <v>561990</v>
      </c>
      <c r="ET20" s="11">
        <v>1301209</v>
      </c>
      <c r="EU20" s="11">
        <v>489225</v>
      </c>
      <c r="EV20" s="11">
        <v>811984</v>
      </c>
      <c r="EW20" s="11">
        <v>150669</v>
      </c>
      <c r="EX20" s="11">
        <v>120406</v>
      </c>
      <c r="EY20" s="11">
        <v>30263</v>
      </c>
      <c r="EZ20" s="11">
        <v>326990</v>
      </c>
      <c r="FA20" s="11">
        <v>326990</v>
      </c>
      <c r="FB20" s="11">
        <v>0</v>
      </c>
      <c r="FC20" s="11">
        <v>29734</v>
      </c>
      <c r="FD20" s="11">
        <v>4823</v>
      </c>
      <c r="FE20" s="11">
        <v>24911</v>
      </c>
      <c r="FF20" s="420"/>
      <c r="FG20" s="420"/>
      <c r="FH20" s="417"/>
    </row>
    <row r="21" spans="1:164" ht="15" customHeight="1">
      <c r="A21" s="665" t="s">
        <v>647</v>
      </c>
      <c r="B21" s="665"/>
      <c r="C21" s="665"/>
      <c r="D21" s="11">
        <v>83493758</v>
      </c>
      <c r="E21" s="11"/>
      <c r="F21" s="11"/>
      <c r="G21" s="11">
        <v>68255446</v>
      </c>
      <c r="H21" s="11">
        <v>15238312</v>
      </c>
      <c r="I21" s="11">
        <v>1019548</v>
      </c>
      <c r="J21" s="11">
        <v>896654</v>
      </c>
      <c r="K21" s="11">
        <v>122894</v>
      </c>
      <c r="L21" s="11">
        <v>154053</v>
      </c>
      <c r="M21" s="11">
        <v>97698</v>
      </c>
      <c r="N21" s="11">
        <v>56355</v>
      </c>
      <c r="O21" s="11">
        <v>822905</v>
      </c>
      <c r="P21" s="11">
        <v>709009</v>
      </c>
      <c r="Q21" s="11">
        <v>113896</v>
      </c>
      <c r="R21" s="11">
        <v>565727</v>
      </c>
      <c r="S21" s="11">
        <v>510139</v>
      </c>
      <c r="T21" s="11">
        <v>55588</v>
      </c>
      <c r="U21" s="11">
        <v>9779718</v>
      </c>
      <c r="V21" s="11">
        <v>7252851</v>
      </c>
      <c r="W21" s="11">
        <v>2526867</v>
      </c>
      <c r="X21" s="11">
        <v>1372682</v>
      </c>
      <c r="Y21" s="11">
        <v>1133575</v>
      </c>
      <c r="Z21" s="11">
        <v>239107</v>
      </c>
      <c r="AA21" s="11">
        <v>1223314</v>
      </c>
      <c r="AB21" s="11">
        <v>1223314</v>
      </c>
      <c r="AC21" s="11">
        <v>0</v>
      </c>
      <c r="AD21" s="11">
        <v>237934</v>
      </c>
      <c r="AE21" s="11">
        <v>226310</v>
      </c>
      <c r="AF21" s="11">
        <v>11624</v>
      </c>
      <c r="AG21" s="11">
        <v>192041</v>
      </c>
      <c r="AH21" s="11">
        <v>0</v>
      </c>
      <c r="AI21" s="11">
        <v>192041</v>
      </c>
      <c r="AJ21" s="11">
        <v>2475615</v>
      </c>
      <c r="AK21" s="11">
        <v>1499073</v>
      </c>
      <c r="AL21" s="11">
        <v>976542</v>
      </c>
      <c r="AM21" s="11">
        <v>1599940</v>
      </c>
      <c r="AN21" s="11">
        <v>862826</v>
      </c>
      <c r="AO21" s="11">
        <v>737114</v>
      </c>
      <c r="AP21" s="11">
        <v>688917</v>
      </c>
      <c r="AQ21" s="11">
        <v>688917</v>
      </c>
      <c r="AR21" s="11">
        <v>0</v>
      </c>
      <c r="AS21" s="11">
        <v>164623</v>
      </c>
      <c r="AT21" s="11">
        <v>159076</v>
      </c>
      <c r="AU21" s="11">
        <v>5547</v>
      </c>
      <c r="AV21" s="11">
        <v>4605725</v>
      </c>
      <c r="AW21" s="11">
        <v>3107042</v>
      </c>
      <c r="AX21" s="11">
        <v>1498683</v>
      </c>
      <c r="AY21" s="11">
        <v>1903407</v>
      </c>
      <c r="AZ21" s="11">
        <v>1749996</v>
      </c>
      <c r="BA21" s="11">
        <v>153411</v>
      </c>
      <c r="BB21" s="11">
        <v>516792</v>
      </c>
      <c r="BC21" s="11">
        <v>461755</v>
      </c>
      <c r="BD21" s="11">
        <v>55037</v>
      </c>
      <c r="BE21" s="11">
        <v>397405</v>
      </c>
      <c r="BF21" s="11">
        <v>353299</v>
      </c>
      <c r="BG21" s="11">
        <v>44106</v>
      </c>
      <c r="BH21" s="11">
        <v>1312512</v>
      </c>
      <c r="BI21" s="11">
        <v>940872</v>
      </c>
      <c r="BJ21" s="11">
        <v>371640</v>
      </c>
      <c r="BK21" s="11">
        <v>1501933</v>
      </c>
      <c r="BL21" s="11">
        <v>1350885</v>
      </c>
      <c r="BM21" s="11">
        <v>151048</v>
      </c>
      <c r="BN21" s="11">
        <v>291791</v>
      </c>
      <c r="BO21" s="11">
        <v>291791</v>
      </c>
      <c r="BP21" s="11">
        <v>0</v>
      </c>
      <c r="BQ21" s="11">
        <v>3225836</v>
      </c>
      <c r="BR21" s="11">
        <v>2852989</v>
      </c>
      <c r="BS21" s="11">
        <v>372847</v>
      </c>
      <c r="BT21" s="11">
        <v>1478529</v>
      </c>
      <c r="BU21" s="11">
        <v>1078290</v>
      </c>
      <c r="BV21" s="11">
        <v>400239</v>
      </c>
      <c r="BW21" s="11">
        <v>2130712</v>
      </c>
      <c r="BX21" s="11">
        <v>1914167</v>
      </c>
      <c r="BY21" s="11">
        <v>216545</v>
      </c>
      <c r="BZ21" s="11">
        <v>2978739</v>
      </c>
      <c r="CA21" s="11">
        <v>2897133</v>
      </c>
      <c r="CB21" s="11">
        <v>81606</v>
      </c>
      <c r="CC21" s="11">
        <v>889604</v>
      </c>
      <c r="CD21" s="11">
        <v>846571</v>
      </c>
      <c r="CE21" s="11">
        <v>43033</v>
      </c>
      <c r="CF21" s="11">
        <v>1141436</v>
      </c>
      <c r="CG21" s="11">
        <v>909897</v>
      </c>
      <c r="CH21" s="11">
        <v>231539</v>
      </c>
      <c r="CI21" s="11">
        <v>223282</v>
      </c>
      <c r="CJ21" s="11">
        <v>214200</v>
      </c>
      <c r="CK21" s="11">
        <v>9082</v>
      </c>
      <c r="CL21" s="11">
        <v>105758</v>
      </c>
      <c r="CM21" s="11">
        <v>96150</v>
      </c>
      <c r="CN21" s="11">
        <v>9608</v>
      </c>
      <c r="CO21" s="11">
        <v>1909242</v>
      </c>
      <c r="CP21" s="11">
        <v>1522492</v>
      </c>
      <c r="CQ21" s="11">
        <v>386750</v>
      </c>
      <c r="CR21" s="11">
        <v>540364</v>
      </c>
      <c r="CS21" s="11">
        <v>540364</v>
      </c>
      <c r="CT21" s="11">
        <v>0</v>
      </c>
      <c r="CU21" s="11">
        <v>1693588</v>
      </c>
      <c r="CV21" s="11">
        <v>1570403</v>
      </c>
      <c r="CW21" s="11">
        <v>123185</v>
      </c>
      <c r="CX21" s="11">
        <v>498179</v>
      </c>
      <c r="CY21" s="11">
        <v>449729</v>
      </c>
      <c r="CZ21" s="11">
        <v>48450</v>
      </c>
      <c r="DA21" s="11">
        <v>8713220</v>
      </c>
      <c r="DB21" s="11">
        <v>7182104</v>
      </c>
      <c r="DC21" s="11">
        <v>1531116</v>
      </c>
      <c r="DD21" s="11">
        <v>1704765</v>
      </c>
      <c r="DE21" s="11">
        <v>1360262</v>
      </c>
      <c r="DF21" s="11">
        <v>344503</v>
      </c>
      <c r="DG21" s="11">
        <v>211989</v>
      </c>
      <c r="DH21" s="11">
        <v>196480</v>
      </c>
      <c r="DI21" s="11">
        <v>15509</v>
      </c>
      <c r="DJ21" s="11">
        <v>2025763</v>
      </c>
      <c r="DK21" s="11">
        <v>1882808</v>
      </c>
      <c r="DL21" s="11">
        <v>142955</v>
      </c>
      <c r="DM21" s="11">
        <v>411670</v>
      </c>
      <c r="DN21" s="11">
        <v>360457</v>
      </c>
      <c r="DO21" s="11">
        <v>51213</v>
      </c>
      <c r="DP21" s="11">
        <v>858586</v>
      </c>
      <c r="DQ21" s="11">
        <v>630280</v>
      </c>
      <c r="DR21" s="11">
        <v>228306</v>
      </c>
      <c r="DS21" s="11">
        <v>3833189</v>
      </c>
      <c r="DT21" s="11">
        <v>3445587</v>
      </c>
      <c r="DU21" s="11">
        <v>387602</v>
      </c>
      <c r="DV21" s="11">
        <v>361994</v>
      </c>
      <c r="DW21" s="11">
        <v>333048</v>
      </c>
      <c r="DX21" s="11">
        <v>28946</v>
      </c>
      <c r="DY21" s="11">
        <v>804803</v>
      </c>
      <c r="DZ21" s="11">
        <v>557427</v>
      </c>
      <c r="EA21" s="11">
        <v>247376</v>
      </c>
      <c r="EB21" s="11">
        <v>222983</v>
      </c>
      <c r="EC21" s="11">
        <v>200902</v>
      </c>
      <c r="ED21" s="11">
        <v>22081</v>
      </c>
      <c r="EE21" s="11">
        <v>1628462</v>
      </c>
      <c r="EF21" s="11">
        <v>1353916</v>
      </c>
      <c r="EG21" s="11">
        <v>274546</v>
      </c>
      <c r="EH21" s="11">
        <v>8343320</v>
      </c>
      <c r="EI21" s="11">
        <v>7461868</v>
      </c>
      <c r="EJ21" s="11">
        <v>881452</v>
      </c>
      <c r="EK21" s="11">
        <v>469544</v>
      </c>
      <c r="EL21" s="11">
        <v>332790</v>
      </c>
      <c r="EM21" s="11">
        <v>136754</v>
      </c>
      <c r="EN21" s="11">
        <v>475605</v>
      </c>
      <c r="EO21" s="11">
        <v>468033</v>
      </c>
      <c r="EP21" s="11">
        <v>7572</v>
      </c>
      <c r="EQ21" s="11">
        <v>2299235</v>
      </c>
      <c r="ER21" s="11">
        <v>1489929</v>
      </c>
      <c r="ES21" s="11">
        <v>809306</v>
      </c>
      <c r="ET21" s="11">
        <v>2040890</v>
      </c>
      <c r="EU21" s="11">
        <v>1330044</v>
      </c>
      <c r="EV21" s="11">
        <v>710846</v>
      </c>
      <c r="EW21" s="11">
        <v>689858</v>
      </c>
      <c r="EX21" s="11">
        <v>645232</v>
      </c>
      <c r="EY21" s="11">
        <v>44626</v>
      </c>
      <c r="EZ21" s="11">
        <v>709797</v>
      </c>
      <c r="FA21" s="11">
        <v>584138</v>
      </c>
      <c r="FB21" s="11">
        <v>125659</v>
      </c>
      <c r="FC21" s="11">
        <v>46234</v>
      </c>
      <c r="FD21" s="11">
        <v>32674</v>
      </c>
      <c r="FE21" s="11">
        <v>13560</v>
      </c>
      <c r="FF21" s="420"/>
      <c r="FG21" s="420"/>
      <c r="FH21" s="417"/>
    </row>
    <row r="22" spans="1:164" ht="25.5" customHeight="1">
      <c r="A22" s="665" t="s">
        <v>648</v>
      </c>
      <c r="B22" s="665"/>
      <c r="C22" s="665"/>
      <c r="D22" s="11">
        <v>376297498</v>
      </c>
      <c r="E22" s="11"/>
      <c r="F22" s="11"/>
      <c r="G22" s="11">
        <v>343620739</v>
      </c>
      <c r="H22" s="11">
        <v>32676759</v>
      </c>
      <c r="I22" s="11">
        <v>3612433</v>
      </c>
      <c r="J22" s="11">
        <v>3492904</v>
      </c>
      <c r="K22" s="11">
        <v>119529</v>
      </c>
      <c r="L22" s="11">
        <v>0</v>
      </c>
      <c r="M22" s="11">
        <v>0</v>
      </c>
      <c r="N22" s="11">
        <v>0</v>
      </c>
      <c r="O22" s="11">
        <v>3967924</v>
      </c>
      <c r="P22" s="11">
        <v>3967924</v>
      </c>
      <c r="Q22" s="11">
        <v>0</v>
      </c>
      <c r="R22" s="11">
        <v>2781458</v>
      </c>
      <c r="S22" s="11">
        <v>2781458</v>
      </c>
      <c r="T22" s="11">
        <v>0</v>
      </c>
      <c r="U22" s="11">
        <v>80753345</v>
      </c>
      <c r="V22" s="11">
        <v>80753345</v>
      </c>
      <c r="W22" s="11">
        <v>0</v>
      </c>
      <c r="X22" s="11">
        <v>6485602</v>
      </c>
      <c r="Y22" s="11">
        <v>6485602</v>
      </c>
      <c r="Z22" s="11">
        <v>0</v>
      </c>
      <c r="AA22" s="11">
        <v>7557153</v>
      </c>
      <c r="AB22" s="11">
        <v>7557153</v>
      </c>
      <c r="AC22" s="11">
        <v>0</v>
      </c>
      <c r="AD22" s="11">
        <v>1169922</v>
      </c>
      <c r="AE22" s="11">
        <v>1112368</v>
      </c>
      <c r="AF22" s="11">
        <v>57554</v>
      </c>
      <c r="AG22" s="11">
        <v>1907862</v>
      </c>
      <c r="AH22" s="11">
        <v>0</v>
      </c>
      <c r="AI22" s="11">
        <v>1907862</v>
      </c>
      <c r="AJ22" s="11">
        <v>0</v>
      </c>
      <c r="AK22" s="11">
        <v>0</v>
      </c>
      <c r="AL22" s="11">
        <v>0</v>
      </c>
      <c r="AM22" s="11">
        <v>10439534</v>
      </c>
      <c r="AN22" s="11">
        <v>10439534</v>
      </c>
      <c r="AO22" s="11">
        <v>0</v>
      </c>
      <c r="AP22" s="11">
        <v>2116130</v>
      </c>
      <c r="AQ22" s="11">
        <v>2116130</v>
      </c>
      <c r="AR22" s="11">
        <v>0</v>
      </c>
      <c r="AS22" s="11">
        <v>1521238</v>
      </c>
      <c r="AT22" s="11">
        <v>1521238</v>
      </c>
      <c r="AU22" s="11">
        <v>0</v>
      </c>
      <c r="AV22" s="11">
        <v>13806525</v>
      </c>
      <c r="AW22" s="11">
        <v>13806525</v>
      </c>
      <c r="AX22" s="11">
        <v>0</v>
      </c>
      <c r="AY22" s="11">
        <v>6539377</v>
      </c>
      <c r="AZ22" s="11">
        <v>5218166</v>
      </c>
      <c r="BA22" s="11">
        <v>1321211</v>
      </c>
      <c r="BB22" s="11">
        <v>3656375</v>
      </c>
      <c r="BC22" s="11">
        <v>3553325</v>
      </c>
      <c r="BD22" s="11">
        <v>103050</v>
      </c>
      <c r="BE22" s="11">
        <v>2233626</v>
      </c>
      <c r="BF22" s="11">
        <v>2231902</v>
      </c>
      <c r="BG22" s="11">
        <v>1724</v>
      </c>
      <c r="BH22" s="11">
        <v>5639966</v>
      </c>
      <c r="BI22" s="11">
        <v>4282080</v>
      </c>
      <c r="BJ22" s="11">
        <v>1357886</v>
      </c>
      <c r="BK22" s="11">
        <v>2866456</v>
      </c>
      <c r="BL22" s="11">
        <v>2866456</v>
      </c>
      <c r="BM22" s="11">
        <v>0</v>
      </c>
      <c r="BN22" s="11">
        <v>1551637</v>
      </c>
      <c r="BO22" s="11">
        <v>1551637</v>
      </c>
      <c r="BP22" s="11">
        <v>0</v>
      </c>
      <c r="BQ22" s="11">
        <v>13710859</v>
      </c>
      <c r="BR22" s="11">
        <v>8517529</v>
      </c>
      <c r="BS22" s="11">
        <v>5193330</v>
      </c>
      <c r="BT22" s="11">
        <v>14430331</v>
      </c>
      <c r="BU22" s="11">
        <v>14430331</v>
      </c>
      <c r="BV22" s="11">
        <v>0</v>
      </c>
      <c r="BW22" s="11">
        <v>9797553</v>
      </c>
      <c r="BX22" s="11">
        <v>9303847</v>
      </c>
      <c r="BY22" s="11">
        <v>493706</v>
      </c>
      <c r="BZ22" s="11">
        <v>10732570</v>
      </c>
      <c r="CA22" s="11">
        <v>10732570</v>
      </c>
      <c r="CB22" s="11">
        <v>0</v>
      </c>
      <c r="CC22" s="11">
        <v>1800053</v>
      </c>
      <c r="CD22" s="11">
        <v>1800053</v>
      </c>
      <c r="CE22" s="11">
        <v>0</v>
      </c>
      <c r="CF22" s="11">
        <v>6413681</v>
      </c>
      <c r="CG22" s="11">
        <v>6023701</v>
      </c>
      <c r="CH22" s="11">
        <v>389980</v>
      </c>
      <c r="CI22" s="11">
        <v>1181042</v>
      </c>
      <c r="CJ22" s="11">
        <v>1181042</v>
      </c>
      <c r="CK22" s="11">
        <v>0</v>
      </c>
      <c r="CL22" s="11">
        <v>2244719</v>
      </c>
      <c r="CM22" s="11">
        <v>2244719</v>
      </c>
      <c r="CN22" s="11">
        <v>0</v>
      </c>
      <c r="CO22" s="11">
        <v>0</v>
      </c>
      <c r="CP22" s="11">
        <v>0</v>
      </c>
      <c r="CQ22" s="11">
        <v>0</v>
      </c>
      <c r="CR22" s="11">
        <v>87973</v>
      </c>
      <c r="CS22" s="11">
        <v>87973</v>
      </c>
      <c r="CT22" s="11">
        <v>0</v>
      </c>
      <c r="CU22" s="11">
        <v>13355992</v>
      </c>
      <c r="CV22" s="11">
        <v>13355992</v>
      </c>
      <c r="CW22" s="11">
        <v>0</v>
      </c>
      <c r="CX22" s="11">
        <v>1409811</v>
      </c>
      <c r="CY22" s="11">
        <v>1409811</v>
      </c>
      <c r="CZ22" s="11">
        <v>0</v>
      </c>
      <c r="DA22" s="11">
        <v>58102548</v>
      </c>
      <c r="DB22" s="11">
        <v>46508632</v>
      </c>
      <c r="DC22" s="11">
        <v>11593916</v>
      </c>
      <c r="DD22" s="11">
        <v>12042957</v>
      </c>
      <c r="DE22" s="11">
        <v>12042957</v>
      </c>
      <c r="DF22" s="11">
        <v>0</v>
      </c>
      <c r="DG22" s="11">
        <v>351125</v>
      </c>
      <c r="DH22" s="11">
        <v>351125</v>
      </c>
      <c r="DI22" s="11">
        <v>0</v>
      </c>
      <c r="DJ22" s="11">
        <v>13322598</v>
      </c>
      <c r="DK22" s="11">
        <v>8169197</v>
      </c>
      <c r="DL22" s="11">
        <v>5153401</v>
      </c>
      <c r="DM22" s="11">
        <v>2996870</v>
      </c>
      <c r="DN22" s="11">
        <v>2996870</v>
      </c>
      <c r="DO22" s="11">
        <v>0</v>
      </c>
      <c r="DP22" s="11">
        <v>7690034</v>
      </c>
      <c r="DQ22" s="11">
        <v>7690019</v>
      </c>
      <c r="DR22" s="11">
        <v>15</v>
      </c>
      <c r="DS22" s="11">
        <v>16915827</v>
      </c>
      <c r="DT22" s="11">
        <v>11932232</v>
      </c>
      <c r="DU22" s="11">
        <v>4983595</v>
      </c>
      <c r="DV22" s="11">
        <v>1236194</v>
      </c>
      <c r="DW22" s="11">
        <v>1236194</v>
      </c>
      <c r="DX22" s="11">
        <v>0</v>
      </c>
      <c r="DY22" s="11">
        <v>3869342</v>
      </c>
      <c r="DZ22" s="11">
        <v>3869342</v>
      </c>
      <c r="EA22" s="11">
        <v>0</v>
      </c>
      <c r="EB22" s="11">
        <v>0</v>
      </c>
      <c r="EC22" s="11">
        <v>0</v>
      </c>
      <c r="ED22" s="11">
        <v>0</v>
      </c>
      <c r="EE22" s="11">
        <v>323952</v>
      </c>
      <c r="EF22" s="11">
        <v>323952</v>
      </c>
      <c r="EG22" s="11">
        <v>0</v>
      </c>
      <c r="EH22" s="11">
        <v>0</v>
      </c>
      <c r="EI22" s="11">
        <v>0</v>
      </c>
      <c r="EJ22" s="11">
        <v>0</v>
      </c>
      <c r="EK22" s="11">
        <v>3374535</v>
      </c>
      <c r="EL22" s="11">
        <v>3374535</v>
      </c>
      <c r="EM22" s="11">
        <v>0</v>
      </c>
      <c r="EN22" s="11">
        <v>729986</v>
      </c>
      <c r="EO22" s="11">
        <v>729986</v>
      </c>
      <c r="EP22" s="11">
        <v>0</v>
      </c>
      <c r="EQ22" s="11">
        <v>12237996</v>
      </c>
      <c r="ER22" s="11">
        <v>12237996</v>
      </c>
      <c r="ES22" s="11">
        <v>0</v>
      </c>
      <c r="ET22" s="11">
        <v>0</v>
      </c>
      <c r="EU22" s="11">
        <v>0</v>
      </c>
      <c r="EV22" s="11">
        <v>0</v>
      </c>
      <c r="EW22" s="11">
        <v>1845711</v>
      </c>
      <c r="EX22" s="11">
        <v>1845711</v>
      </c>
      <c r="EY22" s="11">
        <v>0</v>
      </c>
      <c r="EZ22" s="11">
        <v>7486676</v>
      </c>
      <c r="FA22" s="11">
        <v>7486676</v>
      </c>
      <c r="FB22" s="11">
        <v>0</v>
      </c>
      <c r="FC22" s="11">
        <v>0</v>
      </c>
      <c r="FD22" s="11">
        <v>0</v>
      </c>
      <c r="FE22" s="11">
        <v>0</v>
      </c>
      <c r="FF22" s="420"/>
      <c r="FG22" s="420"/>
      <c r="FH22" s="417"/>
    </row>
    <row r="23" spans="1:164" ht="25.5" customHeight="1">
      <c r="A23" s="665" t="s">
        <v>649</v>
      </c>
      <c r="B23" s="665"/>
      <c r="C23" s="665"/>
      <c r="D23" s="11">
        <v>54259322</v>
      </c>
      <c r="E23" s="11"/>
      <c r="F23" s="11"/>
      <c r="G23" s="11">
        <v>46201841</v>
      </c>
      <c r="H23" s="11">
        <v>8057481</v>
      </c>
      <c r="I23" s="11">
        <v>376680</v>
      </c>
      <c r="J23" s="11">
        <v>376680</v>
      </c>
      <c r="K23" s="11">
        <v>0</v>
      </c>
      <c r="L23" s="11">
        <v>212252</v>
      </c>
      <c r="M23" s="11">
        <v>212252</v>
      </c>
      <c r="N23" s="11">
        <v>0</v>
      </c>
      <c r="O23" s="11">
        <v>570548</v>
      </c>
      <c r="P23" s="11">
        <v>570548</v>
      </c>
      <c r="Q23" s="11">
        <v>0</v>
      </c>
      <c r="R23" s="11">
        <v>450159</v>
      </c>
      <c r="S23" s="11">
        <v>450159</v>
      </c>
      <c r="T23" s="11">
        <v>0</v>
      </c>
      <c r="U23" s="11">
        <v>9902185</v>
      </c>
      <c r="V23" s="11">
        <v>9902185</v>
      </c>
      <c r="W23" s="11">
        <v>0</v>
      </c>
      <c r="X23" s="11">
        <v>626109</v>
      </c>
      <c r="Y23" s="11">
        <v>626109</v>
      </c>
      <c r="Z23" s="11">
        <v>0</v>
      </c>
      <c r="AA23" s="11">
        <v>719467</v>
      </c>
      <c r="AB23" s="11">
        <v>719467</v>
      </c>
      <c r="AC23" s="11">
        <v>0</v>
      </c>
      <c r="AD23" s="11">
        <v>323697</v>
      </c>
      <c r="AE23" s="11">
        <v>318152</v>
      </c>
      <c r="AF23" s="11">
        <v>5545</v>
      </c>
      <c r="AG23" s="11">
        <v>556468</v>
      </c>
      <c r="AH23" s="11">
        <v>0</v>
      </c>
      <c r="AI23" s="11">
        <v>556468</v>
      </c>
      <c r="AJ23" s="11">
        <v>2272230</v>
      </c>
      <c r="AK23" s="11">
        <v>2272230</v>
      </c>
      <c r="AL23" s="11">
        <v>0</v>
      </c>
      <c r="AM23" s="11">
        <v>981002</v>
      </c>
      <c r="AN23" s="11">
        <v>981002</v>
      </c>
      <c r="AO23" s="11">
        <v>0</v>
      </c>
      <c r="AP23" s="11">
        <v>108169</v>
      </c>
      <c r="AQ23" s="11">
        <v>108169</v>
      </c>
      <c r="AR23" s="11">
        <v>0</v>
      </c>
      <c r="AS23" s="11">
        <v>188996</v>
      </c>
      <c r="AT23" s="11">
        <v>188996</v>
      </c>
      <c r="AU23" s="11">
        <v>0</v>
      </c>
      <c r="AV23" s="11">
        <v>3367461</v>
      </c>
      <c r="AW23" s="11">
        <v>3367461</v>
      </c>
      <c r="AX23" s="11">
        <v>0</v>
      </c>
      <c r="AY23" s="11">
        <v>1034367</v>
      </c>
      <c r="AZ23" s="11">
        <v>1034367</v>
      </c>
      <c r="BA23" s="11">
        <v>0</v>
      </c>
      <c r="BB23" s="11">
        <v>376865</v>
      </c>
      <c r="BC23" s="11">
        <v>376865</v>
      </c>
      <c r="BD23" s="11">
        <v>0</v>
      </c>
      <c r="BE23" s="11">
        <v>391877</v>
      </c>
      <c r="BF23" s="11">
        <v>391877</v>
      </c>
      <c r="BG23" s="11">
        <v>0</v>
      </c>
      <c r="BH23" s="11">
        <v>788647</v>
      </c>
      <c r="BI23" s="11">
        <v>606840</v>
      </c>
      <c r="BJ23" s="11">
        <v>181807</v>
      </c>
      <c r="BK23" s="11">
        <v>171579</v>
      </c>
      <c r="BL23" s="11">
        <v>171579</v>
      </c>
      <c r="BM23" s="11">
        <v>0</v>
      </c>
      <c r="BN23" s="11">
        <v>137492</v>
      </c>
      <c r="BO23" s="11">
        <v>137492</v>
      </c>
      <c r="BP23" s="11">
        <v>0</v>
      </c>
      <c r="BQ23" s="11">
        <v>1129008</v>
      </c>
      <c r="BR23" s="11">
        <v>1129008</v>
      </c>
      <c r="BS23" s="11">
        <v>0</v>
      </c>
      <c r="BT23" s="11">
        <v>2333892</v>
      </c>
      <c r="BU23" s="11">
        <v>2333892</v>
      </c>
      <c r="BV23" s="11">
        <v>0</v>
      </c>
      <c r="BW23" s="11">
        <v>898213</v>
      </c>
      <c r="BX23" s="11">
        <v>898213</v>
      </c>
      <c r="BY23" s="11">
        <v>0</v>
      </c>
      <c r="BZ23" s="11">
        <v>1515697</v>
      </c>
      <c r="CA23" s="11">
        <v>1515697</v>
      </c>
      <c r="CB23" s="11">
        <v>0</v>
      </c>
      <c r="CC23" s="11">
        <v>463111</v>
      </c>
      <c r="CD23" s="11">
        <v>463111</v>
      </c>
      <c r="CE23" s="11">
        <v>0</v>
      </c>
      <c r="CF23" s="11">
        <v>404453</v>
      </c>
      <c r="CG23" s="11">
        <v>328736</v>
      </c>
      <c r="CH23" s="11">
        <v>75717</v>
      </c>
      <c r="CI23" s="11">
        <v>118969</v>
      </c>
      <c r="CJ23" s="11">
        <v>118969</v>
      </c>
      <c r="CK23" s="11">
        <v>0</v>
      </c>
      <c r="CL23" s="11">
        <v>307672</v>
      </c>
      <c r="CM23" s="11">
        <v>307672</v>
      </c>
      <c r="CN23" s="11">
        <v>0</v>
      </c>
      <c r="CO23" s="11">
        <v>0</v>
      </c>
      <c r="CP23" s="11">
        <v>0</v>
      </c>
      <c r="CQ23" s="11">
        <v>0</v>
      </c>
      <c r="CR23" s="11">
        <v>700237</v>
      </c>
      <c r="CS23" s="11">
        <v>700237</v>
      </c>
      <c r="CT23" s="11">
        <v>0</v>
      </c>
      <c r="CU23" s="11">
        <v>2229487</v>
      </c>
      <c r="CV23" s="11">
        <v>2229487</v>
      </c>
      <c r="CW23" s="11">
        <v>0</v>
      </c>
      <c r="CX23" s="11">
        <v>113942</v>
      </c>
      <c r="CY23" s="11">
        <v>113942</v>
      </c>
      <c r="CZ23" s="11">
        <v>0</v>
      </c>
      <c r="DA23" s="11">
        <v>10614430</v>
      </c>
      <c r="DB23" s="11">
        <v>4181811</v>
      </c>
      <c r="DC23" s="11">
        <v>6432619</v>
      </c>
      <c r="DD23" s="11">
        <v>1066511</v>
      </c>
      <c r="DE23" s="11">
        <v>1066511</v>
      </c>
      <c r="DF23" s="11">
        <v>0</v>
      </c>
      <c r="DG23" s="11">
        <v>103069</v>
      </c>
      <c r="DH23" s="11">
        <v>103069</v>
      </c>
      <c r="DI23" s="11">
        <v>0</v>
      </c>
      <c r="DJ23" s="11">
        <v>297590</v>
      </c>
      <c r="DK23" s="11">
        <v>33235</v>
      </c>
      <c r="DL23" s="11">
        <v>264355</v>
      </c>
      <c r="DM23" s="11">
        <v>327783</v>
      </c>
      <c r="DN23" s="11">
        <v>327783</v>
      </c>
      <c r="DO23" s="11">
        <v>0</v>
      </c>
      <c r="DP23" s="11">
        <v>690578</v>
      </c>
      <c r="DQ23" s="11">
        <v>609868</v>
      </c>
      <c r="DR23" s="11">
        <v>80710</v>
      </c>
      <c r="DS23" s="11">
        <v>2916491</v>
      </c>
      <c r="DT23" s="11">
        <v>2456231</v>
      </c>
      <c r="DU23" s="11">
        <v>460260</v>
      </c>
      <c r="DV23" s="11">
        <v>144269</v>
      </c>
      <c r="DW23" s="11">
        <v>144269</v>
      </c>
      <c r="DX23" s="11">
        <v>0</v>
      </c>
      <c r="DY23" s="11">
        <v>440489</v>
      </c>
      <c r="DZ23" s="11">
        <v>440489</v>
      </c>
      <c r="EA23" s="11">
        <v>0</v>
      </c>
      <c r="EB23" s="11">
        <v>32684</v>
      </c>
      <c r="EC23" s="11">
        <v>32684</v>
      </c>
      <c r="ED23" s="11">
        <v>0</v>
      </c>
      <c r="EE23" s="11">
        <v>1538649</v>
      </c>
      <c r="EF23" s="11">
        <v>1538649</v>
      </c>
      <c r="EG23" s="11">
        <v>0</v>
      </c>
      <c r="EH23" s="11">
        <v>0</v>
      </c>
      <c r="EI23" s="11">
        <v>0</v>
      </c>
      <c r="EJ23" s="11">
        <v>0</v>
      </c>
      <c r="EK23" s="11">
        <v>333358</v>
      </c>
      <c r="EL23" s="11">
        <v>333358</v>
      </c>
      <c r="EM23" s="11">
        <v>0</v>
      </c>
      <c r="EN23" s="11">
        <v>98336</v>
      </c>
      <c r="EO23" s="11">
        <v>98336</v>
      </c>
      <c r="EP23" s="11">
        <v>0</v>
      </c>
      <c r="EQ23" s="11">
        <v>752689</v>
      </c>
      <c r="ER23" s="11">
        <v>752689</v>
      </c>
      <c r="ES23" s="11">
        <v>0</v>
      </c>
      <c r="ET23" s="11">
        <v>0</v>
      </c>
      <c r="EU23" s="11">
        <v>0</v>
      </c>
      <c r="EV23" s="11">
        <v>0</v>
      </c>
      <c r="EW23" s="11">
        <v>144680</v>
      </c>
      <c r="EX23" s="11">
        <v>144680</v>
      </c>
      <c r="EY23" s="11">
        <v>0</v>
      </c>
      <c r="EZ23" s="11">
        <v>986785</v>
      </c>
      <c r="FA23" s="11">
        <v>986785</v>
      </c>
      <c r="FB23" s="11">
        <v>0</v>
      </c>
      <c r="FC23" s="11">
        <v>0</v>
      </c>
      <c r="FD23" s="11">
        <v>0</v>
      </c>
      <c r="FE23" s="11">
        <v>0</v>
      </c>
      <c r="FF23" s="420"/>
      <c r="FG23" s="420"/>
      <c r="FH23" s="417"/>
    </row>
    <row r="24" spans="1:164" ht="15" customHeight="1">
      <c r="A24" s="665" t="s">
        <v>650</v>
      </c>
      <c r="B24" s="665"/>
      <c r="C24" s="665"/>
      <c r="D24" s="11">
        <v>27504491</v>
      </c>
      <c r="E24" s="11"/>
      <c r="F24" s="11"/>
      <c r="G24" s="11">
        <v>25566382</v>
      </c>
      <c r="H24" s="11">
        <v>1938109</v>
      </c>
      <c r="I24" s="11">
        <v>235628</v>
      </c>
      <c r="J24" s="11">
        <v>213550</v>
      </c>
      <c r="K24" s="11">
        <v>22078</v>
      </c>
      <c r="L24" s="11">
        <v>61171</v>
      </c>
      <c r="M24" s="11">
        <v>38000</v>
      </c>
      <c r="N24" s="11">
        <v>23171</v>
      </c>
      <c r="O24" s="11">
        <v>231309</v>
      </c>
      <c r="P24" s="11">
        <v>228970</v>
      </c>
      <c r="Q24" s="11">
        <v>2339</v>
      </c>
      <c r="R24" s="11">
        <v>163023</v>
      </c>
      <c r="S24" s="11">
        <v>163023</v>
      </c>
      <c r="T24" s="11">
        <v>0</v>
      </c>
      <c r="U24" s="11">
        <v>4066584</v>
      </c>
      <c r="V24" s="11">
        <v>3996089</v>
      </c>
      <c r="W24" s="11">
        <v>70495</v>
      </c>
      <c r="X24" s="11">
        <v>591788</v>
      </c>
      <c r="Y24" s="11">
        <v>504010</v>
      </c>
      <c r="Z24" s="11">
        <v>87778</v>
      </c>
      <c r="AA24" s="11">
        <v>224287</v>
      </c>
      <c r="AB24" s="11">
        <v>224287</v>
      </c>
      <c r="AC24" s="11">
        <v>0</v>
      </c>
      <c r="AD24" s="11">
        <v>54287</v>
      </c>
      <c r="AE24" s="11">
        <v>54287</v>
      </c>
      <c r="AF24" s="11">
        <v>0</v>
      </c>
      <c r="AG24" s="11">
        <v>36751</v>
      </c>
      <c r="AH24" s="11">
        <v>0</v>
      </c>
      <c r="AI24" s="11">
        <v>36751</v>
      </c>
      <c r="AJ24" s="11">
        <v>1552270</v>
      </c>
      <c r="AK24" s="11">
        <v>1552251</v>
      </c>
      <c r="AL24" s="11">
        <v>19</v>
      </c>
      <c r="AM24" s="11">
        <v>366897</v>
      </c>
      <c r="AN24" s="11">
        <v>366897</v>
      </c>
      <c r="AO24" s="11">
        <v>0</v>
      </c>
      <c r="AP24" s="11">
        <v>377589</v>
      </c>
      <c r="AQ24" s="11">
        <v>186742</v>
      </c>
      <c r="AR24" s="11">
        <v>190847</v>
      </c>
      <c r="AS24" s="11">
        <v>185654</v>
      </c>
      <c r="AT24" s="11">
        <v>177260</v>
      </c>
      <c r="AU24" s="11">
        <v>8394</v>
      </c>
      <c r="AV24" s="11">
        <v>1740773</v>
      </c>
      <c r="AW24" s="11">
        <v>1695934</v>
      </c>
      <c r="AX24" s="11">
        <v>44839</v>
      </c>
      <c r="AY24" s="11">
        <v>340557</v>
      </c>
      <c r="AZ24" s="11">
        <v>294209</v>
      </c>
      <c r="BA24" s="11">
        <v>46348</v>
      </c>
      <c r="BB24" s="11">
        <v>631836</v>
      </c>
      <c r="BC24" s="11">
        <v>610762</v>
      </c>
      <c r="BD24" s="11">
        <v>21074</v>
      </c>
      <c r="BE24" s="11">
        <v>244856</v>
      </c>
      <c r="BF24" s="11">
        <v>219463</v>
      </c>
      <c r="BG24" s="11">
        <v>25393</v>
      </c>
      <c r="BH24" s="11">
        <v>218098</v>
      </c>
      <c r="BI24" s="11">
        <v>207617</v>
      </c>
      <c r="BJ24" s="11">
        <v>10481</v>
      </c>
      <c r="BK24" s="11">
        <v>136768</v>
      </c>
      <c r="BL24" s="11">
        <v>133362</v>
      </c>
      <c r="BM24" s="11">
        <v>3406</v>
      </c>
      <c r="BN24" s="11">
        <v>108845</v>
      </c>
      <c r="BO24" s="11">
        <v>108845</v>
      </c>
      <c r="BP24" s="11">
        <v>0</v>
      </c>
      <c r="BQ24" s="11">
        <v>492753</v>
      </c>
      <c r="BR24" s="11">
        <v>492753</v>
      </c>
      <c r="BS24" s="11">
        <v>0</v>
      </c>
      <c r="BT24" s="11">
        <v>464428</v>
      </c>
      <c r="BU24" s="11">
        <v>464428</v>
      </c>
      <c r="BV24" s="11">
        <v>0</v>
      </c>
      <c r="BW24" s="11">
        <v>1070548</v>
      </c>
      <c r="BX24" s="11">
        <v>1070548</v>
      </c>
      <c r="BY24" s="11">
        <v>0</v>
      </c>
      <c r="BZ24" s="11">
        <v>751315</v>
      </c>
      <c r="CA24" s="11">
        <v>741938</v>
      </c>
      <c r="CB24" s="11">
        <v>9377</v>
      </c>
      <c r="CC24" s="11">
        <v>158029</v>
      </c>
      <c r="CD24" s="11">
        <v>158029</v>
      </c>
      <c r="CE24" s="11">
        <v>0</v>
      </c>
      <c r="CF24" s="11">
        <v>304137</v>
      </c>
      <c r="CG24" s="11">
        <v>289124</v>
      </c>
      <c r="CH24" s="11">
        <v>15013</v>
      </c>
      <c r="CI24" s="11">
        <v>152078</v>
      </c>
      <c r="CJ24" s="11">
        <v>144973</v>
      </c>
      <c r="CK24" s="11">
        <v>7105</v>
      </c>
      <c r="CL24" s="11">
        <v>201073</v>
      </c>
      <c r="CM24" s="11">
        <v>104287</v>
      </c>
      <c r="CN24" s="11">
        <v>96786</v>
      </c>
      <c r="CO24" s="11">
        <v>196610</v>
      </c>
      <c r="CP24" s="11">
        <v>196610</v>
      </c>
      <c r="CQ24" s="11">
        <v>0</v>
      </c>
      <c r="CR24" s="11">
        <v>116127</v>
      </c>
      <c r="CS24" s="11">
        <v>116127</v>
      </c>
      <c r="CT24" s="11">
        <v>0</v>
      </c>
      <c r="CU24" s="11">
        <v>642537</v>
      </c>
      <c r="CV24" s="11">
        <v>642537</v>
      </c>
      <c r="CW24" s="11">
        <v>0</v>
      </c>
      <c r="CX24" s="11">
        <v>250265</v>
      </c>
      <c r="CY24" s="11">
        <v>234806</v>
      </c>
      <c r="CZ24" s="11">
        <v>15459</v>
      </c>
      <c r="DA24" s="11">
        <v>1499683</v>
      </c>
      <c r="DB24" s="11">
        <v>1357552</v>
      </c>
      <c r="DC24" s="11">
        <v>142131</v>
      </c>
      <c r="DD24" s="11">
        <v>796833</v>
      </c>
      <c r="DE24" s="11">
        <v>714464</v>
      </c>
      <c r="DF24" s="11">
        <v>82369</v>
      </c>
      <c r="DG24" s="11">
        <v>121835</v>
      </c>
      <c r="DH24" s="11">
        <v>119473</v>
      </c>
      <c r="DI24" s="11">
        <v>2362</v>
      </c>
      <c r="DJ24" s="11">
        <v>866058</v>
      </c>
      <c r="DK24" s="11">
        <v>769085</v>
      </c>
      <c r="DL24" s="11">
        <v>96973</v>
      </c>
      <c r="DM24" s="11">
        <v>727864</v>
      </c>
      <c r="DN24" s="11">
        <v>719518</v>
      </c>
      <c r="DO24" s="11">
        <v>8346</v>
      </c>
      <c r="DP24" s="11">
        <v>553037</v>
      </c>
      <c r="DQ24" s="11">
        <v>539474</v>
      </c>
      <c r="DR24" s="11">
        <v>13563</v>
      </c>
      <c r="DS24" s="11">
        <v>900127</v>
      </c>
      <c r="DT24" s="11">
        <v>900127</v>
      </c>
      <c r="DU24" s="11">
        <v>0</v>
      </c>
      <c r="DV24" s="11">
        <v>45359</v>
      </c>
      <c r="DW24" s="11">
        <v>45359</v>
      </c>
      <c r="DX24" s="11">
        <v>0</v>
      </c>
      <c r="DY24" s="11">
        <v>318464</v>
      </c>
      <c r="DZ24" s="11">
        <v>240551</v>
      </c>
      <c r="EA24" s="11">
        <v>77913</v>
      </c>
      <c r="EB24" s="11">
        <v>103447</v>
      </c>
      <c r="EC24" s="11">
        <v>89045</v>
      </c>
      <c r="ED24" s="11">
        <v>14402</v>
      </c>
      <c r="EE24" s="11">
        <v>475737</v>
      </c>
      <c r="EF24" s="11">
        <v>301635</v>
      </c>
      <c r="EG24" s="11">
        <v>174102</v>
      </c>
      <c r="EH24" s="11">
        <v>2543761</v>
      </c>
      <c r="EI24" s="11">
        <v>2227996</v>
      </c>
      <c r="EJ24" s="11">
        <v>315765</v>
      </c>
      <c r="EK24" s="11">
        <v>184078</v>
      </c>
      <c r="EL24" s="11">
        <v>184078</v>
      </c>
      <c r="EM24" s="11">
        <v>0</v>
      </c>
      <c r="EN24" s="11">
        <v>71659</v>
      </c>
      <c r="EO24" s="11">
        <v>71626</v>
      </c>
      <c r="EP24" s="11">
        <v>33</v>
      </c>
      <c r="EQ24" s="11">
        <v>656840</v>
      </c>
      <c r="ER24" s="11">
        <v>477126</v>
      </c>
      <c r="ES24" s="11">
        <v>179714</v>
      </c>
      <c r="ET24" s="11">
        <v>668404</v>
      </c>
      <c r="EU24" s="11">
        <v>603519</v>
      </c>
      <c r="EV24" s="11">
        <v>64885</v>
      </c>
      <c r="EW24" s="11">
        <v>4397</v>
      </c>
      <c r="EX24" s="11">
        <v>4295</v>
      </c>
      <c r="EY24" s="11">
        <v>102</v>
      </c>
      <c r="EZ24" s="11">
        <v>497087</v>
      </c>
      <c r="FA24" s="11">
        <v>493293</v>
      </c>
      <c r="FB24" s="11">
        <v>3794</v>
      </c>
      <c r="FC24" s="11">
        <v>100950</v>
      </c>
      <c r="FD24" s="11">
        <v>76448</v>
      </c>
      <c r="FE24" s="11">
        <v>24502</v>
      </c>
      <c r="FF24" s="420"/>
      <c r="FG24" s="420"/>
      <c r="FH24" s="417"/>
    </row>
    <row r="25" spans="1:164" ht="15" customHeight="1">
      <c r="A25" s="665" t="s">
        <v>651</v>
      </c>
      <c r="B25" s="665"/>
      <c r="C25" s="665"/>
      <c r="D25" s="11">
        <v>79318992</v>
      </c>
      <c r="E25" s="11"/>
      <c r="F25" s="11"/>
      <c r="G25" s="11">
        <v>50396967</v>
      </c>
      <c r="H25" s="11">
        <v>28922025</v>
      </c>
      <c r="I25" s="11">
        <v>1047108</v>
      </c>
      <c r="J25" s="11">
        <v>384281</v>
      </c>
      <c r="K25" s="11">
        <v>662827</v>
      </c>
      <c r="L25" s="11">
        <v>438003</v>
      </c>
      <c r="M25" s="11">
        <v>419330</v>
      </c>
      <c r="N25" s="11">
        <v>18673</v>
      </c>
      <c r="O25" s="11">
        <v>720949</v>
      </c>
      <c r="P25" s="11">
        <v>285916</v>
      </c>
      <c r="Q25" s="11">
        <v>435033</v>
      </c>
      <c r="R25" s="11">
        <v>384579</v>
      </c>
      <c r="S25" s="11">
        <v>348213</v>
      </c>
      <c r="T25" s="11">
        <v>36366</v>
      </c>
      <c r="U25" s="11">
        <v>10630657</v>
      </c>
      <c r="V25" s="11">
        <v>4700723</v>
      </c>
      <c r="W25" s="11">
        <v>5929934</v>
      </c>
      <c r="X25" s="11">
        <v>741966</v>
      </c>
      <c r="Y25" s="11">
        <v>282568</v>
      </c>
      <c r="Z25" s="11">
        <v>459398</v>
      </c>
      <c r="AA25" s="11">
        <v>752549</v>
      </c>
      <c r="AB25" s="11">
        <v>594258</v>
      </c>
      <c r="AC25" s="11">
        <v>158291</v>
      </c>
      <c r="AD25" s="11">
        <v>1609250</v>
      </c>
      <c r="AE25" s="11">
        <v>1498301</v>
      </c>
      <c r="AF25" s="11">
        <v>110949</v>
      </c>
      <c r="AG25" s="11">
        <v>714720</v>
      </c>
      <c r="AH25" s="11">
        <v>0</v>
      </c>
      <c r="AI25" s="11">
        <v>714720</v>
      </c>
      <c r="AJ25" s="11">
        <v>5476266</v>
      </c>
      <c r="AK25" s="11">
        <v>3386617</v>
      </c>
      <c r="AL25" s="11">
        <v>2089649</v>
      </c>
      <c r="AM25" s="11">
        <v>765243</v>
      </c>
      <c r="AN25" s="11">
        <v>297191</v>
      </c>
      <c r="AO25" s="11">
        <v>468052</v>
      </c>
      <c r="AP25" s="11">
        <v>242727</v>
      </c>
      <c r="AQ25" s="11">
        <v>192092</v>
      </c>
      <c r="AR25" s="11">
        <v>50635</v>
      </c>
      <c r="AS25" s="11">
        <v>259051</v>
      </c>
      <c r="AT25" s="11">
        <v>200926</v>
      </c>
      <c r="AU25" s="11">
        <v>58125</v>
      </c>
      <c r="AV25" s="11">
        <v>2320941</v>
      </c>
      <c r="AW25" s="11">
        <v>1452221</v>
      </c>
      <c r="AX25" s="11">
        <v>868720</v>
      </c>
      <c r="AY25" s="11">
        <v>531710</v>
      </c>
      <c r="AZ25" s="11">
        <v>422310</v>
      </c>
      <c r="BA25" s="11">
        <v>109400</v>
      </c>
      <c r="BB25" s="11">
        <v>499287</v>
      </c>
      <c r="BC25" s="11">
        <v>424780</v>
      </c>
      <c r="BD25" s="11">
        <v>74507</v>
      </c>
      <c r="BE25" s="11">
        <v>329285</v>
      </c>
      <c r="BF25" s="11">
        <v>226913</v>
      </c>
      <c r="BG25" s="11">
        <v>102372</v>
      </c>
      <c r="BH25" s="11">
        <v>585322</v>
      </c>
      <c r="BI25" s="11">
        <v>501665</v>
      </c>
      <c r="BJ25" s="11">
        <v>83657</v>
      </c>
      <c r="BK25" s="11">
        <v>925488</v>
      </c>
      <c r="BL25" s="11">
        <v>723096</v>
      </c>
      <c r="BM25" s="11">
        <v>202392</v>
      </c>
      <c r="BN25" s="11">
        <v>242226</v>
      </c>
      <c r="BO25" s="11">
        <v>218930</v>
      </c>
      <c r="BP25" s="11">
        <v>23296</v>
      </c>
      <c r="BQ25" s="11">
        <v>1893285</v>
      </c>
      <c r="BR25" s="11">
        <v>1067090</v>
      </c>
      <c r="BS25" s="11">
        <v>826195</v>
      </c>
      <c r="BT25" s="11">
        <v>1744151</v>
      </c>
      <c r="BU25" s="11">
        <v>1364670</v>
      </c>
      <c r="BV25" s="11">
        <v>379481</v>
      </c>
      <c r="BW25" s="11">
        <v>1228896</v>
      </c>
      <c r="BX25" s="11">
        <v>890853</v>
      </c>
      <c r="BY25" s="11">
        <v>338043</v>
      </c>
      <c r="BZ25" s="11">
        <v>1508073</v>
      </c>
      <c r="CA25" s="11">
        <v>1228452</v>
      </c>
      <c r="CB25" s="11">
        <v>279621</v>
      </c>
      <c r="CC25" s="11">
        <v>521699</v>
      </c>
      <c r="CD25" s="11">
        <v>434679</v>
      </c>
      <c r="CE25" s="11">
        <v>87020</v>
      </c>
      <c r="CF25" s="11">
        <v>858584</v>
      </c>
      <c r="CG25" s="11">
        <v>270452</v>
      </c>
      <c r="CH25" s="11">
        <v>588132</v>
      </c>
      <c r="CI25" s="11">
        <v>372511</v>
      </c>
      <c r="CJ25" s="11">
        <v>341988</v>
      </c>
      <c r="CK25" s="11">
        <v>30523</v>
      </c>
      <c r="CL25" s="11">
        <v>464351</v>
      </c>
      <c r="CM25" s="11">
        <v>97614</v>
      </c>
      <c r="CN25" s="11">
        <v>366737</v>
      </c>
      <c r="CO25" s="11">
        <v>1585208</v>
      </c>
      <c r="CP25" s="11">
        <v>1200604</v>
      </c>
      <c r="CQ25" s="11">
        <v>384604</v>
      </c>
      <c r="CR25" s="11">
        <v>381905</v>
      </c>
      <c r="CS25" s="11">
        <v>348383</v>
      </c>
      <c r="CT25" s="11">
        <v>33522</v>
      </c>
      <c r="CU25" s="11">
        <v>2562296</v>
      </c>
      <c r="CV25" s="11">
        <v>2140734</v>
      </c>
      <c r="CW25" s="11">
        <v>421562</v>
      </c>
      <c r="CX25" s="11">
        <v>722151</v>
      </c>
      <c r="CY25" s="11">
        <v>667018</v>
      </c>
      <c r="CZ25" s="11">
        <v>55133</v>
      </c>
      <c r="DA25" s="11">
        <v>8847977</v>
      </c>
      <c r="DB25" s="11">
        <v>4515951</v>
      </c>
      <c r="DC25" s="11">
        <v>4332026</v>
      </c>
      <c r="DD25" s="11">
        <v>1598728</v>
      </c>
      <c r="DE25" s="11">
        <v>1228534</v>
      </c>
      <c r="DF25" s="11">
        <v>370194</v>
      </c>
      <c r="DG25" s="11">
        <v>1667135</v>
      </c>
      <c r="DH25" s="11">
        <v>1634704</v>
      </c>
      <c r="DI25" s="11">
        <v>32431</v>
      </c>
      <c r="DJ25" s="11">
        <v>1971732</v>
      </c>
      <c r="DK25" s="11">
        <v>1492199</v>
      </c>
      <c r="DL25" s="11">
        <v>479533</v>
      </c>
      <c r="DM25" s="11">
        <v>759402</v>
      </c>
      <c r="DN25" s="11">
        <v>668617</v>
      </c>
      <c r="DO25" s="11">
        <v>90785</v>
      </c>
      <c r="DP25" s="11">
        <v>1512196</v>
      </c>
      <c r="DQ25" s="11">
        <v>651173</v>
      </c>
      <c r="DR25" s="11">
        <v>861023</v>
      </c>
      <c r="DS25" s="11">
        <v>4413060</v>
      </c>
      <c r="DT25" s="11">
        <v>2778501</v>
      </c>
      <c r="DU25" s="11">
        <v>1634559</v>
      </c>
      <c r="DV25" s="11">
        <v>207875</v>
      </c>
      <c r="DW25" s="11">
        <v>171923</v>
      </c>
      <c r="DX25" s="11">
        <v>35952</v>
      </c>
      <c r="DY25" s="11">
        <v>1200596</v>
      </c>
      <c r="DZ25" s="11">
        <v>347193</v>
      </c>
      <c r="EA25" s="11">
        <v>853403</v>
      </c>
      <c r="EB25" s="11">
        <v>210634</v>
      </c>
      <c r="EC25" s="11">
        <v>185780</v>
      </c>
      <c r="ED25" s="11">
        <v>24854</v>
      </c>
      <c r="EE25" s="11">
        <v>1726143</v>
      </c>
      <c r="EF25" s="11">
        <v>1517686</v>
      </c>
      <c r="EG25" s="11">
        <v>208457</v>
      </c>
      <c r="EH25" s="11">
        <v>4273543</v>
      </c>
      <c r="EI25" s="11">
        <v>3534047</v>
      </c>
      <c r="EJ25" s="11">
        <v>739496</v>
      </c>
      <c r="EK25" s="11">
        <v>281356</v>
      </c>
      <c r="EL25" s="11">
        <v>159171</v>
      </c>
      <c r="EM25" s="11">
        <v>122185</v>
      </c>
      <c r="EN25" s="11">
        <v>109551</v>
      </c>
      <c r="EO25" s="11">
        <v>98337</v>
      </c>
      <c r="EP25" s="11">
        <v>11214</v>
      </c>
      <c r="EQ25" s="11">
        <v>2003814</v>
      </c>
      <c r="ER25" s="11">
        <v>835201</v>
      </c>
      <c r="ES25" s="11">
        <v>1168613</v>
      </c>
      <c r="ET25" s="11">
        <v>2977389</v>
      </c>
      <c r="EU25" s="11">
        <v>1978473</v>
      </c>
      <c r="EV25" s="11">
        <v>998916</v>
      </c>
      <c r="EW25" s="11">
        <v>809072</v>
      </c>
      <c r="EX25" s="11">
        <v>559637</v>
      </c>
      <c r="EY25" s="11">
        <v>249435</v>
      </c>
      <c r="EZ25" s="11">
        <v>979818</v>
      </c>
      <c r="FA25" s="11">
        <v>748735</v>
      </c>
      <c r="FB25" s="11">
        <v>231083</v>
      </c>
      <c r="FC25" s="11">
        <v>708534</v>
      </c>
      <c r="FD25" s="11">
        <v>678237</v>
      </c>
      <c r="FE25" s="11">
        <v>30297</v>
      </c>
      <c r="FF25" s="420"/>
      <c r="FG25" s="420"/>
      <c r="FH25" s="417"/>
    </row>
    <row r="26" spans="1:164" ht="25.5" customHeight="1">
      <c r="A26" s="665" t="s">
        <v>652</v>
      </c>
      <c r="B26" s="665"/>
      <c r="C26" s="665"/>
      <c r="D26" s="11">
        <v>718539157</v>
      </c>
      <c r="E26" s="11"/>
      <c r="F26" s="11"/>
      <c r="G26" s="11">
        <v>349298180</v>
      </c>
      <c r="H26" s="11">
        <v>369240977</v>
      </c>
      <c r="I26" s="11">
        <v>12049073</v>
      </c>
      <c r="J26" s="11">
        <v>5847123</v>
      </c>
      <c r="K26" s="11">
        <v>6201950</v>
      </c>
      <c r="L26" s="11">
        <v>4833923</v>
      </c>
      <c r="M26" s="11">
        <v>3733285</v>
      </c>
      <c r="N26" s="11">
        <v>1100638</v>
      </c>
      <c r="O26" s="11">
        <v>10648797</v>
      </c>
      <c r="P26" s="11">
        <v>5366124</v>
      </c>
      <c r="Q26" s="11">
        <v>5282673</v>
      </c>
      <c r="R26" s="11">
        <v>5160420</v>
      </c>
      <c r="S26" s="11">
        <v>3461672</v>
      </c>
      <c r="T26" s="11">
        <v>1698748</v>
      </c>
      <c r="U26" s="11">
        <v>103217974</v>
      </c>
      <c r="V26" s="11">
        <v>33340391</v>
      </c>
      <c r="W26" s="11">
        <v>69877583</v>
      </c>
      <c r="X26" s="11">
        <v>13493318</v>
      </c>
      <c r="Y26" s="11">
        <v>6055561</v>
      </c>
      <c r="Z26" s="11">
        <v>7437757</v>
      </c>
      <c r="AA26" s="11">
        <v>5253965</v>
      </c>
      <c r="AB26" s="11">
        <v>3605964</v>
      </c>
      <c r="AC26" s="11">
        <v>1648001</v>
      </c>
      <c r="AD26" s="11">
        <v>2818232</v>
      </c>
      <c r="AE26" s="11">
        <v>2209331</v>
      </c>
      <c r="AF26" s="11">
        <v>608901</v>
      </c>
      <c r="AG26" s="11">
        <v>1711149</v>
      </c>
      <c r="AH26" s="11">
        <v>0</v>
      </c>
      <c r="AI26" s="11">
        <v>1711149</v>
      </c>
      <c r="AJ26" s="11">
        <v>45263772</v>
      </c>
      <c r="AK26" s="11">
        <v>15230797</v>
      </c>
      <c r="AL26" s="11">
        <v>30032975</v>
      </c>
      <c r="AM26" s="11">
        <v>16508537</v>
      </c>
      <c r="AN26" s="11">
        <v>6252950</v>
      </c>
      <c r="AO26" s="11">
        <v>10255587</v>
      </c>
      <c r="AP26" s="11">
        <v>3873633</v>
      </c>
      <c r="AQ26" s="11">
        <v>3056927</v>
      </c>
      <c r="AR26" s="11">
        <v>816706</v>
      </c>
      <c r="AS26" s="11">
        <v>2856150</v>
      </c>
      <c r="AT26" s="11">
        <v>1223193</v>
      </c>
      <c r="AU26" s="11">
        <v>1632957</v>
      </c>
      <c r="AV26" s="11">
        <v>20904144</v>
      </c>
      <c r="AW26" s="11">
        <v>9675082</v>
      </c>
      <c r="AX26" s="11">
        <v>11229062</v>
      </c>
      <c r="AY26" s="11">
        <v>14599682</v>
      </c>
      <c r="AZ26" s="11">
        <v>5630015</v>
      </c>
      <c r="BA26" s="11">
        <v>8969667</v>
      </c>
      <c r="BB26" s="11">
        <v>9156642</v>
      </c>
      <c r="BC26" s="11">
        <v>4869541</v>
      </c>
      <c r="BD26" s="11">
        <v>4287101</v>
      </c>
      <c r="BE26" s="11">
        <v>7858333</v>
      </c>
      <c r="BF26" s="11">
        <v>4572545</v>
      </c>
      <c r="BG26" s="11">
        <v>3285788</v>
      </c>
      <c r="BH26" s="11">
        <v>7702566</v>
      </c>
      <c r="BI26" s="11">
        <v>4855974</v>
      </c>
      <c r="BJ26" s="11">
        <v>2846592</v>
      </c>
      <c r="BK26" s="11">
        <v>9715919</v>
      </c>
      <c r="BL26" s="11">
        <v>4438799</v>
      </c>
      <c r="BM26" s="11">
        <v>5277120</v>
      </c>
      <c r="BN26" s="11">
        <v>2027496</v>
      </c>
      <c r="BO26" s="11">
        <v>1286518</v>
      </c>
      <c r="BP26" s="11">
        <v>740978</v>
      </c>
      <c r="BQ26" s="11">
        <v>10377559</v>
      </c>
      <c r="BR26" s="11">
        <v>5975214</v>
      </c>
      <c r="BS26" s="11">
        <v>4402345</v>
      </c>
      <c r="BT26" s="11">
        <v>15111352</v>
      </c>
      <c r="BU26" s="11">
        <v>11022890</v>
      </c>
      <c r="BV26" s="11">
        <v>4088462</v>
      </c>
      <c r="BW26" s="11">
        <v>22854384</v>
      </c>
      <c r="BX26" s="11">
        <v>12901235</v>
      </c>
      <c r="BY26" s="11">
        <v>9953149</v>
      </c>
      <c r="BZ26" s="11">
        <v>12551351</v>
      </c>
      <c r="CA26" s="11">
        <v>4702748</v>
      </c>
      <c r="CB26" s="11">
        <v>7848603</v>
      </c>
      <c r="CC26" s="11">
        <v>7052717</v>
      </c>
      <c r="CD26" s="11">
        <v>2994192</v>
      </c>
      <c r="CE26" s="11">
        <v>4058525</v>
      </c>
      <c r="CF26" s="11">
        <v>11753855</v>
      </c>
      <c r="CG26" s="11">
        <v>5617395</v>
      </c>
      <c r="CH26" s="11">
        <v>6136460</v>
      </c>
      <c r="CI26" s="11">
        <v>1806859</v>
      </c>
      <c r="CJ26" s="11">
        <v>937633</v>
      </c>
      <c r="CK26" s="11">
        <v>869226</v>
      </c>
      <c r="CL26" s="11">
        <v>4286882</v>
      </c>
      <c r="CM26" s="11">
        <v>1850467</v>
      </c>
      <c r="CN26" s="11">
        <v>2436415</v>
      </c>
      <c r="CO26" s="11">
        <v>4638459</v>
      </c>
      <c r="CP26" s="11">
        <v>1321023</v>
      </c>
      <c r="CQ26" s="11">
        <v>3317436</v>
      </c>
      <c r="CR26" s="11">
        <v>2418956</v>
      </c>
      <c r="CS26" s="11">
        <v>1745665</v>
      </c>
      <c r="CT26" s="11">
        <v>673291</v>
      </c>
      <c r="CU26" s="11">
        <v>18149493</v>
      </c>
      <c r="CV26" s="11">
        <v>11429919</v>
      </c>
      <c r="CW26" s="11">
        <v>6719574</v>
      </c>
      <c r="CX26" s="11">
        <v>5426676</v>
      </c>
      <c r="CY26" s="11">
        <v>4044552</v>
      </c>
      <c r="CZ26" s="11">
        <v>1382124</v>
      </c>
      <c r="DA26" s="11">
        <v>54425759</v>
      </c>
      <c r="DB26" s="11">
        <v>26222078</v>
      </c>
      <c r="DC26" s="11">
        <v>28203681</v>
      </c>
      <c r="DD26" s="11">
        <v>22245685</v>
      </c>
      <c r="DE26" s="11">
        <v>9000115</v>
      </c>
      <c r="DF26" s="11">
        <v>13245570</v>
      </c>
      <c r="DG26" s="11">
        <v>2207335</v>
      </c>
      <c r="DH26" s="11">
        <v>1348870</v>
      </c>
      <c r="DI26" s="11">
        <v>858465</v>
      </c>
      <c r="DJ26" s="11">
        <v>25762832</v>
      </c>
      <c r="DK26" s="11">
        <v>14513999</v>
      </c>
      <c r="DL26" s="11">
        <v>11248833</v>
      </c>
      <c r="DM26" s="11">
        <v>8523005</v>
      </c>
      <c r="DN26" s="11">
        <v>5183082</v>
      </c>
      <c r="DO26" s="11">
        <v>3339923</v>
      </c>
      <c r="DP26" s="11">
        <v>11614662</v>
      </c>
      <c r="DQ26" s="11">
        <v>7038110</v>
      </c>
      <c r="DR26" s="11">
        <v>4576552</v>
      </c>
      <c r="DS26" s="11">
        <v>26161537</v>
      </c>
      <c r="DT26" s="11">
        <v>16103275</v>
      </c>
      <c r="DU26" s="11">
        <v>10058262</v>
      </c>
      <c r="DV26" s="11">
        <v>2215739</v>
      </c>
      <c r="DW26" s="11">
        <v>1646307</v>
      </c>
      <c r="DX26" s="11">
        <v>569432</v>
      </c>
      <c r="DY26" s="11">
        <v>14657768</v>
      </c>
      <c r="DZ26" s="11">
        <v>7076700</v>
      </c>
      <c r="EA26" s="11">
        <v>7581068</v>
      </c>
      <c r="EB26" s="11">
        <v>1679149</v>
      </c>
      <c r="EC26" s="11">
        <v>1027784</v>
      </c>
      <c r="ED26" s="11">
        <v>651365</v>
      </c>
      <c r="EE26" s="11">
        <v>11438406</v>
      </c>
      <c r="EF26" s="11">
        <v>4359467</v>
      </c>
      <c r="EG26" s="11">
        <v>7078939</v>
      </c>
      <c r="EH26" s="11">
        <v>53895531</v>
      </c>
      <c r="EI26" s="11">
        <v>26911379</v>
      </c>
      <c r="EJ26" s="11">
        <v>26984152</v>
      </c>
      <c r="EK26" s="11">
        <v>7546509</v>
      </c>
      <c r="EL26" s="11">
        <v>5124120</v>
      </c>
      <c r="EM26" s="11">
        <v>2422389</v>
      </c>
      <c r="EN26" s="11">
        <v>1221790</v>
      </c>
      <c r="EO26" s="11">
        <v>896295</v>
      </c>
      <c r="EP26" s="11">
        <v>325495</v>
      </c>
      <c r="EQ26" s="11">
        <v>20520968</v>
      </c>
      <c r="ER26" s="11">
        <v>13978095</v>
      </c>
      <c r="ES26" s="11">
        <v>6542873</v>
      </c>
      <c r="ET26" s="11">
        <v>19205048</v>
      </c>
      <c r="EU26" s="11">
        <v>7992055</v>
      </c>
      <c r="EV26" s="11">
        <v>11212993</v>
      </c>
      <c r="EW26" s="11">
        <v>4142902</v>
      </c>
      <c r="EX26" s="11">
        <v>2871304</v>
      </c>
      <c r="EY26" s="11">
        <v>1271598</v>
      </c>
      <c r="EZ26" s="11">
        <v>12278228</v>
      </c>
      <c r="FA26" s="11">
        <v>7716855</v>
      </c>
      <c r="FB26" s="11">
        <v>4561373</v>
      </c>
      <c r="FC26" s="11">
        <v>2714036</v>
      </c>
      <c r="FD26" s="11">
        <v>1033565</v>
      </c>
      <c r="FE26" s="11">
        <v>1680471</v>
      </c>
      <c r="FF26" s="420"/>
      <c r="FG26" s="420"/>
      <c r="FH26" s="417"/>
    </row>
    <row r="27" spans="1:164" ht="25.5" customHeight="1">
      <c r="A27" s="665" t="s">
        <v>653</v>
      </c>
      <c r="B27" s="665"/>
      <c r="C27" s="665"/>
      <c r="D27" s="11">
        <v>498148858</v>
      </c>
      <c r="E27" s="11"/>
      <c r="F27" s="11"/>
      <c r="G27" s="11">
        <v>208904262</v>
      </c>
      <c r="H27" s="11">
        <v>289244596</v>
      </c>
      <c r="I27" s="11">
        <v>9969896</v>
      </c>
      <c r="J27" s="11">
        <v>4704941</v>
      </c>
      <c r="K27" s="11">
        <v>5264955</v>
      </c>
      <c r="L27" s="11">
        <v>1635362</v>
      </c>
      <c r="M27" s="11">
        <v>700785</v>
      </c>
      <c r="N27" s="11">
        <v>934577</v>
      </c>
      <c r="O27" s="11">
        <v>6938560</v>
      </c>
      <c r="P27" s="11">
        <v>2880476</v>
      </c>
      <c r="Q27" s="11">
        <v>4058084</v>
      </c>
      <c r="R27" s="11">
        <v>3635309</v>
      </c>
      <c r="S27" s="11">
        <v>2454868</v>
      </c>
      <c r="T27" s="11">
        <v>1180441</v>
      </c>
      <c r="U27" s="11">
        <v>79032686</v>
      </c>
      <c r="V27" s="11">
        <v>23164164</v>
      </c>
      <c r="W27" s="11">
        <v>55868522</v>
      </c>
      <c r="X27" s="11">
        <v>9266347</v>
      </c>
      <c r="Y27" s="11">
        <v>3861835</v>
      </c>
      <c r="Z27" s="11">
        <v>5404512</v>
      </c>
      <c r="AA27" s="11">
        <v>3227666</v>
      </c>
      <c r="AB27" s="11">
        <v>2038995</v>
      </c>
      <c r="AC27" s="11">
        <v>1188671</v>
      </c>
      <c r="AD27" s="11">
        <v>1607590</v>
      </c>
      <c r="AE27" s="11">
        <v>1200655</v>
      </c>
      <c r="AF27" s="11">
        <v>406935</v>
      </c>
      <c r="AG27" s="11">
        <v>800212</v>
      </c>
      <c r="AH27" s="11">
        <v>0</v>
      </c>
      <c r="AI27" s="11">
        <v>800212</v>
      </c>
      <c r="AJ27" s="11">
        <v>30215631</v>
      </c>
      <c r="AK27" s="11">
        <v>8234288</v>
      </c>
      <c r="AL27" s="11">
        <v>21981343</v>
      </c>
      <c r="AM27" s="11">
        <v>12281855</v>
      </c>
      <c r="AN27" s="11">
        <v>3680186</v>
      </c>
      <c r="AO27" s="11">
        <v>8601669</v>
      </c>
      <c r="AP27" s="11">
        <v>2510337</v>
      </c>
      <c r="AQ27" s="11">
        <v>1799125</v>
      </c>
      <c r="AR27" s="11">
        <v>711212</v>
      </c>
      <c r="AS27" s="11">
        <v>2155434</v>
      </c>
      <c r="AT27" s="11">
        <v>771231</v>
      </c>
      <c r="AU27" s="11">
        <v>1384203</v>
      </c>
      <c r="AV27" s="11">
        <v>13616053</v>
      </c>
      <c r="AW27" s="11">
        <v>5233549</v>
      </c>
      <c r="AX27" s="11">
        <v>8382504</v>
      </c>
      <c r="AY27" s="11">
        <v>10954038</v>
      </c>
      <c r="AZ27" s="11">
        <v>3617636</v>
      </c>
      <c r="BA27" s="11">
        <v>7336402</v>
      </c>
      <c r="BB27" s="11">
        <v>7134916</v>
      </c>
      <c r="BC27" s="11">
        <v>3502827</v>
      </c>
      <c r="BD27" s="11">
        <v>3632089</v>
      </c>
      <c r="BE27" s="11">
        <v>5801727</v>
      </c>
      <c r="BF27" s="11">
        <v>3452928</v>
      </c>
      <c r="BG27" s="11">
        <v>2348799</v>
      </c>
      <c r="BH27" s="11">
        <v>5913263</v>
      </c>
      <c r="BI27" s="11">
        <v>3684666</v>
      </c>
      <c r="BJ27" s="11">
        <v>2228597</v>
      </c>
      <c r="BK27" s="11">
        <v>5998868</v>
      </c>
      <c r="BL27" s="11">
        <v>1950249</v>
      </c>
      <c r="BM27" s="11">
        <v>4048619</v>
      </c>
      <c r="BN27" s="11">
        <v>1422842</v>
      </c>
      <c r="BO27" s="11">
        <v>823298</v>
      </c>
      <c r="BP27" s="11">
        <v>599544</v>
      </c>
      <c r="BQ27" s="11">
        <v>7146090</v>
      </c>
      <c r="BR27" s="11">
        <v>3665456</v>
      </c>
      <c r="BS27" s="11">
        <v>3480634</v>
      </c>
      <c r="BT27" s="11">
        <v>8479870</v>
      </c>
      <c r="BU27" s="11">
        <v>5337294</v>
      </c>
      <c r="BV27" s="11">
        <v>3142576</v>
      </c>
      <c r="BW27" s="11">
        <v>16593943</v>
      </c>
      <c r="BX27" s="11">
        <v>8688398</v>
      </c>
      <c r="BY27" s="11">
        <v>7905545</v>
      </c>
      <c r="BZ27" s="11">
        <v>8266882</v>
      </c>
      <c r="CA27" s="11">
        <v>2636013</v>
      </c>
      <c r="CB27" s="11">
        <v>5630869</v>
      </c>
      <c r="CC27" s="11">
        <v>5895999</v>
      </c>
      <c r="CD27" s="11">
        <v>2296501</v>
      </c>
      <c r="CE27" s="11">
        <v>3599498</v>
      </c>
      <c r="CF27" s="11">
        <v>7831555</v>
      </c>
      <c r="CG27" s="11">
        <v>3045528</v>
      </c>
      <c r="CH27" s="11">
        <v>4786027</v>
      </c>
      <c r="CI27" s="11">
        <v>1124445</v>
      </c>
      <c r="CJ27" s="11">
        <v>490259</v>
      </c>
      <c r="CK27" s="11">
        <v>634186</v>
      </c>
      <c r="CL27" s="11">
        <v>3108941</v>
      </c>
      <c r="CM27" s="11">
        <v>1174744</v>
      </c>
      <c r="CN27" s="11">
        <v>1934197</v>
      </c>
      <c r="CO27" s="11">
        <v>3237721</v>
      </c>
      <c r="CP27" s="11">
        <v>775386</v>
      </c>
      <c r="CQ27" s="11">
        <v>2462335</v>
      </c>
      <c r="CR27" s="11">
        <v>1409922</v>
      </c>
      <c r="CS27" s="11">
        <v>923320</v>
      </c>
      <c r="CT27" s="11">
        <v>486602</v>
      </c>
      <c r="CU27" s="11">
        <v>11403023</v>
      </c>
      <c r="CV27" s="11">
        <v>6547341</v>
      </c>
      <c r="CW27" s="11">
        <v>4855682</v>
      </c>
      <c r="CX27" s="11">
        <v>2598882</v>
      </c>
      <c r="CY27" s="11">
        <v>1628297</v>
      </c>
      <c r="CZ27" s="11">
        <v>970585</v>
      </c>
      <c r="DA27" s="11">
        <v>31090486</v>
      </c>
      <c r="DB27" s="11">
        <v>9800144</v>
      </c>
      <c r="DC27" s="11">
        <v>21290342</v>
      </c>
      <c r="DD27" s="11">
        <v>17407472</v>
      </c>
      <c r="DE27" s="11">
        <v>5816649</v>
      </c>
      <c r="DF27" s="11">
        <v>11590823</v>
      </c>
      <c r="DG27" s="11">
        <v>1260651</v>
      </c>
      <c r="DH27" s="11">
        <v>825463</v>
      </c>
      <c r="DI27" s="11">
        <v>435188</v>
      </c>
      <c r="DJ27" s="11">
        <v>17536334</v>
      </c>
      <c r="DK27" s="11">
        <v>9075474</v>
      </c>
      <c r="DL27" s="11">
        <v>8460860</v>
      </c>
      <c r="DM27" s="11">
        <v>5422783</v>
      </c>
      <c r="DN27" s="11">
        <v>2834877</v>
      </c>
      <c r="DO27" s="11">
        <v>2587906</v>
      </c>
      <c r="DP27" s="11">
        <v>8221642</v>
      </c>
      <c r="DQ27" s="11">
        <v>4643863</v>
      </c>
      <c r="DR27" s="11">
        <v>3577779</v>
      </c>
      <c r="DS27" s="11">
        <v>19081277</v>
      </c>
      <c r="DT27" s="11">
        <v>11410663</v>
      </c>
      <c r="DU27" s="11">
        <v>7670614</v>
      </c>
      <c r="DV27" s="11">
        <v>1236040</v>
      </c>
      <c r="DW27" s="11">
        <v>798457</v>
      </c>
      <c r="DX27" s="11">
        <v>437583</v>
      </c>
      <c r="DY27" s="11">
        <v>11501070</v>
      </c>
      <c r="DZ27" s="11">
        <v>4960870</v>
      </c>
      <c r="EA27" s="11">
        <v>6540200</v>
      </c>
      <c r="EB27" s="11">
        <v>969900</v>
      </c>
      <c r="EC27" s="11">
        <v>438008</v>
      </c>
      <c r="ED27" s="11">
        <v>531892</v>
      </c>
      <c r="EE27" s="11">
        <v>8149313</v>
      </c>
      <c r="EF27" s="11">
        <v>2234205</v>
      </c>
      <c r="EG27" s="11">
        <v>5915108</v>
      </c>
      <c r="EH27" s="11">
        <v>36336892</v>
      </c>
      <c r="EI27" s="11">
        <v>15102385</v>
      </c>
      <c r="EJ27" s="11">
        <v>21234507</v>
      </c>
      <c r="EK27" s="11">
        <v>5766092</v>
      </c>
      <c r="EL27" s="11">
        <v>4008310</v>
      </c>
      <c r="EM27" s="11">
        <v>1757782</v>
      </c>
      <c r="EN27" s="11">
        <v>837729</v>
      </c>
      <c r="EO27" s="11">
        <v>601037</v>
      </c>
      <c r="EP27" s="11">
        <v>236692</v>
      </c>
      <c r="EQ27" s="11">
        <v>14892719</v>
      </c>
      <c r="ER27" s="11">
        <v>9732266</v>
      </c>
      <c r="ES27" s="11">
        <v>5160453</v>
      </c>
      <c r="ET27" s="11">
        <v>14631377</v>
      </c>
      <c r="EU27" s="11">
        <v>5260464</v>
      </c>
      <c r="EV27" s="11">
        <v>9370913</v>
      </c>
      <c r="EW27" s="11">
        <v>2700690</v>
      </c>
      <c r="EX27" s="11">
        <v>1677667</v>
      </c>
      <c r="EY27" s="11">
        <v>1023023</v>
      </c>
      <c r="EZ27" s="11">
        <v>8204202</v>
      </c>
      <c r="FA27" s="11">
        <v>4516598</v>
      </c>
      <c r="FB27" s="11">
        <v>3687604</v>
      </c>
      <c r="FC27" s="11">
        <v>1686324</v>
      </c>
      <c r="FD27" s="11">
        <v>201623</v>
      </c>
      <c r="FE27" s="11">
        <v>1484701</v>
      </c>
      <c r="FF27" s="420"/>
      <c r="FG27" s="420"/>
      <c r="FH27" s="417"/>
    </row>
    <row r="28" spans="1:164" ht="15" customHeight="1">
      <c r="A28" s="665" t="s">
        <v>654</v>
      </c>
      <c r="B28" s="665"/>
      <c r="C28" s="665"/>
      <c r="D28" s="11">
        <v>128483892</v>
      </c>
      <c r="E28" s="11"/>
      <c r="F28" s="11"/>
      <c r="G28" s="11">
        <v>104718700</v>
      </c>
      <c r="H28" s="11">
        <v>23765192</v>
      </c>
      <c r="I28" s="11">
        <v>2912621</v>
      </c>
      <c r="J28" s="11">
        <v>2566190</v>
      </c>
      <c r="K28" s="11">
        <v>346431</v>
      </c>
      <c r="L28" s="11">
        <v>229891</v>
      </c>
      <c r="M28" s="11">
        <v>204998</v>
      </c>
      <c r="N28" s="11">
        <v>24893</v>
      </c>
      <c r="O28" s="11">
        <v>2930840</v>
      </c>
      <c r="P28" s="11">
        <v>2461105</v>
      </c>
      <c r="Q28" s="11">
        <v>469735</v>
      </c>
      <c r="R28" s="11">
        <v>1070014</v>
      </c>
      <c r="S28" s="11">
        <v>911720</v>
      </c>
      <c r="T28" s="11">
        <v>158294</v>
      </c>
      <c r="U28" s="11">
        <v>10293343</v>
      </c>
      <c r="V28" s="11">
        <v>8009986</v>
      </c>
      <c r="W28" s="11">
        <v>2283357</v>
      </c>
      <c r="X28" s="11">
        <v>3335223</v>
      </c>
      <c r="Y28" s="11">
        <v>2829456</v>
      </c>
      <c r="Z28" s="11">
        <v>505767</v>
      </c>
      <c r="AA28" s="11">
        <v>1462076</v>
      </c>
      <c r="AB28" s="11">
        <v>1343486</v>
      </c>
      <c r="AC28" s="11">
        <v>118590</v>
      </c>
      <c r="AD28" s="11">
        <v>829729</v>
      </c>
      <c r="AE28" s="11">
        <v>816971</v>
      </c>
      <c r="AF28" s="11">
        <v>12758</v>
      </c>
      <c r="AG28" s="11">
        <v>41564</v>
      </c>
      <c r="AH28" s="11">
        <v>0</v>
      </c>
      <c r="AI28" s="11">
        <v>41564</v>
      </c>
      <c r="AJ28" s="11">
        <v>4665757</v>
      </c>
      <c r="AK28" s="11">
        <v>2752536</v>
      </c>
      <c r="AL28" s="11">
        <v>1913221</v>
      </c>
      <c r="AM28" s="11">
        <v>3036040</v>
      </c>
      <c r="AN28" s="11">
        <v>2517449</v>
      </c>
      <c r="AO28" s="11">
        <v>518591</v>
      </c>
      <c r="AP28" s="11">
        <v>450294</v>
      </c>
      <c r="AQ28" s="11">
        <v>450294</v>
      </c>
      <c r="AR28" s="11">
        <v>0</v>
      </c>
      <c r="AS28" s="11">
        <v>517117</v>
      </c>
      <c r="AT28" s="11">
        <v>439403</v>
      </c>
      <c r="AU28" s="11">
        <v>77714</v>
      </c>
      <c r="AV28" s="11">
        <v>4389301</v>
      </c>
      <c r="AW28" s="11">
        <v>3117686</v>
      </c>
      <c r="AX28" s="11">
        <v>1271615</v>
      </c>
      <c r="AY28" s="11">
        <v>3743297</v>
      </c>
      <c r="AZ28" s="11">
        <v>3406526</v>
      </c>
      <c r="BA28" s="11">
        <v>336771</v>
      </c>
      <c r="BB28" s="11">
        <v>1992201</v>
      </c>
      <c r="BC28" s="11">
        <v>1475629</v>
      </c>
      <c r="BD28" s="11">
        <v>516572</v>
      </c>
      <c r="BE28" s="11">
        <v>1487064</v>
      </c>
      <c r="BF28" s="11">
        <v>1077491</v>
      </c>
      <c r="BG28" s="11">
        <v>409573</v>
      </c>
      <c r="BH28" s="11">
        <v>1675463</v>
      </c>
      <c r="BI28" s="11">
        <v>1569171</v>
      </c>
      <c r="BJ28" s="11">
        <v>106292</v>
      </c>
      <c r="BK28" s="11">
        <v>1593435</v>
      </c>
      <c r="BL28" s="11">
        <v>1537069</v>
      </c>
      <c r="BM28" s="11">
        <v>56366</v>
      </c>
      <c r="BN28" s="11">
        <v>362917</v>
      </c>
      <c r="BO28" s="11">
        <v>323972</v>
      </c>
      <c r="BP28" s="11">
        <v>38945</v>
      </c>
      <c r="BQ28" s="11">
        <v>2612423</v>
      </c>
      <c r="BR28" s="11">
        <v>2092891</v>
      </c>
      <c r="BS28" s="11">
        <v>519532</v>
      </c>
      <c r="BT28" s="11">
        <v>3062119</v>
      </c>
      <c r="BU28" s="11">
        <v>2671285</v>
      </c>
      <c r="BV28" s="11">
        <v>390834</v>
      </c>
      <c r="BW28" s="11">
        <v>5972768</v>
      </c>
      <c r="BX28" s="11">
        <v>4876283</v>
      </c>
      <c r="BY28" s="11">
        <v>1096485</v>
      </c>
      <c r="BZ28" s="11">
        <v>2493433</v>
      </c>
      <c r="CA28" s="11">
        <v>1960510</v>
      </c>
      <c r="CB28" s="11">
        <v>532923</v>
      </c>
      <c r="CC28" s="11">
        <v>1336129</v>
      </c>
      <c r="CD28" s="11">
        <v>999180</v>
      </c>
      <c r="CE28" s="11">
        <v>336949</v>
      </c>
      <c r="CF28" s="11">
        <v>2624974</v>
      </c>
      <c r="CG28" s="11">
        <v>2004057</v>
      </c>
      <c r="CH28" s="11">
        <v>620917</v>
      </c>
      <c r="CI28" s="11">
        <v>493791</v>
      </c>
      <c r="CJ28" s="11">
        <v>418897</v>
      </c>
      <c r="CK28" s="11">
        <v>74894</v>
      </c>
      <c r="CL28" s="11">
        <v>1005821</v>
      </c>
      <c r="CM28" s="11">
        <v>755870</v>
      </c>
      <c r="CN28" s="11">
        <v>249951</v>
      </c>
      <c r="CO28" s="11">
        <v>557773</v>
      </c>
      <c r="CP28" s="11">
        <v>523555</v>
      </c>
      <c r="CQ28" s="11">
        <v>34218</v>
      </c>
      <c r="CR28" s="11">
        <v>662575</v>
      </c>
      <c r="CS28" s="11">
        <v>613285</v>
      </c>
      <c r="CT28" s="11">
        <v>49290</v>
      </c>
      <c r="CU28" s="11">
        <v>4027867</v>
      </c>
      <c r="CV28" s="11">
        <v>2872033</v>
      </c>
      <c r="CW28" s="11">
        <v>1155834</v>
      </c>
      <c r="CX28" s="11">
        <v>695218</v>
      </c>
      <c r="CY28" s="11">
        <v>594087</v>
      </c>
      <c r="CZ28" s="11">
        <v>101131</v>
      </c>
      <c r="DA28" s="11">
        <v>4357357</v>
      </c>
      <c r="DB28" s="11">
        <v>3103309</v>
      </c>
      <c r="DC28" s="11">
        <v>1254048</v>
      </c>
      <c r="DD28" s="11">
        <v>3949737</v>
      </c>
      <c r="DE28" s="11">
        <v>3396998</v>
      </c>
      <c r="DF28" s="11">
        <v>552739</v>
      </c>
      <c r="DG28" s="11">
        <v>500935</v>
      </c>
      <c r="DH28" s="11">
        <v>433410</v>
      </c>
      <c r="DI28" s="11">
        <v>67525</v>
      </c>
      <c r="DJ28" s="11">
        <v>6195509</v>
      </c>
      <c r="DK28" s="11">
        <v>4967302</v>
      </c>
      <c r="DL28" s="11">
        <v>1228207</v>
      </c>
      <c r="DM28" s="11">
        <v>2325980</v>
      </c>
      <c r="DN28" s="11">
        <v>2011478</v>
      </c>
      <c r="DO28" s="11">
        <v>314502</v>
      </c>
      <c r="DP28" s="11">
        <v>2166692</v>
      </c>
      <c r="DQ28" s="11">
        <v>1650023</v>
      </c>
      <c r="DR28" s="11">
        <v>516669</v>
      </c>
      <c r="DS28" s="11">
        <v>6875830</v>
      </c>
      <c r="DT28" s="11">
        <v>6004869</v>
      </c>
      <c r="DU28" s="11">
        <v>870961</v>
      </c>
      <c r="DV28" s="11">
        <v>488557</v>
      </c>
      <c r="DW28" s="11">
        <v>445975</v>
      </c>
      <c r="DX28" s="11">
        <v>42582</v>
      </c>
      <c r="DY28" s="11">
        <v>2533306</v>
      </c>
      <c r="DZ28" s="11">
        <v>2286002</v>
      </c>
      <c r="EA28" s="11">
        <v>247304</v>
      </c>
      <c r="EB28" s="11">
        <v>423270</v>
      </c>
      <c r="EC28" s="11">
        <v>330014</v>
      </c>
      <c r="ED28" s="11">
        <v>93256</v>
      </c>
      <c r="EE28" s="11">
        <v>2117334</v>
      </c>
      <c r="EF28" s="11">
        <v>1649049</v>
      </c>
      <c r="EG28" s="11">
        <v>468285</v>
      </c>
      <c r="EH28" s="11">
        <v>9920455</v>
      </c>
      <c r="EI28" s="11">
        <v>7661043</v>
      </c>
      <c r="EJ28" s="11">
        <v>2259412</v>
      </c>
      <c r="EK28" s="11">
        <v>1883939</v>
      </c>
      <c r="EL28" s="11">
        <v>1707226</v>
      </c>
      <c r="EM28" s="11">
        <v>176713</v>
      </c>
      <c r="EN28" s="11">
        <v>568894</v>
      </c>
      <c r="EO28" s="11">
        <v>540179</v>
      </c>
      <c r="EP28" s="11">
        <v>28715</v>
      </c>
      <c r="EQ28" s="11">
        <v>4558446</v>
      </c>
      <c r="ER28" s="11">
        <v>4270086</v>
      </c>
      <c r="ES28" s="11">
        <v>288360</v>
      </c>
      <c r="ET28" s="11">
        <v>3257070</v>
      </c>
      <c r="EU28" s="11">
        <v>2902075</v>
      </c>
      <c r="EV28" s="11">
        <v>354995</v>
      </c>
      <c r="EW28" s="11">
        <v>918464</v>
      </c>
      <c r="EX28" s="11">
        <v>884664</v>
      </c>
      <c r="EY28" s="11">
        <v>33800</v>
      </c>
      <c r="EZ28" s="11">
        <v>2690692</v>
      </c>
      <c r="FA28" s="11">
        <v>2164406</v>
      </c>
      <c r="FB28" s="11">
        <v>526286</v>
      </c>
      <c r="FC28" s="11">
        <v>188347</v>
      </c>
      <c r="FD28" s="11">
        <v>117521</v>
      </c>
      <c r="FE28" s="11">
        <v>70826</v>
      </c>
      <c r="FF28" s="420"/>
      <c r="FG28" s="420"/>
      <c r="FH28" s="417"/>
    </row>
    <row r="29" spans="1:164" ht="15" customHeight="1">
      <c r="A29" s="665" t="s">
        <v>655</v>
      </c>
      <c r="B29" s="665"/>
      <c r="C29" s="665"/>
      <c r="D29" s="11">
        <v>112654029</v>
      </c>
      <c r="E29" s="11"/>
      <c r="F29" s="11"/>
      <c r="G29" s="11">
        <v>103677902</v>
      </c>
      <c r="H29" s="11">
        <v>8976127</v>
      </c>
      <c r="I29" s="11">
        <v>2542480</v>
      </c>
      <c r="J29" s="11">
        <v>2542480</v>
      </c>
      <c r="K29" s="11">
        <v>0</v>
      </c>
      <c r="L29" s="11">
        <v>196746</v>
      </c>
      <c r="M29" s="11">
        <v>195656</v>
      </c>
      <c r="N29" s="11">
        <v>1090</v>
      </c>
      <c r="O29" s="11">
        <v>2705651</v>
      </c>
      <c r="P29" s="11">
        <v>2449946</v>
      </c>
      <c r="Q29" s="11">
        <v>255705</v>
      </c>
      <c r="R29" s="11">
        <v>909538</v>
      </c>
      <c r="S29" s="11">
        <v>909538</v>
      </c>
      <c r="T29" s="11">
        <v>0</v>
      </c>
      <c r="U29" s="11">
        <v>9147286</v>
      </c>
      <c r="V29" s="11">
        <v>8009334</v>
      </c>
      <c r="W29" s="11">
        <v>1137952</v>
      </c>
      <c r="X29" s="11">
        <v>2848110</v>
      </c>
      <c r="Y29" s="11">
        <v>2812066</v>
      </c>
      <c r="Z29" s="11">
        <v>36044</v>
      </c>
      <c r="AA29" s="11">
        <v>1341462</v>
      </c>
      <c r="AB29" s="11">
        <v>1341462</v>
      </c>
      <c r="AC29" s="11">
        <v>0</v>
      </c>
      <c r="AD29" s="11">
        <v>816971</v>
      </c>
      <c r="AE29" s="11">
        <v>816971</v>
      </c>
      <c r="AF29" s="11">
        <v>0</v>
      </c>
      <c r="AG29" s="11">
        <v>36811</v>
      </c>
      <c r="AH29" s="11">
        <v>0</v>
      </c>
      <c r="AI29" s="11">
        <v>36811</v>
      </c>
      <c r="AJ29" s="11">
        <v>3510190</v>
      </c>
      <c r="AK29" s="11">
        <v>2751669</v>
      </c>
      <c r="AL29" s="11">
        <v>758521</v>
      </c>
      <c r="AM29" s="11">
        <v>2506497</v>
      </c>
      <c r="AN29" s="11">
        <v>2506497</v>
      </c>
      <c r="AO29" s="11">
        <v>0</v>
      </c>
      <c r="AP29" s="11">
        <v>417401</v>
      </c>
      <c r="AQ29" s="11">
        <v>417401</v>
      </c>
      <c r="AR29" s="11">
        <v>0</v>
      </c>
      <c r="AS29" s="11">
        <v>479396</v>
      </c>
      <c r="AT29" s="11">
        <v>437784</v>
      </c>
      <c r="AU29" s="11">
        <v>41612</v>
      </c>
      <c r="AV29" s="11">
        <v>3800197</v>
      </c>
      <c r="AW29" s="11">
        <v>3116929</v>
      </c>
      <c r="AX29" s="11">
        <v>683268</v>
      </c>
      <c r="AY29" s="11">
        <v>3406433</v>
      </c>
      <c r="AZ29" s="11">
        <v>3406433</v>
      </c>
      <c r="BA29" s="11">
        <v>0</v>
      </c>
      <c r="BB29" s="11">
        <v>1814490</v>
      </c>
      <c r="BC29" s="11">
        <v>1475316</v>
      </c>
      <c r="BD29" s="11">
        <v>339174</v>
      </c>
      <c r="BE29" s="11">
        <v>1333106</v>
      </c>
      <c r="BF29" s="11">
        <v>1074738</v>
      </c>
      <c r="BG29" s="11">
        <v>258368</v>
      </c>
      <c r="BH29" s="11">
        <v>1567680</v>
      </c>
      <c r="BI29" s="11">
        <v>1567680</v>
      </c>
      <c r="BJ29" s="11">
        <v>0</v>
      </c>
      <c r="BK29" s="11">
        <v>1536302</v>
      </c>
      <c r="BL29" s="11">
        <v>1536302</v>
      </c>
      <c r="BM29" s="11">
        <v>0</v>
      </c>
      <c r="BN29" s="11">
        <v>319231</v>
      </c>
      <c r="BO29" s="11">
        <v>319231</v>
      </c>
      <c r="BP29" s="11">
        <v>0</v>
      </c>
      <c r="BQ29" s="11">
        <v>2486571</v>
      </c>
      <c r="BR29" s="11">
        <v>2092638</v>
      </c>
      <c r="BS29" s="11">
        <v>393933</v>
      </c>
      <c r="BT29" s="11">
        <v>2700547</v>
      </c>
      <c r="BU29" s="11">
        <v>2664614</v>
      </c>
      <c r="BV29" s="11">
        <v>35933</v>
      </c>
      <c r="BW29" s="11">
        <v>5399758</v>
      </c>
      <c r="BX29" s="11">
        <v>4863442</v>
      </c>
      <c r="BY29" s="11">
        <v>536316</v>
      </c>
      <c r="BZ29" s="11">
        <v>1959588</v>
      </c>
      <c r="CA29" s="11">
        <v>1959588</v>
      </c>
      <c r="CB29" s="11">
        <v>0</v>
      </c>
      <c r="CC29" s="11">
        <v>1162099</v>
      </c>
      <c r="CD29" s="11">
        <v>993643</v>
      </c>
      <c r="CE29" s="11">
        <v>168456</v>
      </c>
      <c r="CF29" s="11">
        <v>2199334</v>
      </c>
      <c r="CG29" s="11">
        <v>2003935</v>
      </c>
      <c r="CH29" s="11">
        <v>195399</v>
      </c>
      <c r="CI29" s="11">
        <v>431832</v>
      </c>
      <c r="CJ29" s="11">
        <v>418199</v>
      </c>
      <c r="CK29" s="11">
        <v>13633</v>
      </c>
      <c r="CL29" s="11">
        <v>845375</v>
      </c>
      <c r="CM29" s="11">
        <v>755497</v>
      </c>
      <c r="CN29" s="11">
        <v>89878</v>
      </c>
      <c r="CO29" s="11">
        <v>523555</v>
      </c>
      <c r="CP29" s="11">
        <v>523555</v>
      </c>
      <c r="CQ29" s="11">
        <v>0</v>
      </c>
      <c r="CR29" s="11">
        <v>613144</v>
      </c>
      <c r="CS29" s="11">
        <v>613144</v>
      </c>
      <c r="CT29" s="11">
        <v>0</v>
      </c>
      <c r="CU29" s="11">
        <v>3273332</v>
      </c>
      <c r="CV29" s="11">
        <v>2813221</v>
      </c>
      <c r="CW29" s="11">
        <v>460111</v>
      </c>
      <c r="CX29" s="11">
        <v>637460</v>
      </c>
      <c r="CY29" s="11">
        <v>588781</v>
      </c>
      <c r="CZ29" s="11">
        <v>48679</v>
      </c>
      <c r="DA29" s="11">
        <v>3769029</v>
      </c>
      <c r="DB29" s="11">
        <v>2972200</v>
      </c>
      <c r="DC29" s="11">
        <v>796829</v>
      </c>
      <c r="DD29" s="11">
        <v>3687902</v>
      </c>
      <c r="DE29" s="11">
        <v>3392431</v>
      </c>
      <c r="DF29" s="11">
        <v>295471</v>
      </c>
      <c r="DG29" s="11">
        <v>422141</v>
      </c>
      <c r="DH29" s="11">
        <v>422141</v>
      </c>
      <c r="DI29" s="11">
        <v>0</v>
      </c>
      <c r="DJ29" s="11">
        <v>5151943</v>
      </c>
      <c r="DK29" s="11">
        <v>4958866</v>
      </c>
      <c r="DL29" s="11">
        <v>193077</v>
      </c>
      <c r="DM29" s="11">
        <v>2007998</v>
      </c>
      <c r="DN29" s="11">
        <v>2007998</v>
      </c>
      <c r="DO29" s="11">
        <v>0</v>
      </c>
      <c r="DP29" s="11">
        <v>1989778</v>
      </c>
      <c r="DQ29" s="11">
        <v>1646891</v>
      </c>
      <c r="DR29" s="11">
        <v>342887</v>
      </c>
      <c r="DS29" s="11">
        <v>5918432</v>
      </c>
      <c r="DT29" s="11">
        <v>5485680</v>
      </c>
      <c r="DU29" s="11">
        <v>432752</v>
      </c>
      <c r="DV29" s="11">
        <v>420852</v>
      </c>
      <c r="DW29" s="11">
        <v>420852</v>
      </c>
      <c r="DX29" s="11">
        <v>0</v>
      </c>
      <c r="DY29" s="11">
        <v>2250331</v>
      </c>
      <c r="DZ29" s="11">
        <v>2250331</v>
      </c>
      <c r="EA29" s="11">
        <v>0</v>
      </c>
      <c r="EB29" s="11">
        <v>370328</v>
      </c>
      <c r="EC29" s="11">
        <v>330014</v>
      </c>
      <c r="ED29" s="11">
        <v>40314</v>
      </c>
      <c r="EE29" s="11">
        <v>1633340</v>
      </c>
      <c r="EF29" s="11">
        <v>1633340</v>
      </c>
      <c r="EG29" s="11">
        <v>0</v>
      </c>
      <c r="EH29" s="11">
        <v>8735262</v>
      </c>
      <c r="EI29" s="11">
        <v>7654637</v>
      </c>
      <c r="EJ29" s="11">
        <v>1080625</v>
      </c>
      <c r="EK29" s="11">
        <v>1704466</v>
      </c>
      <c r="EL29" s="11">
        <v>1704466</v>
      </c>
      <c r="EM29" s="11">
        <v>0</v>
      </c>
      <c r="EN29" s="11">
        <v>540128</v>
      </c>
      <c r="EO29" s="11">
        <v>540128</v>
      </c>
      <c r="EP29" s="11">
        <v>0</v>
      </c>
      <c r="EQ29" s="11">
        <v>4230888</v>
      </c>
      <c r="ER29" s="11">
        <v>4230586</v>
      </c>
      <c r="ES29" s="11">
        <v>302</v>
      </c>
      <c r="ET29" s="11">
        <v>2902075</v>
      </c>
      <c r="EU29" s="11">
        <v>2902075</v>
      </c>
      <c r="EV29" s="11">
        <v>0</v>
      </c>
      <c r="EW29" s="11">
        <v>874429</v>
      </c>
      <c r="EX29" s="11">
        <v>871857</v>
      </c>
      <c r="EY29" s="11">
        <v>2572</v>
      </c>
      <c r="EZ29" s="11">
        <v>2405788</v>
      </c>
      <c r="FA29" s="11">
        <v>2158198</v>
      </c>
      <c r="FB29" s="11">
        <v>247590</v>
      </c>
      <c r="FC29" s="11">
        <v>170346</v>
      </c>
      <c r="FD29" s="11">
        <v>117521</v>
      </c>
      <c r="FE29" s="11">
        <v>52825</v>
      </c>
      <c r="FF29" s="420"/>
      <c r="FG29" s="420"/>
      <c r="FH29" s="417"/>
    </row>
    <row r="30" spans="1:164" ht="15" customHeight="1">
      <c r="A30" s="665" t="s">
        <v>656</v>
      </c>
      <c r="B30" s="665"/>
      <c r="C30" s="665"/>
      <c r="D30" s="11">
        <v>5629544</v>
      </c>
      <c r="E30" s="11"/>
      <c r="F30" s="11"/>
      <c r="G30" s="11">
        <v>49219</v>
      </c>
      <c r="H30" s="11">
        <v>5580325</v>
      </c>
      <c r="I30" s="11">
        <v>109874</v>
      </c>
      <c r="J30" s="11">
        <v>0</v>
      </c>
      <c r="K30" s="11">
        <v>109874</v>
      </c>
      <c r="L30" s="11">
        <v>7308</v>
      </c>
      <c r="M30" s="11">
        <v>0</v>
      </c>
      <c r="N30" s="11">
        <v>7308</v>
      </c>
      <c r="O30" s="11">
        <v>82831</v>
      </c>
      <c r="P30" s="11">
        <v>0</v>
      </c>
      <c r="Q30" s="11">
        <v>82831</v>
      </c>
      <c r="R30" s="11">
        <v>48351</v>
      </c>
      <c r="S30" s="11">
        <v>0</v>
      </c>
      <c r="T30" s="11">
        <v>48351</v>
      </c>
      <c r="U30" s="11">
        <v>366527</v>
      </c>
      <c r="V30" s="11">
        <v>0</v>
      </c>
      <c r="W30" s="11">
        <v>366527</v>
      </c>
      <c r="X30" s="11">
        <v>90771</v>
      </c>
      <c r="Y30" s="11">
        <v>0</v>
      </c>
      <c r="Z30" s="11">
        <v>90771</v>
      </c>
      <c r="AA30" s="11">
        <v>108360</v>
      </c>
      <c r="AB30" s="11">
        <v>0</v>
      </c>
      <c r="AC30" s="11">
        <v>108360</v>
      </c>
      <c r="AD30" s="11">
        <v>11997</v>
      </c>
      <c r="AE30" s="11">
        <v>0</v>
      </c>
      <c r="AF30" s="11">
        <v>11997</v>
      </c>
      <c r="AG30" s="11">
        <v>807</v>
      </c>
      <c r="AH30" s="11">
        <v>0</v>
      </c>
      <c r="AI30" s="11">
        <v>807</v>
      </c>
      <c r="AJ30" s="11">
        <v>207059</v>
      </c>
      <c r="AK30" s="11">
        <v>0</v>
      </c>
      <c r="AL30" s="11">
        <v>207059</v>
      </c>
      <c r="AM30" s="11">
        <v>163020</v>
      </c>
      <c r="AN30" s="11">
        <v>0</v>
      </c>
      <c r="AO30" s="11">
        <v>163020</v>
      </c>
      <c r="AP30" s="11">
        <v>24472</v>
      </c>
      <c r="AQ30" s="11">
        <v>24472</v>
      </c>
      <c r="AR30" s="11">
        <v>0</v>
      </c>
      <c r="AS30" s="11">
        <v>22672</v>
      </c>
      <c r="AT30" s="11">
        <v>0</v>
      </c>
      <c r="AU30" s="11">
        <v>22672</v>
      </c>
      <c r="AV30" s="11">
        <v>208105</v>
      </c>
      <c r="AW30" s="11">
        <v>0</v>
      </c>
      <c r="AX30" s="11">
        <v>208105</v>
      </c>
      <c r="AY30" s="11">
        <v>188816</v>
      </c>
      <c r="AZ30" s="11">
        <v>0</v>
      </c>
      <c r="BA30" s="11">
        <v>188816</v>
      </c>
      <c r="BB30" s="11">
        <v>111713</v>
      </c>
      <c r="BC30" s="11">
        <v>0</v>
      </c>
      <c r="BD30" s="11">
        <v>111713</v>
      </c>
      <c r="BE30" s="11">
        <v>82460</v>
      </c>
      <c r="BF30" s="11">
        <v>0</v>
      </c>
      <c r="BG30" s="11">
        <v>82460</v>
      </c>
      <c r="BH30" s="11">
        <v>64074</v>
      </c>
      <c r="BI30" s="11">
        <v>0</v>
      </c>
      <c r="BJ30" s="11">
        <v>64074</v>
      </c>
      <c r="BK30" s="11">
        <v>34980</v>
      </c>
      <c r="BL30" s="11">
        <v>0</v>
      </c>
      <c r="BM30" s="11">
        <v>34980</v>
      </c>
      <c r="BN30" s="11">
        <v>27988</v>
      </c>
      <c r="BO30" s="11">
        <v>0</v>
      </c>
      <c r="BP30" s="11">
        <v>27988</v>
      </c>
      <c r="BQ30" s="11">
        <v>93579</v>
      </c>
      <c r="BR30" s="11">
        <v>0</v>
      </c>
      <c r="BS30" s="11">
        <v>93579</v>
      </c>
      <c r="BT30" s="11">
        <v>173999</v>
      </c>
      <c r="BU30" s="11">
        <v>4081</v>
      </c>
      <c r="BV30" s="11">
        <v>169918</v>
      </c>
      <c r="BW30" s="11">
        <v>157751</v>
      </c>
      <c r="BX30" s="11">
        <v>0</v>
      </c>
      <c r="BY30" s="11">
        <v>157751</v>
      </c>
      <c r="BZ30" s="11">
        <v>185392</v>
      </c>
      <c r="CA30" s="11">
        <v>0</v>
      </c>
      <c r="CB30" s="11">
        <v>185392</v>
      </c>
      <c r="CC30" s="11">
        <v>42965</v>
      </c>
      <c r="CD30" s="11">
        <v>0</v>
      </c>
      <c r="CE30" s="11">
        <v>42965</v>
      </c>
      <c r="CF30" s="11">
        <v>130068</v>
      </c>
      <c r="CG30" s="11">
        <v>0</v>
      </c>
      <c r="CH30" s="11">
        <v>130068</v>
      </c>
      <c r="CI30" s="11">
        <v>18042</v>
      </c>
      <c r="CJ30" s="11">
        <v>0</v>
      </c>
      <c r="CK30" s="11">
        <v>18042</v>
      </c>
      <c r="CL30" s="11">
        <v>66867</v>
      </c>
      <c r="CM30" s="11">
        <v>0</v>
      </c>
      <c r="CN30" s="11">
        <v>66867</v>
      </c>
      <c r="CO30" s="11">
        <v>22687</v>
      </c>
      <c r="CP30" s="11">
        <v>0</v>
      </c>
      <c r="CQ30" s="11">
        <v>22687</v>
      </c>
      <c r="CR30" s="11">
        <v>35534</v>
      </c>
      <c r="CS30" s="11">
        <v>0</v>
      </c>
      <c r="CT30" s="11">
        <v>35534</v>
      </c>
      <c r="CU30" s="11">
        <v>257123</v>
      </c>
      <c r="CV30" s="11">
        <v>20467</v>
      </c>
      <c r="CW30" s="11">
        <v>236656</v>
      </c>
      <c r="CX30" s="11">
        <v>22991</v>
      </c>
      <c r="CY30" s="11">
        <v>0</v>
      </c>
      <c r="CZ30" s="11">
        <v>22991</v>
      </c>
      <c r="DA30" s="11">
        <v>246867</v>
      </c>
      <c r="DB30" s="11">
        <v>0</v>
      </c>
      <c r="DC30" s="11">
        <v>246867</v>
      </c>
      <c r="DD30" s="11">
        <v>168542</v>
      </c>
      <c r="DE30" s="11">
        <v>0</v>
      </c>
      <c r="DF30" s="11">
        <v>168542</v>
      </c>
      <c r="DG30" s="11">
        <v>32067</v>
      </c>
      <c r="DH30" s="11">
        <v>0</v>
      </c>
      <c r="DI30" s="11">
        <v>32067</v>
      </c>
      <c r="DJ30" s="11">
        <v>235671</v>
      </c>
      <c r="DK30" s="11">
        <v>0</v>
      </c>
      <c r="DL30" s="11">
        <v>235671</v>
      </c>
      <c r="DM30" s="11">
        <v>70861</v>
      </c>
      <c r="DN30" s="11">
        <v>0</v>
      </c>
      <c r="DO30" s="11">
        <v>70861</v>
      </c>
      <c r="DP30" s="11">
        <v>38824</v>
      </c>
      <c r="DQ30" s="11">
        <v>0</v>
      </c>
      <c r="DR30" s="11">
        <v>38824</v>
      </c>
      <c r="DS30" s="11">
        <v>279358</v>
      </c>
      <c r="DT30" s="11">
        <v>0</v>
      </c>
      <c r="DU30" s="11">
        <v>279358</v>
      </c>
      <c r="DV30" s="11">
        <v>18787</v>
      </c>
      <c r="DW30" s="11">
        <v>183</v>
      </c>
      <c r="DX30" s="11">
        <v>18604</v>
      </c>
      <c r="DY30" s="11">
        <v>68948</v>
      </c>
      <c r="DZ30" s="11">
        <v>0</v>
      </c>
      <c r="EA30" s="11">
        <v>68948</v>
      </c>
      <c r="EB30" s="11">
        <v>30969</v>
      </c>
      <c r="EC30" s="11">
        <v>0</v>
      </c>
      <c r="ED30" s="11">
        <v>30969</v>
      </c>
      <c r="EE30" s="11">
        <v>84965</v>
      </c>
      <c r="EF30" s="11">
        <v>0</v>
      </c>
      <c r="EG30" s="11">
        <v>84965</v>
      </c>
      <c r="EH30" s="11">
        <v>616324</v>
      </c>
      <c r="EI30" s="11">
        <v>16</v>
      </c>
      <c r="EJ30" s="11">
        <v>616308</v>
      </c>
      <c r="EK30" s="11">
        <v>59262</v>
      </c>
      <c r="EL30" s="11">
        <v>0</v>
      </c>
      <c r="EM30" s="11">
        <v>59262</v>
      </c>
      <c r="EN30" s="11">
        <v>15714</v>
      </c>
      <c r="EO30" s="11">
        <v>0</v>
      </c>
      <c r="EP30" s="11">
        <v>15714</v>
      </c>
      <c r="EQ30" s="11">
        <v>211720</v>
      </c>
      <c r="ER30" s="11">
        <v>0</v>
      </c>
      <c r="ES30" s="11">
        <v>211720</v>
      </c>
      <c r="ET30" s="11">
        <v>101325</v>
      </c>
      <c r="EU30" s="11">
        <v>0</v>
      </c>
      <c r="EV30" s="11">
        <v>101325</v>
      </c>
      <c r="EW30" s="11">
        <v>15177</v>
      </c>
      <c r="EX30" s="11">
        <v>0</v>
      </c>
      <c r="EY30" s="11">
        <v>15177</v>
      </c>
      <c r="EZ30" s="11">
        <v>150284</v>
      </c>
      <c r="FA30" s="11">
        <v>0</v>
      </c>
      <c r="FB30" s="11">
        <v>150284</v>
      </c>
      <c r="FC30" s="11">
        <v>14696</v>
      </c>
      <c r="FD30" s="11">
        <v>0</v>
      </c>
      <c r="FE30" s="11">
        <v>14696</v>
      </c>
      <c r="FF30" s="420"/>
      <c r="FG30" s="420"/>
      <c r="FH30" s="417"/>
    </row>
    <row r="31" spans="1:164" ht="15" customHeight="1">
      <c r="A31" s="665" t="s">
        <v>657</v>
      </c>
      <c r="B31" s="665"/>
      <c r="C31" s="665"/>
      <c r="D31" s="11">
        <v>151282909</v>
      </c>
      <c r="E31" s="11"/>
      <c r="F31" s="11"/>
      <c r="G31" s="11">
        <v>63764404</v>
      </c>
      <c r="H31" s="11">
        <v>87518505</v>
      </c>
      <c r="I31" s="11">
        <v>5488416</v>
      </c>
      <c r="J31" s="11">
        <v>2015474</v>
      </c>
      <c r="K31" s="11">
        <v>3472942</v>
      </c>
      <c r="L31" s="11">
        <v>389633</v>
      </c>
      <c r="M31" s="11">
        <v>7110</v>
      </c>
      <c r="N31" s="11">
        <v>382523</v>
      </c>
      <c r="O31" s="11">
        <v>816193</v>
      </c>
      <c r="P31" s="11">
        <v>0</v>
      </c>
      <c r="Q31" s="11">
        <v>816193</v>
      </c>
      <c r="R31" s="11">
        <v>1456874</v>
      </c>
      <c r="S31" s="11">
        <v>1284200</v>
      </c>
      <c r="T31" s="11">
        <v>172674</v>
      </c>
      <c r="U31" s="11">
        <v>25489477</v>
      </c>
      <c r="V31" s="11">
        <v>9495805</v>
      </c>
      <c r="W31" s="11">
        <v>15993672</v>
      </c>
      <c r="X31" s="11">
        <v>2025086</v>
      </c>
      <c r="Y31" s="11">
        <v>782823</v>
      </c>
      <c r="Z31" s="11">
        <v>1242263</v>
      </c>
      <c r="AA31" s="11">
        <v>411182</v>
      </c>
      <c r="AB31" s="11">
        <v>411182</v>
      </c>
      <c r="AC31" s="11">
        <v>0</v>
      </c>
      <c r="AD31" s="11">
        <v>5563</v>
      </c>
      <c r="AE31" s="11">
        <v>5563</v>
      </c>
      <c r="AF31" s="11">
        <v>0</v>
      </c>
      <c r="AG31" s="11">
        <v>146786</v>
      </c>
      <c r="AH31" s="11">
        <v>0</v>
      </c>
      <c r="AI31" s="11">
        <v>146786</v>
      </c>
      <c r="AJ31" s="11">
        <v>7906408</v>
      </c>
      <c r="AK31" s="11">
        <v>814701</v>
      </c>
      <c r="AL31" s="11">
        <v>7091707</v>
      </c>
      <c r="AM31" s="11">
        <v>4068031</v>
      </c>
      <c r="AN31" s="11">
        <v>240893</v>
      </c>
      <c r="AO31" s="11">
        <v>3827138</v>
      </c>
      <c r="AP31" s="11">
        <v>650377</v>
      </c>
      <c r="AQ31" s="11">
        <v>650377</v>
      </c>
      <c r="AR31" s="11">
        <v>0</v>
      </c>
      <c r="AS31" s="11">
        <v>555517</v>
      </c>
      <c r="AT31" s="11">
        <v>5188</v>
      </c>
      <c r="AU31" s="11">
        <v>550329</v>
      </c>
      <c r="AV31" s="11">
        <v>1802140</v>
      </c>
      <c r="AW31" s="11">
        <v>774182</v>
      </c>
      <c r="AX31" s="11">
        <v>1027958</v>
      </c>
      <c r="AY31" s="11">
        <v>4380847</v>
      </c>
      <c r="AZ31" s="11">
        <v>14</v>
      </c>
      <c r="BA31" s="11">
        <v>4380833</v>
      </c>
      <c r="BB31" s="11">
        <v>3548782</v>
      </c>
      <c r="BC31" s="11">
        <v>1792804</v>
      </c>
      <c r="BD31" s="11">
        <v>1755978</v>
      </c>
      <c r="BE31" s="11">
        <v>2897125</v>
      </c>
      <c r="BF31" s="11">
        <v>2022872</v>
      </c>
      <c r="BG31" s="11">
        <v>874253</v>
      </c>
      <c r="BH31" s="11">
        <v>2348155</v>
      </c>
      <c r="BI31" s="11">
        <v>1710882</v>
      </c>
      <c r="BJ31" s="11">
        <v>637273</v>
      </c>
      <c r="BK31" s="11">
        <v>2315986</v>
      </c>
      <c r="BL31" s="11">
        <v>59615</v>
      </c>
      <c r="BM31" s="11">
        <v>2256371</v>
      </c>
      <c r="BN31" s="11">
        <v>133054</v>
      </c>
      <c r="BO31" s="11">
        <v>27203</v>
      </c>
      <c r="BP31" s="11">
        <v>105851</v>
      </c>
      <c r="BQ31" s="11">
        <v>184198</v>
      </c>
      <c r="BR31" s="11">
        <v>143150</v>
      </c>
      <c r="BS31" s="11">
        <v>41048</v>
      </c>
      <c r="BT31" s="11">
        <v>312911</v>
      </c>
      <c r="BU31" s="11">
        <v>5893</v>
      </c>
      <c r="BV31" s="11">
        <v>307018</v>
      </c>
      <c r="BW31" s="11">
        <v>4311262</v>
      </c>
      <c r="BX31" s="11">
        <v>3588145</v>
      </c>
      <c r="BY31" s="11">
        <v>723117</v>
      </c>
      <c r="BZ31" s="11">
        <v>2019914</v>
      </c>
      <c r="CA31" s="11">
        <v>165135</v>
      </c>
      <c r="CB31" s="11">
        <v>1854779</v>
      </c>
      <c r="CC31" s="11">
        <v>3599650</v>
      </c>
      <c r="CD31" s="11">
        <v>1111360</v>
      </c>
      <c r="CE31" s="11">
        <v>2488290</v>
      </c>
      <c r="CF31" s="11">
        <v>2646361</v>
      </c>
      <c r="CG31" s="11">
        <v>851470</v>
      </c>
      <c r="CH31" s="11">
        <v>1794891</v>
      </c>
      <c r="CI31" s="11">
        <v>90097</v>
      </c>
      <c r="CJ31" s="11">
        <v>2867</v>
      </c>
      <c r="CK31" s="11">
        <v>87230</v>
      </c>
      <c r="CL31" s="11">
        <v>814975</v>
      </c>
      <c r="CM31" s="11">
        <v>281796</v>
      </c>
      <c r="CN31" s="11">
        <v>533179</v>
      </c>
      <c r="CO31" s="11">
        <v>702743</v>
      </c>
      <c r="CP31" s="11">
        <v>25245</v>
      </c>
      <c r="CQ31" s="11">
        <v>677498</v>
      </c>
      <c r="CR31" s="11">
        <v>7329</v>
      </c>
      <c r="CS31" s="11">
        <v>7329</v>
      </c>
      <c r="CT31" s="11">
        <v>0</v>
      </c>
      <c r="CU31" s="11">
        <v>1255669</v>
      </c>
      <c r="CV31" s="11">
        <v>1005445</v>
      </c>
      <c r="CW31" s="11">
        <v>250224</v>
      </c>
      <c r="CX31" s="11">
        <v>1099964</v>
      </c>
      <c r="CY31" s="11">
        <v>926305</v>
      </c>
      <c r="CZ31" s="11">
        <v>173659</v>
      </c>
      <c r="DA31" s="11">
        <v>9727282</v>
      </c>
      <c r="DB31" s="11">
        <v>4295137</v>
      </c>
      <c r="DC31" s="11">
        <v>5432145</v>
      </c>
      <c r="DD31" s="11">
        <v>9317680</v>
      </c>
      <c r="DE31" s="11">
        <v>1609190</v>
      </c>
      <c r="DF31" s="11">
        <v>7708490</v>
      </c>
      <c r="DG31" s="11">
        <v>5275</v>
      </c>
      <c r="DH31" s="11">
        <v>5086</v>
      </c>
      <c r="DI31" s="11">
        <v>189</v>
      </c>
      <c r="DJ31" s="11">
        <v>4929773</v>
      </c>
      <c r="DK31" s="11">
        <v>3482635</v>
      </c>
      <c r="DL31" s="11">
        <v>1447138</v>
      </c>
      <c r="DM31" s="11">
        <v>1286943</v>
      </c>
      <c r="DN31" s="11">
        <v>312111</v>
      </c>
      <c r="DO31" s="11">
        <v>974832</v>
      </c>
      <c r="DP31" s="11">
        <v>2308796</v>
      </c>
      <c r="DQ31" s="11">
        <v>1975825</v>
      </c>
      <c r="DR31" s="11">
        <v>332971</v>
      </c>
      <c r="DS31" s="11">
        <v>3770441</v>
      </c>
      <c r="DT31" s="11">
        <v>3744511</v>
      </c>
      <c r="DU31" s="11">
        <v>25930</v>
      </c>
      <c r="DV31" s="11">
        <v>5080</v>
      </c>
      <c r="DW31" s="11">
        <v>5080</v>
      </c>
      <c r="DX31" s="11">
        <v>0</v>
      </c>
      <c r="DY31" s="11">
        <v>6778642</v>
      </c>
      <c r="DZ31" s="11">
        <v>2116550</v>
      </c>
      <c r="EA31" s="11">
        <v>4662092</v>
      </c>
      <c r="EB31" s="11">
        <v>85289</v>
      </c>
      <c r="EC31" s="11">
        <v>200</v>
      </c>
      <c r="ED31" s="11">
        <v>85089</v>
      </c>
      <c r="EE31" s="11">
        <v>2879693</v>
      </c>
      <c r="EF31" s="11">
        <v>24205</v>
      </c>
      <c r="EG31" s="11">
        <v>2855488</v>
      </c>
      <c r="EH31" s="11">
        <v>12087462</v>
      </c>
      <c r="EI31" s="11">
        <v>6369692</v>
      </c>
      <c r="EJ31" s="11">
        <v>5717770</v>
      </c>
      <c r="EK31" s="11">
        <v>2072179</v>
      </c>
      <c r="EL31" s="11">
        <v>1998952</v>
      </c>
      <c r="EM31" s="11">
        <v>73227</v>
      </c>
      <c r="EN31" s="11">
        <v>0</v>
      </c>
      <c r="EO31" s="11">
        <v>0</v>
      </c>
      <c r="EP31" s="11">
        <v>0</v>
      </c>
      <c r="EQ31" s="11">
        <v>4732843</v>
      </c>
      <c r="ER31" s="11">
        <v>4387918</v>
      </c>
      <c r="ES31" s="11">
        <v>344925</v>
      </c>
      <c r="ET31" s="11">
        <v>4081451</v>
      </c>
      <c r="EU31" s="11">
        <v>1434696</v>
      </c>
      <c r="EV31" s="11">
        <v>2646755</v>
      </c>
      <c r="EW31" s="11">
        <v>395026</v>
      </c>
      <c r="EX31" s="11">
        <v>64402</v>
      </c>
      <c r="EY31" s="11">
        <v>330624</v>
      </c>
      <c r="EZ31" s="11">
        <v>1800753</v>
      </c>
      <c r="FA31" s="11">
        <v>1722097</v>
      </c>
      <c r="FB31" s="11">
        <v>78656</v>
      </c>
      <c r="FC31" s="11">
        <v>1137596</v>
      </c>
      <c r="FD31" s="11">
        <v>1089</v>
      </c>
      <c r="FE31" s="11">
        <v>1136507</v>
      </c>
      <c r="FF31" s="420"/>
      <c r="FG31" s="420"/>
      <c r="FH31" s="417"/>
    </row>
    <row r="32" spans="1:164" ht="15" customHeight="1">
      <c r="A32" s="665" t="s">
        <v>658</v>
      </c>
      <c r="B32" s="665"/>
      <c r="C32" s="665"/>
      <c r="D32" s="11">
        <v>18715712</v>
      </c>
      <c r="E32" s="11"/>
      <c r="F32" s="11"/>
      <c r="G32" s="11">
        <v>10471293</v>
      </c>
      <c r="H32" s="11">
        <v>8244419</v>
      </c>
      <c r="I32" s="11">
        <v>15497</v>
      </c>
      <c r="J32" s="11">
        <v>778</v>
      </c>
      <c r="K32" s="11">
        <v>14719</v>
      </c>
      <c r="L32" s="11">
        <v>89512</v>
      </c>
      <c r="M32" s="11">
        <v>71856</v>
      </c>
      <c r="N32" s="11">
        <v>17656</v>
      </c>
      <c r="O32" s="11">
        <v>22030</v>
      </c>
      <c r="P32" s="11">
        <v>12736</v>
      </c>
      <c r="Q32" s="11">
        <v>9294</v>
      </c>
      <c r="R32" s="11">
        <v>6787</v>
      </c>
      <c r="S32" s="11">
        <v>6079</v>
      </c>
      <c r="T32" s="11">
        <v>708</v>
      </c>
      <c r="U32" s="11">
        <v>799588</v>
      </c>
      <c r="V32" s="11">
        <v>38409</v>
      </c>
      <c r="W32" s="11">
        <v>761179</v>
      </c>
      <c r="X32" s="11">
        <v>218987</v>
      </c>
      <c r="Y32" s="11">
        <v>7892</v>
      </c>
      <c r="Z32" s="11">
        <v>211095</v>
      </c>
      <c r="AA32" s="11">
        <v>1032</v>
      </c>
      <c r="AB32" s="11">
        <v>511</v>
      </c>
      <c r="AC32" s="11">
        <v>521</v>
      </c>
      <c r="AD32" s="11">
        <v>315116</v>
      </c>
      <c r="AE32" s="11">
        <v>194038</v>
      </c>
      <c r="AF32" s="11">
        <v>121078</v>
      </c>
      <c r="AG32" s="11">
        <v>4742</v>
      </c>
      <c r="AH32" s="11">
        <v>0</v>
      </c>
      <c r="AI32" s="11">
        <v>4742</v>
      </c>
      <c r="AJ32" s="11">
        <v>1964074</v>
      </c>
      <c r="AK32" s="11">
        <v>1795114</v>
      </c>
      <c r="AL32" s="11">
        <v>168960</v>
      </c>
      <c r="AM32" s="11">
        <v>43869</v>
      </c>
      <c r="AN32" s="11">
        <v>39739</v>
      </c>
      <c r="AO32" s="11">
        <v>4130</v>
      </c>
      <c r="AP32" s="11">
        <v>7219</v>
      </c>
      <c r="AQ32" s="11">
        <v>0</v>
      </c>
      <c r="AR32" s="11">
        <v>7219</v>
      </c>
      <c r="AS32" s="11">
        <v>37365</v>
      </c>
      <c r="AT32" s="11">
        <v>7553</v>
      </c>
      <c r="AU32" s="11">
        <v>29812</v>
      </c>
      <c r="AV32" s="11">
        <v>1256469</v>
      </c>
      <c r="AW32" s="11">
        <v>1231151</v>
      </c>
      <c r="AX32" s="11">
        <v>25318</v>
      </c>
      <c r="AY32" s="11">
        <v>9030</v>
      </c>
      <c r="AZ32" s="11">
        <v>1035</v>
      </c>
      <c r="BA32" s="11">
        <v>7995</v>
      </c>
      <c r="BB32" s="11">
        <v>9700</v>
      </c>
      <c r="BC32" s="11">
        <v>5358</v>
      </c>
      <c r="BD32" s="11">
        <v>4342</v>
      </c>
      <c r="BE32" s="11">
        <v>126463</v>
      </c>
      <c r="BF32" s="11">
        <v>114306</v>
      </c>
      <c r="BG32" s="11">
        <v>12157</v>
      </c>
      <c r="BH32" s="11">
        <v>56754</v>
      </c>
      <c r="BI32" s="11">
        <v>55280</v>
      </c>
      <c r="BJ32" s="11">
        <v>1474</v>
      </c>
      <c r="BK32" s="11">
        <v>55213</v>
      </c>
      <c r="BL32" s="11">
        <v>36602</v>
      </c>
      <c r="BM32" s="11">
        <v>18611</v>
      </c>
      <c r="BN32" s="11">
        <v>141788</v>
      </c>
      <c r="BO32" s="11">
        <v>139511</v>
      </c>
      <c r="BP32" s="11">
        <v>2277</v>
      </c>
      <c r="BQ32" s="11">
        <v>719768</v>
      </c>
      <c r="BR32" s="11">
        <v>704573</v>
      </c>
      <c r="BS32" s="11">
        <v>15195</v>
      </c>
      <c r="BT32" s="11">
        <v>615855</v>
      </c>
      <c r="BU32" s="11">
        <v>615855</v>
      </c>
      <c r="BV32" s="11">
        <v>0</v>
      </c>
      <c r="BW32" s="11">
        <v>162202</v>
      </c>
      <c r="BX32" s="11">
        <v>34386</v>
      </c>
      <c r="BY32" s="11">
        <v>127816</v>
      </c>
      <c r="BZ32" s="11">
        <v>136736</v>
      </c>
      <c r="CA32" s="11">
        <v>16271</v>
      </c>
      <c r="CB32" s="11">
        <v>120465</v>
      </c>
      <c r="CC32" s="11">
        <v>11031</v>
      </c>
      <c r="CD32" s="11">
        <v>9553</v>
      </c>
      <c r="CE32" s="11">
        <v>1478</v>
      </c>
      <c r="CF32" s="11">
        <v>33214</v>
      </c>
      <c r="CG32" s="11">
        <v>6593</v>
      </c>
      <c r="CH32" s="11">
        <v>26621</v>
      </c>
      <c r="CI32" s="11">
        <v>28296</v>
      </c>
      <c r="CJ32" s="11">
        <v>892</v>
      </c>
      <c r="CK32" s="11">
        <v>27404</v>
      </c>
      <c r="CL32" s="11">
        <v>33857</v>
      </c>
      <c r="CM32" s="11">
        <v>1412</v>
      </c>
      <c r="CN32" s="11">
        <v>32445</v>
      </c>
      <c r="CO32" s="11">
        <v>7062</v>
      </c>
      <c r="CP32" s="11">
        <v>2837</v>
      </c>
      <c r="CQ32" s="11">
        <v>4225</v>
      </c>
      <c r="CR32" s="11">
        <v>152850</v>
      </c>
      <c r="CS32" s="11">
        <v>151558</v>
      </c>
      <c r="CT32" s="11">
        <v>1292</v>
      </c>
      <c r="CU32" s="11">
        <v>2082343</v>
      </c>
      <c r="CV32" s="11">
        <v>1729882</v>
      </c>
      <c r="CW32" s="11">
        <v>352461</v>
      </c>
      <c r="CX32" s="11">
        <v>13449</v>
      </c>
      <c r="CY32" s="11">
        <v>12346</v>
      </c>
      <c r="CZ32" s="11">
        <v>1103</v>
      </c>
      <c r="DA32" s="11">
        <v>4288579</v>
      </c>
      <c r="DB32" s="11">
        <v>831316</v>
      </c>
      <c r="DC32" s="11">
        <v>3457263</v>
      </c>
      <c r="DD32" s="11">
        <v>11833</v>
      </c>
      <c r="DE32" s="11">
        <v>9312</v>
      </c>
      <c r="DF32" s="11">
        <v>2521</v>
      </c>
      <c r="DG32" s="11">
        <v>24159</v>
      </c>
      <c r="DH32" s="11">
        <v>2454</v>
      </c>
      <c r="DI32" s="11">
        <v>21705</v>
      </c>
      <c r="DJ32" s="11">
        <v>333082</v>
      </c>
      <c r="DK32" s="11">
        <v>303968</v>
      </c>
      <c r="DL32" s="11">
        <v>29114</v>
      </c>
      <c r="DM32" s="11">
        <v>274834</v>
      </c>
      <c r="DN32" s="11">
        <v>259618</v>
      </c>
      <c r="DO32" s="11">
        <v>15216</v>
      </c>
      <c r="DP32" s="11">
        <v>81408</v>
      </c>
      <c r="DQ32" s="11">
        <v>30114</v>
      </c>
      <c r="DR32" s="11">
        <v>51294</v>
      </c>
      <c r="DS32" s="11">
        <v>1192096</v>
      </c>
      <c r="DT32" s="11">
        <v>1041840</v>
      </c>
      <c r="DU32" s="11">
        <v>150256</v>
      </c>
      <c r="DV32" s="11">
        <v>36800</v>
      </c>
      <c r="DW32" s="11">
        <v>36573</v>
      </c>
      <c r="DX32" s="11">
        <v>227</v>
      </c>
      <c r="DY32" s="11">
        <v>78961</v>
      </c>
      <c r="DZ32" s="11">
        <v>30509</v>
      </c>
      <c r="EA32" s="11">
        <v>48452</v>
      </c>
      <c r="EB32" s="11">
        <v>9665</v>
      </c>
      <c r="EC32" s="11">
        <v>19</v>
      </c>
      <c r="ED32" s="11">
        <v>9646</v>
      </c>
      <c r="EE32" s="11">
        <v>2802</v>
      </c>
      <c r="EF32" s="11">
        <v>93</v>
      </c>
      <c r="EG32" s="11">
        <v>2709</v>
      </c>
      <c r="EH32" s="11">
        <v>2070834</v>
      </c>
      <c r="EI32" s="11">
        <v>291572</v>
      </c>
      <c r="EJ32" s="11">
        <v>1779262</v>
      </c>
      <c r="EK32" s="11">
        <v>44555</v>
      </c>
      <c r="EL32" s="11">
        <v>40268</v>
      </c>
      <c r="EM32" s="11">
        <v>4287</v>
      </c>
      <c r="EN32" s="11">
        <v>2932</v>
      </c>
      <c r="EO32" s="11">
        <v>103</v>
      </c>
      <c r="EP32" s="11">
        <v>2829</v>
      </c>
      <c r="EQ32" s="11">
        <v>311347</v>
      </c>
      <c r="ER32" s="11">
        <v>45377</v>
      </c>
      <c r="ES32" s="11">
        <v>265970</v>
      </c>
      <c r="ET32" s="11">
        <v>477210</v>
      </c>
      <c r="EU32" s="11">
        <v>354745</v>
      </c>
      <c r="EV32" s="11">
        <v>122465</v>
      </c>
      <c r="EW32" s="11">
        <v>104132</v>
      </c>
      <c r="EX32" s="11">
        <v>101880</v>
      </c>
      <c r="EY32" s="11">
        <v>2252</v>
      </c>
      <c r="EZ32" s="11">
        <v>183220</v>
      </c>
      <c r="FA32" s="11">
        <v>38274</v>
      </c>
      <c r="FB32" s="11">
        <v>144946</v>
      </c>
      <c r="FC32" s="11">
        <v>9365</v>
      </c>
      <c r="FD32" s="11">
        <v>9152</v>
      </c>
      <c r="FE32" s="11">
        <v>213</v>
      </c>
      <c r="FF32" s="420"/>
      <c r="FG32" s="420"/>
      <c r="FH32" s="417"/>
    </row>
    <row r="33" spans="1:164" ht="15" customHeight="1">
      <c r="A33" s="665" t="s">
        <v>659</v>
      </c>
      <c r="B33" s="665"/>
      <c r="C33" s="665"/>
      <c r="D33" s="11">
        <v>22646891</v>
      </c>
      <c r="E33" s="11"/>
      <c r="F33" s="11"/>
      <c r="G33" s="11">
        <v>1614258</v>
      </c>
      <c r="H33" s="11">
        <v>21032633</v>
      </c>
      <c r="I33" s="11">
        <v>111954</v>
      </c>
      <c r="J33" s="11">
        <v>56</v>
      </c>
      <c r="K33" s="11">
        <v>111898</v>
      </c>
      <c r="L33" s="11">
        <v>160823</v>
      </c>
      <c r="M33" s="11">
        <v>143796</v>
      </c>
      <c r="N33" s="11">
        <v>17027</v>
      </c>
      <c r="O33" s="11">
        <v>482653</v>
      </c>
      <c r="P33" s="11">
        <v>949</v>
      </c>
      <c r="Q33" s="11">
        <v>481704</v>
      </c>
      <c r="R33" s="11">
        <v>75117</v>
      </c>
      <c r="S33" s="11">
        <v>18</v>
      </c>
      <c r="T33" s="11">
        <v>75099</v>
      </c>
      <c r="U33" s="11">
        <v>3543231</v>
      </c>
      <c r="V33" s="11">
        <v>0</v>
      </c>
      <c r="W33" s="11">
        <v>3543231</v>
      </c>
      <c r="X33" s="11">
        <v>801289</v>
      </c>
      <c r="Y33" s="11">
        <v>0</v>
      </c>
      <c r="Z33" s="11">
        <v>801289</v>
      </c>
      <c r="AA33" s="11">
        <v>22621</v>
      </c>
      <c r="AB33" s="11">
        <v>20076</v>
      </c>
      <c r="AC33" s="11">
        <v>2545</v>
      </c>
      <c r="AD33" s="11">
        <v>7075</v>
      </c>
      <c r="AE33" s="11">
        <v>0</v>
      </c>
      <c r="AF33" s="11">
        <v>7075</v>
      </c>
      <c r="AG33" s="11">
        <v>0</v>
      </c>
      <c r="AH33" s="11">
        <v>0</v>
      </c>
      <c r="AI33" s="11">
        <v>0</v>
      </c>
      <c r="AJ33" s="11">
        <v>2155783</v>
      </c>
      <c r="AK33" s="11">
        <v>0</v>
      </c>
      <c r="AL33" s="11">
        <v>2155783</v>
      </c>
      <c r="AM33" s="11">
        <v>583497</v>
      </c>
      <c r="AN33" s="11">
        <v>0</v>
      </c>
      <c r="AO33" s="11">
        <v>583497</v>
      </c>
      <c r="AP33" s="11">
        <v>384560</v>
      </c>
      <c r="AQ33" s="11">
        <v>384560</v>
      </c>
      <c r="AR33" s="11">
        <v>0</v>
      </c>
      <c r="AS33" s="11">
        <v>41958</v>
      </c>
      <c r="AT33" s="11">
        <v>0</v>
      </c>
      <c r="AU33" s="11">
        <v>41958</v>
      </c>
      <c r="AV33" s="11">
        <v>1315137</v>
      </c>
      <c r="AW33" s="11">
        <v>0</v>
      </c>
      <c r="AX33" s="11">
        <v>1315137</v>
      </c>
      <c r="AY33" s="11">
        <v>216625</v>
      </c>
      <c r="AZ33" s="11">
        <v>0</v>
      </c>
      <c r="BA33" s="11">
        <v>216625</v>
      </c>
      <c r="BB33" s="11">
        <v>70861</v>
      </c>
      <c r="BC33" s="11">
        <v>1648</v>
      </c>
      <c r="BD33" s="11">
        <v>69213</v>
      </c>
      <c r="BE33" s="11">
        <v>42499</v>
      </c>
      <c r="BF33" s="11">
        <v>0</v>
      </c>
      <c r="BG33" s="11">
        <v>42499</v>
      </c>
      <c r="BH33" s="11">
        <v>202420</v>
      </c>
      <c r="BI33" s="11">
        <v>440</v>
      </c>
      <c r="BJ33" s="11">
        <v>201980</v>
      </c>
      <c r="BK33" s="11">
        <v>160005</v>
      </c>
      <c r="BL33" s="11">
        <v>201</v>
      </c>
      <c r="BM33" s="11">
        <v>159804</v>
      </c>
      <c r="BN33" s="11">
        <v>38123</v>
      </c>
      <c r="BO33" s="11">
        <v>152</v>
      </c>
      <c r="BP33" s="11">
        <v>37971</v>
      </c>
      <c r="BQ33" s="11">
        <v>230851</v>
      </c>
      <c r="BR33" s="11">
        <v>219617</v>
      </c>
      <c r="BS33" s="11">
        <v>11234</v>
      </c>
      <c r="BT33" s="11">
        <v>728037</v>
      </c>
      <c r="BU33" s="11">
        <v>703536</v>
      </c>
      <c r="BV33" s="11">
        <v>24501</v>
      </c>
      <c r="BW33" s="11">
        <v>507017</v>
      </c>
      <c r="BX33" s="11">
        <v>6545</v>
      </c>
      <c r="BY33" s="11">
        <v>500472</v>
      </c>
      <c r="BZ33" s="11">
        <v>325927</v>
      </c>
      <c r="CA33" s="11">
        <v>0</v>
      </c>
      <c r="CB33" s="11">
        <v>325927</v>
      </c>
      <c r="CC33" s="11">
        <v>45082</v>
      </c>
      <c r="CD33" s="11">
        <v>0</v>
      </c>
      <c r="CE33" s="11">
        <v>45082</v>
      </c>
      <c r="CF33" s="11">
        <v>339754</v>
      </c>
      <c r="CG33" s="11">
        <v>0</v>
      </c>
      <c r="CH33" s="11">
        <v>339754</v>
      </c>
      <c r="CI33" s="11">
        <v>35156</v>
      </c>
      <c r="CJ33" s="11">
        <v>1037</v>
      </c>
      <c r="CK33" s="11">
        <v>34119</v>
      </c>
      <c r="CL33" s="11">
        <v>65151</v>
      </c>
      <c r="CM33" s="11">
        <v>308</v>
      </c>
      <c r="CN33" s="11">
        <v>64843</v>
      </c>
      <c r="CO33" s="11">
        <v>559260</v>
      </c>
      <c r="CP33" s="11">
        <v>0</v>
      </c>
      <c r="CQ33" s="11">
        <v>559260</v>
      </c>
      <c r="CR33" s="11">
        <v>46999</v>
      </c>
      <c r="CS33" s="11">
        <v>292</v>
      </c>
      <c r="CT33" s="11">
        <v>46707</v>
      </c>
      <c r="CU33" s="11">
        <v>24449</v>
      </c>
      <c r="CV33" s="11">
        <v>12054</v>
      </c>
      <c r="CW33" s="11">
        <v>12395</v>
      </c>
      <c r="CX33" s="11">
        <v>76405</v>
      </c>
      <c r="CY33" s="11">
        <v>0</v>
      </c>
      <c r="CZ33" s="11">
        <v>76405</v>
      </c>
      <c r="DA33" s="11">
        <v>2949436</v>
      </c>
      <c r="DB33" s="11">
        <v>57222</v>
      </c>
      <c r="DC33" s="11">
        <v>2892214</v>
      </c>
      <c r="DD33" s="11">
        <v>470704</v>
      </c>
      <c r="DE33" s="11">
        <v>0</v>
      </c>
      <c r="DF33" s="11">
        <v>470704</v>
      </c>
      <c r="DG33" s="11">
        <v>24671</v>
      </c>
      <c r="DH33" s="11">
        <v>1</v>
      </c>
      <c r="DI33" s="11">
        <v>24670</v>
      </c>
      <c r="DJ33" s="11">
        <v>284744</v>
      </c>
      <c r="DK33" s="11">
        <v>0</v>
      </c>
      <c r="DL33" s="11">
        <v>284744</v>
      </c>
      <c r="DM33" s="11">
        <v>91693</v>
      </c>
      <c r="DN33" s="11">
        <v>1779</v>
      </c>
      <c r="DO33" s="11">
        <v>89914</v>
      </c>
      <c r="DP33" s="11">
        <v>321168</v>
      </c>
      <c r="DQ33" s="11">
        <v>0</v>
      </c>
      <c r="DR33" s="11">
        <v>321168</v>
      </c>
      <c r="DS33" s="11">
        <v>565527</v>
      </c>
      <c r="DT33" s="11">
        <v>19</v>
      </c>
      <c r="DU33" s="11">
        <v>565508</v>
      </c>
      <c r="DV33" s="11">
        <v>55793</v>
      </c>
      <c r="DW33" s="11">
        <v>55793</v>
      </c>
      <c r="DX33" s="11">
        <v>0</v>
      </c>
      <c r="DY33" s="11">
        <v>94652</v>
      </c>
      <c r="DZ33" s="11">
        <v>240</v>
      </c>
      <c r="EA33" s="11">
        <v>94412</v>
      </c>
      <c r="EB33" s="11">
        <v>17155</v>
      </c>
      <c r="EC33" s="11">
        <v>0</v>
      </c>
      <c r="ED33" s="11">
        <v>17155</v>
      </c>
      <c r="EE33" s="11">
        <v>355709</v>
      </c>
      <c r="EF33" s="11">
        <v>0</v>
      </c>
      <c r="EG33" s="11">
        <v>355709</v>
      </c>
      <c r="EH33" s="11">
        <v>2002227</v>
      </c>
      <c r="EI33" s="11">
        <v>0</v>
      </c>
      <c r="EJ33" s="11">
        <v>2002227</v>
      </c>
      <c r="EK33" s="11">
        <v>150218</v>
      </c>
      <c r="EL33" s="11">
        <v>913</v>
      </c>
      <c r="EM33" s="11">
        <v>149305</v>
      </c>
      <c r="EN33" s="11">
        <v>19398</v>
      </c>
      <c r="EO33" s="11">
        <v>348</v>
      </c>
      <c r="EP33" s="11">
        <v>19050</v>
      </c>
      <c r="EQ33" s="11">
        <v>998295</v>
      </c>
      <c r="ER33" s="11">
        <v>0</v>
      </c>
      <c r="ES33" s="11">
        <v>998295</v>
      </c>
      <c r="ET33" s="11">
        <v>632129</v>
      </c>
      <c r="EU33" s="11">
        <v>0</v>
      </c>
      <c r="EV33" s="11">
        <v>632129</v>
      </c>
      <c r="EW33" s="11">
        <v>29684</v>
      </c>
      <c r="EX33" s="11">
        <v>1902</v>
      </c>
      <c r="EY33" s="11">
        <v>27782</v>
      </c>
      <c r="EZ33" s="11">
        <v>164788</v>
      </c>
      <c r="FA33" s="11">
        <v>0</v>
      </c>
      <c r="FB33" s="11">
        <v>164788</v>
      </c>
      <c r="FC33" s="11">
        <v>18581</v>
      </c>
      <c r="FD33" s="11">
        <v>756</v>
      </c>
      <c r="FE33" s="11">
        <v>17825</v>
      </c>
      <c r="FF33" s="420"/>
      <c r="FG33" s="420"/>
      <c r="FH33" s="417"/>
    </row>
    <row r="34" spans="1:164" ht="15" customHeight="1">
      <c r="A34" s="665" t="s">
        <v>660</v>
      </c>
      <c r="B34" s="665"/>
      <c r="C34" s="665"/>
      <c r="D34" s="11">
        <v>3148214</v>
      </c>
      <c r="E34" s="11"/>
      <c r="F34" s="11"/>
      <c r="G34" s="11">
        <v>25698</v>
      </c>
      <c r="H34" s="11">
        <v>3122516</v>
      </c>
      <c r="I34" s="11">
        <v>10420</v>
      </c>
      <c r="J34" s="11">
        <v>0</v>
      </c>
      <c r="K34" s="11">
        <v>10420</v>
      </c>
      <c r="L34" s="11">
        <v>1341</v>
      </c>
      <c r="M34" s="11">
        <v>0</v>
      </c>
      <c r="N34" s="11">
        <v>1341</v>
      </c>
      <c r="O34" s="11">
        <v>14538</v>
      </c>
      <c r="P34" s="11">
        <v>0</v>
      </c>
      <c r="Q34" s="11">
        <v>14538</v>
      </c>
      <c r="R34" s="11">
        <v>4058</v>
      </c>
      <c r="S34" s="11">
        <v>0</v>
      </c>
      <c r="T34" s="11">
        <v>4058</v>
      </c>
      <c r="U34" s="11">
        <v>737474</v>
      </c>
      <c r="V34" s="11">
        <v>10000</v>
      </c>
      <c r="W34" s="11">
        <v>727474</v>
      </c>
      <c r="X34" s="11">
        <v>24787</v>
      </c>
      <c r="Y34" s="11">
        <v>0</v>
      </c>
      <c r="Z34" s="11">
        <v>24787</v>
      </c>
      <c r="AA34" s="11">
        <v>75643</v>
      </c>
      <c r="AB34" s="11">
        <v>6936</v>
      </c>
      <c r="AC34" s="11">
        <v>68707</v>
      </c>
      <c r="AD34" s="11">
        <v>17854</v>
      </c>
      <c r="AE34" s="11">
        <v>0</v>
      </c>
      <c r="AF34" s="11">
        <v>17854</v>
      </c>
      <c r="AG34" s="11">
        <v>44623</v>
      </c>
      <c r="AH34" s="11">
        <v>0</v>
      </c>
      <c r="AI34" s="11">
        <v>44623</v>
      </c>
      <c r="AJ34" s="11">
        <v>220405</v>
      </c>
      <c r="AK34" s="11">
        <v>0</v>
      </c>
      <c r="AL34" s="11">
        <v>220405</v>
      </c>
      <c r="AM34" s="11">
        <v>17370</v>
      </c>
      <c r="AN34" s="11">
        <v>0</v>
      </c>
      <c r="AO34" s="11">
        <v>17370</v>
      </c>
      <c r="AP34" s="11">
        <v>11520</v>
      </c>
      <c r="AQ34" s="11">
        <v>2611</v>
      </c>
      <c r="AR34" s="11">
        <v>8909</v>
      </c>
      <c r="AS34" s="11">
        <v>332</v>
      </c>
      <c r="AT34" s="11">
        <v>0</v>
      </c>
      <c r="AU34" s="11">
        <v>332</v>
      </c>
      <c r="AV34" s="11">
        <v>61250</v>
      </c>
      <c r="AW34" s="11">
        <v>0</v>
      </c>
      <c r="AX34" s="11">
        <v>61250</v>
      </c>
      <c r="AY34" s="11">
        <v>11251</v>
      </c>
      <c r="AZ34" s="11">
        <v>0</v>
      </c>
      <c r="BA34" s="11">
        <v>11251</v>
      </c>
      <c r="BB34" s="11">
        <v>25538</v>
      </c>
      <c r="BC34" s="11">
        <v>0</v>
      </c>
      <c r="BD34" s="11">
        <v>25538</v>
      </c>
      <c r="BE34" s="11">
        <v>5991</v>
      </c>
      <c r="BF34" s="11">
        <v>0</v>
      </c>
      <c r="BG34" s="11">
        <v>5991</v>
      </c>
      <c r="BH34" s="11">
        <v>31145</v>
      </c>
      <c r="BI34" s="11">
        <v>0</v>
      </c>
      <c r="BJ34" s="11">
        <v>31145</v>
      </c>
      <c r="BK34" s="11">
        <v>9712</v>
      </c>
      <c r="BL34" s="11">
        <v>0</v>
      </c>
      <c r="BM34" s="11">
        <v>9712</v>
      </c>
      <c r="BN34" s="11">
        <v>9837</v>
      </c>
      <c r="BO34" s="11">
        <v>0</v>
      </c>
      <c r="BP34" s="11">
        <v>9837</v>
      </c>
      <c r="BQ34" s="11">
        <v>132438</v>
      </c>
      <c r="BR34" s="11">
        <v>0</v>
      </c>
      <c r="BS34" s="11">
        <v>132438</v>
      </c>
      <c r="BT34" s="11">
        <v>47279</v>
      </c>
      <c r="BU34" s="11">
        <v>0</v>
      </c>
      <c r="BV34" s="11">
        <v>47279</v>
      </c>
      <c r="BW34" s="11">
        <v>87962</v>
      </c>
      <c r="BX34" s="11">
        <v>0</v>
      </c>
      <c r="BY34" s="11">
        <v>87962</v>
      </c>
      <c r="BZ34" s="11">
        <v>94341</v>
      </c>
      <c r="CA34" s="11">
        <v>0</v>
      </c>
      <c r="CB34" s="11">
        <v>94341</v>
      </c>
      <c r="CC34" s="11">
        <v>945</v>
      </c>
      <c r="CD34" s="11">
        <v>0</v>
      </c>
      <c r="CE34" s="11">
        <v>945</v>
      </c>
      <c r="CF34" s="11">
        <v>31921</v>
      </c>
      <c r="CG34" s="11">
        <v>0</v>
      </c>
      <c r="CH34" s="11">
        <v>31921</v>
      </c>
      <c r="CI34" s="11">
        <v>6404</v>
      </c>
      <c r="CJ34" s="11">
        <v>0</v>
      </c>
      <c r="CK34" s="11">
        <v>6404</v>
      </c>
      <c r="CL34" s="11">
        <v>19821</v>
      </c>
      <c r="CM34" s="11">
        <v>0</v>
      </c>
      <c r="CN34" s="11">
        <v>19821</v>
      </c>
      <c r="CO34" s="11">
        <v>6905</v>
      </c>
      <c r="CP34" s="11">
        <v>0</v>
      </c>
      <c r="CQ34" s="11">
        <v>6905</v>
      </c>
      <c r="CR34" s="11">
        <v>14917</v>
      </c>
      <c r="CS34" s="11">
        <v>0</v>
      </c>
      <c r="CT34" s="11">
        <v>14917</v>
      </c>
      <c r="CU34" s="11">
        <v>143175</v>
      </c>
      <c r="CV34" s="11">
        <v>0</v>
      </c>
      <c r="CW34" s="11">
        <v>143175</v>
      </c>
      <c r="CX34" s="11">
        <v>8777</v>
      </c>
      <c r="CY34" s="11">
        <v>0</v>
      </c>
      <c r="CZ34" s="11">
        <v>8777</v>
      </c>
      <c r="DA34" s="11">
        <v>319766</v>
      </c>
      <c r="DB34" s="11">
        <v>0</v>
      </c>
      <c r="DC34" s="11">
        <v>319766</v>
      </c>
      <c r="DD34" s="11">
        <v>47949</v>
      </c>
      <c r="DE34" s="11">
        <v>2146</v>
      </c>
      <c r="DF34" s="11">
        <v>45803</v>
      </c>
      <c r="DG34" s="11">
        <v>3536</v>
      </c>
      <c r="DH34" s="11">
        <v>0</v>
      </c>
      <c r="DI34" s="11">
        <v>3536</v>
      </c>
      <c r="DJ34" s="11">
        <v>48014</v>
      </c>
      <c r="DK34" s="11">
        <v>0</v>
      </c>
      <c r="DL34" s="11">
        <v>48014</v>
      </c>
      <c r="DM34" s="11">
        <v>29448</v>
      </c>
      <c r="DN34" s="11">
        <v>0</v>
      </c>
      <c r="DO34" s="11">
        <v>29448</v>
      </c>
      <c r="DP34" s="11">
        <v>76047</v>
      </c>
      <c r="DQ34" s="11">
        <v>0</v>
      </c>
      <c r="DR34" s="11">
        <v>76047</v>
      </c>
      <c r="DS34" s="11">
        <v>364597</v>
      </c>
      <c r="DT34" s="11">
        <v>0</v>
      </c>
      <c r="DU34" s="11">
        <v>364597</v>
      </c>
      <c r="DV34" s="11">
        <v>1815</v>
      </c>
      <c r="DW34" s="11">
        <v>0</v>
      </c>
      <c r="DX34" s="11">
        <v>1815</v>
      </c>
      <c r="DY34" s="11">
        <v>44504</v>
      </c>
      <c r="DZ34" s="11">
        <v>570</v>
      </c>
      <c r="EA34" s="11">
        <v>43934</v>
      </c>
      <c r="EB34" s="11">
        <v>3902</v>
      </c>
      <c r="EC34" s="11">
        <v>0</v>
      </c>
      <c r="ED34" s="11">
        <v>3902</v>
      </c>
      <c r="EE34" s="11">
        <v>8890</v>
      </c>
      <c r="EF34" s="11">
        <v>0</v>
      </c>
      <c r="EG34" s="11">
        <v>8890</v>
      </c>
      <c r="EH34" s="11">
        <v>38223</v>
      </c>
      <c r="EI34" s="11">
        <v>0</v>
      </c>
      <c r="EJ34" s="11">
        <v>38223</v>
      </c>
      <c r="EK34" s="11">
        <v>7601</v>
      </c>
      <c r="EL34" s="11">
        <v>0</v>
      </c>
      <c r="EM34" s="11">
        <v>7601</v>
      </c>
      <c r="EN34" s="11">
        <v>7906</v>
      </c>
      <c r="EO34" s="11">
        <v>0</v>
      </c>
      <c r="EP34" s="11">
        <v>7906</v>
      </c>
      <c r="EQ34" s="11">
        <v>65467</v>
      </c>
      <c r="ER34" s="11">
        <v>0</v>
      </c>
      <c r="ES34" s="11">
        <v>65467</v>
      </c>
      <c r="ET34" s="11">
        <v>67781</v>
      </c>
      <c r="EU34" s="11">
        <v>0</v>
      </c>
      <c r="EV34" s="11">
        <v>67781</v>
      </c>
      <c r="EW34" s="11">
        <v>9435</v>
      </c>
      <c r="EX34" s="11">
        <v>0</v>
      </c>
      <c r="EY34" s="11">
        <v>9435</v>
      </c>
      <c r="EZ34" s="11">
        <v>73359</v>
      </c>
      <c r="FA34" s="11">
        <v>3435</v>
      </c>
      <c r="FB34" s="11">
        <v>69924</v>
      </c>
      <c r="FC34" s="11">
        <v>0</v>
      </c>
      <c r="FD34" s="11">
        <v>0</v>
      </c>
      <c r="FE34" s="11">
        <v>0</v>
      </c>
      <c r="FF34" s="420"/>
      <c r="FG34" s="420"/>
      <c r="FH34" s="417"/>
    </row>
    <row r="35" spans="1:164" ht="15" customHeight="1">
      <c r="A35" s="665" t="s">
        <v>661</v>
      </c>
      <c r="B35" s="665"/>
      <c r="C35" s="665"/>
      <c r="D35" s="11">
        <v>5143607</v>
      </c>
      <c r="E35" s="11"/>
      <c r="F35" s="11"/>
      <c r="G35" s="11">
        <v>1503798</v>
      </c>
      <c r="H35" s="11">
        <v>3639809</v>
      </c>
      <c r="I35" s="11">
        <v>0</v>
      </c>
      <c r="J35" s="11">
        <v>0</v>
      </c>
      <c r="K35" s="11">
        <v>0</v>
      </c>
      <c r="L35" s="11">
        <v>76309</v>
      </c>
      <c r="M35" s="11">
        <v>0</v>
      </c>
      <c r="N35" s="11">
        <v>76309</v>
      </c>
      <c r="O35" s="11">
        <v>0</v>
      </c>
      <c r="P35" s="11">
        <v>0</v>
      </c>
      <c r="Q35" s="11">
        <v>0</v>
      </c>
      <c r="R35" s="11">
        <v>4207</v>
      </c>
      <c r="S35" s="11">
        <v>0</v>
      </c>
      <c r="T35" s="11">
        <v>4207</v>
      </c>
      <c r="U35" s="11">
        <v>1378505</v>
      </c>
      <c r="V35" s="11">
        <v>0</v>
      </c>
      <c r="W35" s="11">
        <v>1378505</v>
      </c>
      <c r="X35" s="11">
        <v>0</v>
      </c>
      <c r="Y35" s="11">
        <v>0</v>
      </c>
      <c r="Z35" s="11">
        <v>0</v>
      </c>
      <c r="AA35" s="11">
        <v>1238</v>
      </c>
      <c r="AB35" s="11">
        <v>423</v>
      </c>
      <c r="AC35" s="11">
        <v>815</v>
      </c>
      <c r="AD35" s="11">
        <v>38418</v>
      </c>
      <c r="AE35" s="11">
        <v>38418</v>
      </c>
      <c r="AF35" s="11">
        <v>0</v>
      </c>
      <c r="AG35" s="11">
        <v>0</v>
      </c>
      <c r="AH35" s="11">
        <v>0</v>
      </c>
      <c r="AI35" s="11">
        <v>0</v>
      </c>
      <c r="AJ35" s="11">
        <v>529428</v>
      </c>
      <c r="AK35" s="11">
        <v>0</v>
      </c>
      <c r="AL35" s="11">
        <v>529428</v>
      </c>
      <c r="AM35" s="11">
        <v>346263</v>
      </c>
      <c r="AN35" s="11">
        <v>346263</v>
      </c>
      <c r="AO35" s="11">
        <v>0</v>
      </c>
      <c r="AP35" s="11">
        <v>119359</v>
      </c>
      <c r="AQ35" s="11">
        <v>119359</v>
      </c>
      <c r="AR35" s="11">
        <v>0</v>
      </c>
      <c r="AS35" s="11">
        <v>1033</v>
      </c>
      <c r="AT35" s="11">
        <v>0</v>
      </c>
      <c r="AU35" s="11">
        <v>1033</v>
      </c>
      <c r="AV35" s="11">
        <v>13953</v>
      </c>
      <c r="AW35" s="11">
        <v>0</v>
      </c>
      <c r="AX35" s="11">
        <v>13953</v>
      </c>
      <c r="AY35" s="11">
        <v>17399</v>
      </c>
      <c r="AZ35" s="11">
        <v>13246</v>
      </c>
      <c r="BA35" s="11">
        <v>4153</v>
      </c>
      <c r="BB35" s="11">
        <v>12</v>
      </c>
      <c r="BC35" s="11">
        <v>0</v>
      </c>
      <c r="BD35" s="11">
        <v>12</v>
      </c>
      <c r="BE35" s="11">
        <v>0</v>
      </c>
      <c r="BF35" s="11">
        <v>0</v>
      </c>
      <c r="BG35" s="11">
        <v>0</v>
      </c>
      <c r="BH35" s="11">
        <v>18637</v>
      </c>
      <c r="BI35" s="11">
        <v>0</v>
      </c>
      <c r="BJ35" s="11">
        <v>18637</v>
      </c>
      <c r="BK35" s="11">
        <v>189913</v>
      </c>
      <c r="BL35" s="11">
        <v>84227</v>
      </c>
      <c r="BM35" s="11">
        <v>105686</v>
      </c>
      <c r="BN35" s="11">
        <v>4191</v>
      </c>
      <c r="BO35" s="11">
        <v>0</v>
      </c>
      <c r="BP35" s="11">
        <v>4191</v>
      </c>
      <c r="BQ35" s="11">
        <v>54590</v>
      </c>
      <c r="BR35" s="11">
        <v>54590</v>
      </c>
      <c r="BS35" s="11">
        <v>0</v>
      </c>
      <c r="BT35" s="11">
        <v>107352</v>
      </c>
      <c r="BU35" s="11">
        <v>98878</v>
      </c>
      <c r="BV35" s="11">
        <v>8474</v>
      </c>
      <c r="BW35" s="11">
        <v>2803</v>
      </c>
      <c r="BX35" s="11">
        <v>0</v>
      </c>
      <c r="BY35" s="11">
        <v>2803</v>
      </c>
      <c r="BZ35" s="11">
        <v>18735</v>
      </c>
      <c r="CA35" s="11">
        <v>0</v>
      </c>
      <c r="CB35" s="11">
        <v>18735</v>
      </c>
      <c r="CC35" s="11">
        <v>40359</v>
      </c>
      <c r="CD35" s="11">
        <v>18099</v>
      </c>
      <c r="CE35" s="11">
        <v>22260</v>
      </c>
      <c r="CF35" s="11">
        <v>1694</v>
      </c>
      <c r="CG35" s="11">
        <v>0</v>
      </c>
      <c r="CH35" s="11">
        <v>1694</v>
      </c>
      <c r="CI35" s="11">
        <v>1390</v>
      </c>
      <c r="CJ35" s="11">
        <v>0</v>
      </c>
      <c r="CK35" s="11">
        <v>1390</v>
      </c>
      <c r="CL35" s="11">
        <v>0</v>
      </c>
      <c r="CM35" s="11">
        <v>0</v>
      </c>
      <c r="CN35" s="11">
        <v>0</v>
      </c>
      <c r="CO35" s="11">
        <v>0</v>
      </c>
      <c r="CP35" s="11">
        <v>0</v>
      </c>
      <c r="CQ35" s="11">
        <v>0</v>
      </c>
      <c r="CR35" s="11">
        <v>0</v>
      </c>
      <c r="CS35" s="11">
        <v>0</v>
      </c>
      <c r="CT35" s="11">
        <v>0</v>
      </c>
      <c r="CU35" s="11">
        <v>31443</v>
      </c>
      <c r="CV35" s="11">
        <v>31258</v>
      </c>
      <c r="CW35" s="11">
        <v>185</v>
      </c>
      <c r="CX35" s="11">
        <v>0</v>
      </c>
      <c r="CY35" s="11">
        <v>0</v>
      </c>
      <c r="CZ35" s="11">
        <v>0</v>
      </c>
      <c r="DA35" s="11">
        <v>313675</v>
      </c>
      <c r="DB35" s="11">
        <v>8937</v>
      </c>
      <c r="DC35" s="11">
        <v>304738</v>
      </c>
      <c r="DD35" s="11">
        <v>39846</v>
      </c>
      <c r="DE35" s="11">
        <v>39846</v>
      </c>
      <c r="DF35" s="11">
        <v>0</v>
      </c>
      <c r="DG35" s="11">
        <v>0</v>
      </c>
      <c r="DH35" s="11">
        <v>0</v>
      </c>
      <c r="DI35" s="11">
        <v>0</v>
      </c>
      <c r="DJ35" s="11">
        <v>26192</v>
      </c>
      <c r="DK35" s="11">
        <v>0</v>
      </c>
      <c r="DL35" s="11">
        <v>26192</v>
      </c>
      <c r="DM35" s="11">
        <v>7605</v>
      </c>
      <c r="DN35" s="11">
        <v>0</v>
      </c>
      <c r="DO35" s="11">
        <v>7605</v>
      </c>
      <c r="DP35" s="11">
        <v>84126</v>
      </c>
      <c r="DQ35" s="11">
        <v>0</v>
      </c>
      <c r="DR35" s="11">
        <v>84126</v>
      </c>
      <c r="DS35" s="11">
        <v>13414</v>
      </c>
      <c r="DT35" s="11">
        <v>0</v>
      </c>
      <c r="DU35" s="11">
        <v>13414</v>
      </c>
      <c r="DV35" s="11">
        <v>1340</v>
      </c>
      <c r="DW35" s="11">
        <v>0</v>
      </c>
      <c r="DX35" s="11">
        <v>1340</v>
      </c>
      <c r="DY35" s="11">
        <v>211875</v>
      </c>
      <c r="DZ35" s="11">
        <v>211166</v>
      </c>
      <c r="EA35" s="11">
        <v>709</v>
      </c>
      <c r="EB35" s="11">
        <v>0</v>
      </c>
      <c r="EC35" s="11">
        <v>0</v>
      </c>
      <c r="ED35" s="11">
        <v>0</v>
      </c>
      <c r="EE35" s="11">
        <v>2800</v>
      </c>
      <c r="EF35" s="11">
        <v>0</v>
      </c>
      <c r="EG35" s="11">
        <v>2800</v>
      </c>
      <c r="EH35" s="11">
        <v>495180</v>
      </c>
      <c r="EI35" s="11">
        <v>0</v>
      </c>
      <c r="EJ35" s="11">
        <v>495180</v>
      </c>
      <c r="EK35" s="11">
        <v>0</v>
      </c>
      <c r="EL35" s="11">
        <v>0</v>
      </c>
      <c r="EM35" s="11">
        <v>0</v>
      </c>
      <c r="EN35" s="11">
        <v>0</v>
      </c>
      <c r="EO35" s="11">
        <v>0</v>
      </c>
      <c r="EP35" s="11">
        <v>0</v>
      </c>
      <c r="EQ35" s="11">
        <v>440185</v>
      </c>
      <c r="ER35" s="11">
        <v>439088</v>
      </c>
      <c r="ES35" s="11">
        <v>1097</v>
      </c>
      <c r="ET35" s="11">
        <v>500751</v>
      </c>
      <c r="EU35" s="11">
        <v>0</v>
      </c>
      <c r="EV35" s="11">
        <v>500751</v>
      </c>
      <c r="EW35" s="11">
        <v>0</v>
      </c>
      <c r="EX35" s="11">
        <v>0</v>
      </c>
      <c r="EY35" s="11">
        <v>0</v>
      </c>
      <c r="EZ35" s="11">
        <v>9387</v>
      </c>
      <c r="FA35" s="11">
        <v>0</v>
      </c>
      <c r="FB35" s="11">
        <v>9387</v>
      </c>
      <c r="FC35" s="11">
        <v>0</v>
      </c>
      <c r="FD35" s="11">
        <v>0</v>
      </c>
      <c r="FE35" s="11">
        <v>0</v>
      </c>
      <c r="FF35" s="420"/>
      <c r="FG35" s="420"/>
      <c r="FH35" s="417"/>
    </row>
    <row r="36" spans="1:164" ht="15" customHeight="1">
      <c r="A36" s="665" t="s">
        <v>662</v>
      </c>
      <c r="B36" s="665"/>
      <c r="C36" s="665"/>
      <c r="D36" s="11">
        <v>4689407</v>
      </c>
      <c r="E36" s="11"/>
      <c r="F36" s="11"/>
      <c r="G36" s="11">
        <v>2883991</v>
      </c>
      <c r="H36" s="11">
        <v>1805416</v>
      </c>
      <c r="I36" s="11">
        <v>7048</v>
      </c>
      <c r="J36" s="11">
        <v>6073</v>
      </c>
      <c r="K36" s="11">
        <v>975</v>
      </c>
      <c r="L36" s="11">
        <v>43090</v>
      </c>
      <c r="M36" s="11">
        <v>43033</v>
      </c>
      <c r="N36" s="11">
        <v>57</v>
      </c>
      <c r="O36" s="11">
        <v>141714</v>
      </c>
      <c r="P36" s="11">
        <v>33516</v>
      </c>
      <c r="Q36" s="11">
        <v>108198</v>
      </c>
      <c r="R36" s="11">
        <v>29796</v>
      </c>
      <c r="S36" s="11">
        <v>26571</v>
      </c>
      <c r="T36" s="11">
        <v>3225</v>
      </c>
      <c r="U36" s="11">
        <v>1700927</v>
      </c>
      <c r="V36" s="11">
        <v>1108279</v>
      </c>
      <c r="W36" s="11">
        <v>592648</v>
      </c>
      <c r="X36" s="11">
        <v>59598</v>
      </c>
      <c r="Y36" s="11">
        <v>28525</v>
      </c>
      <c r="Z36" s="11">
        <v>31073</v>
      </c>
      <c r="AA36" s="11">
        <v>6432</v>
      </c>
      <c r="AB36" s="11">
        <v>4710</v>
      </c>
      <c r="AC36" s="11">
        <v>1722</v>
      </c>
      <c r="AD36" s="11">
        <v>2207</v>
      </c>
      <c r="AE36" s="11">
        <v>2207</v>
      </c>
      <c r="AF36" s="11">
        <v>0</v>
      </c>
      <c r="AG36" s="11">
        <v>0</v>
      </c>
      <c r="AH36" s="11">
        <v>0</v>
      </c>
      <c r="AI36" s="11">
        <v>0</v>
      </c>
      <c r="AJ36" s="11">
        <v>445828</v>
      </c>
      <c r="AK36" s="11">
        <v>74327</v>
      </c>
      <c r="AL36" s="11">
        <v>371501</v>
      </c>
      <c r="AM36" s="11">
        <v>55378</v>
      </c>
      <c r="AN36" s="11">
        <v>53506</v>
      </c>
      <c r="AO36" s="11">
        <v>1872</v>
      </c>
      <c r="AP36" s="11">
        <v>19709</v>
      </c>
      <c r="AQ36" s="11">
        <v>19572</v>
      </c>
      <c r="AR36" s="11">
        <v>137</v>
      </c>
      <c r="AS36" s="11">
        <v>94293</v>
      </c>
      <c r="AT36" s="11">
        <v>66401</v>
      </c>
      <c r="AU36" s="11">
        <v>27892</v>
      </c>
      <c r="AV36" s="11">
        <v>64361</v>
      </c>
      <c r="AW36" s="11">
        <v>20013</v>
      </c>
      <c r="AX36" s="11">
        <v>44348</v>
      </c>
      <c r="AY36" s="11">
        <v>51839</v>
      </c>
      <c r="AZ36" s="11">
        <v>49216</v>
      </c>
      <c r="BA36" s="11">
        <v>2623</v>
      </c>
      <c r="BB36" s="11">
        <v>57079</v>
      </c>
      <c r="BC36" s="11">
        <v>52306</v>
      </c>
      <c r="BD36" s="11">
        <v>4773</v>
      </c>
      <c r="BE36" s="11">
        <v>48472</v>
      </c>
      <c r="BF36" s="11">
        <v>37378</v>
      </c>
      <c r="BG36" s="11">
        <v>11094</v>
      </c>
      <c r="BH36" s="11">
        <v>57399</v>
      </c>
      <c r="BI36" s="11">
        <v>56187</v>
      </c>
      <c r="BJ36" s="11">
        <v>1212</v>
      </c>
      <c r="BK36" s="11">
        <v>19035</v>
      </c>
      <c r="BL36" s="11">
        <v>17833</v>
      </c>
      <c r="BM36" s="11">
        <v>1202</v>
      </c>
      <c r="BN36" s="11">
        <v>21001</v>
      </c>
      <c r="BO36" s="11">
        <v>19220</v>
      </c>
      <c r="BP36" s="11">
        <v>1781</v>
      </c>
      <c r="BQ36" s="11">
        <v>18603</v>
      </c>
      <c r="BR36" s="11">
        <v>14292</v>
      </c>
      <c r="BS36" s="11">
        <v>4311</v>
      </c>
      <c r="BT36" s="11">
        <v>43690</v>
      </c>
      <c r="BU36" s="11">
        <v>42105</v>
      </c>
      <c r="BV36" s="11">
        <v>1585</v>
      </c>
      <c r="BW36" s="11">
        <v>57333</v>
      </c>
      <c r="BX36" s="11">
        <v>42885</v>
      </c>
      <c r="BY36" s="11">
        <v>14448</v>
      </c>
      <c r="BZ36" s="11">
        <v>89727</v>
      </c>
      <c r="CA36" s="11">
        <v>72037</v>
      </c>
      <c r="CB36" s="11">
        <v>17690</v>
      </c>
      <c r="CC36" s="11">
        <v>13279</v>
      </c>
      <c r="CD36" s="11">
        <v>12009</v>
      </c>
      <c r="CE36" s="11">
        <v>1270</v>
      </c>
      <c r="CF36" s="11">
        <v>20635</v>
      </c>
      <c r="CG36" s="11">
        <v>9149</v>
      </c>
      <c r="CH36" s="11">
        <v>11486</v>
      </c>
      <c r="CI36" s="11">
        <v>30414</v>
      </c>
      <c r="CJ36" s="11">
        <v>16672</v>
      </c>
      <c r="CK36" s="11">
        <v>13742</v>
      </c>
      <c r="CL36" s="11">
        <v>66406</v>
      </c>
      <c r="CM36" s="11">
        <v>35040</v>
      </c>
      <c r="CN36" s="11">
        <v>31366</v>
      </c>
      <c r="CO36" s="11">
        <v>16822</v>
      </c>
      <c r="CP36" s="11">
        <v>8741</v>
      </c>
      <c r="CQ36" s="11">
        <v>8081</v>
      </c>
      <c r="CR36" s="11">
        <v>4905</v>
      </c>
      <c r="CS36" s="11">
        <v>4202</v>
      </c>
      <c r="CT36" s="11">
        <v>703</v>
      </c>
      <c r="CU36" s="11">
        <v>12782</v>
      </c>
      <c r="CV36" s="11">
        <v>5415</v>
      </c>
      <c r="CW36" s="11">
        <v>7367</v>
      </c>
      <c r="CX36" s="11">
        <v>31248</v>
      </c>
      <c r="CY36" s="11">
        <v>14405</v>
      </c>
      <c r="CZ36" s="11">
        <v>16843</v>
      </c>
      <c r="DA36" s="11">
        <v>177340</v>
      </c>
      <c r="DB36" s="11">
        <v>177340</v>
      </c>
      <c r="DC36" s="11">
        <v>0</v>
      </c>
      <c r="DD36" s="11">
        <v>54545</v>
      </c>
      <c r="DE36" s="11">
        <v>40621</v>
      </c>
      <c r="DF36" s="11">
        <v>13924</v>
      </c>
      <c r="DG36" s="11">
        <v>39222</v>
      </c>
      <c r="DH36" s="11">
        <v>24924</v>
      </c>
      <c r="DI36" s="11">
        <v>14298</v>
      </c>
      <c r="DJ36" s="11">
        <v>38884</v>
      </c>
      <c r="DK36" s="11">
        <v>29230</v>
      </c>
      <c r="DL36" s="11">
        <v>9654</v>
      </c>
      <c r="DM36" s="11">
        <v>27821</v>
      </c>
      <c r="DN36" s="11">
        <v>17340</v>
      </c>
      <c r="DO36" s="11">
        <v>10481</v>
      </c>
      <c r="DP36" s="11">
        <v>236765</v>
      </c>
      <c r="DQ36" s="11">
        <v>162050</v>
      </c>
      <c r="DR36" s="11">
        <v>74715</v>
      </c>
      <c r="DS36" s="11">
        <v>57258</v>
      </c>
      <c r="DT36" s="11">
        <v>53644</v>
      </c>
      <c r="DU36" s="11">
        <v>3614</v>
      </c>
      <c r="DV36" s="11">
        <v>3279</v>
      </c>
      <c r="DW36" s="11">
        <v>3098</v>
      </c>
      <c r="DX36" s="11">
        <v>181</v>
      </c>
      <c r="DY36" s="11">
        <v>25963</v>
      </c>
      <c r="DZ36" s="11">
        <v>22804</v>
      </c>
      <c r="EA36" s="11">
        <v>3159</v>
      </c>
      <c r="EB36" s="11">
        <v>25789</v>
      </c>
      <c r="EC36" s="11">
        <v>13961</v>
      </c>
      <c r="ED36" s="11">
        <v>11828</v>
      </c>
      <c r="EE36" s="11">
        <v>34628</v>
      </c>
      <c r="EF36" s="11">
        <v>21843</v>
      </c>
      <c r="EG36" s="11">
        <v>12785</v>
      </c>
      <c r="EH36" s="11">
        <v>216569</v>
      </c>
      <c r="EI36" s="11">
        <v>40310</v>
      </c>
      <c r="EJ36" s="11">
        <v>176259</v>
      </c>
      <c r="EK36" s="11">
        <v>30215</v>
      </c>
      <c r="EL36" s="11">
        <v>15093</v>
      </c>
      <c r="EM36" s="11">
        <v>15122</v>
      </c>
      <c r="EN36" s="11">
        <v>2536</v>
      </c>
      <c r="EO36" s="11">
        <v>2053</v>
      </c>
      <c r="EP36" s="11">
        <v>483</v>
      </c>
      <c r="EQ36" s="11">
        <v>5595</v>
      </c>
      <c r="ER36" s="11">
        <v>2915</v>
      </c>
      <c r="ES36" s="11">
        <v>2680</v>
      </c>
      <c r="ET36" s="11">
        <v>235064</v>
      </c>
      <c r="EU36" s="11">
        <v>162684</v>
      </c>
      <c r="EV36" s="11">
        <v>72380</v>
      </c>
      <c r="EW36" s="11">
        <v>38825</v>
      </c>
      <c r="EX36" s="11">
        <v>37810</v>
      </c>
      <c r="EY36" s="11">
        <v>1015</v>
      </c>
      <c r="EZ36" s="11">
        <v>96436</v>
      </c>
      <c r="FA36" s="11">
        <v>54855</v>
      </c>
      <c r="FB36" s="11">
        <v>41581</v>
      </c>
      <c r="FC36" s="11">
        <v>11623</v>
      </c>
      <c r="FD36" s="11">
        <v>5591</v>
      </c>
      <c r="FE36" s="11">
        <v>6032</v>
      </c>
      <c r="FF36" s="420"/>
      <c r="FG36" s="420"/>
      <c r="FH36" s="417"/>
    </row>
    <row r="37" spans="1:164" ht="15" customHeight="1">
      <c r="A37" s="665" t="s">
        <v>663</v>
      </c>
      <c r="B37" s="665"/>
      <c r="C37" s="665"/>
      <c r="D37" s="11">
        <v>11003324</v>
      </c>
      <c r="E37" s="11"/>
      <c r="F37" s="11"/>
      <c r="G37" s="11">
        <v>1801830</v>
      </c>
      <c r="H37" s="11">
        <v>9201494</v>
      </c>
      <c r="I37" s="11">
        <v>74937</v>
      </c>
      <c r="J37" s="11">
        <v>1489</v>
      </c>
      <c r="K37" s="11">
        <v>73448</v>
      </c>
      <c r="L37" s="11">
        <v>17954</v>
      </c>
      <c r="M37" s="11">
        <v>3757</v>
      </c>
      <c r="N37" s="11">
        <v>14197</v>
      </c>
      <c r="O37" s="11">
        <v>170776</v>
      </c>
      <c r="P37" s="11">
        <v>46623</v>
      </c>
      <c r="Q37" s="11">
        <v>124153</v>
      </c>
      <c r="R37" s="11">
        <v>72906</v>
      </c>
      <c r="S37" s="11">
        <v>34692</v>
      </c>
      <c r="T37" s="11">
        <v>38214</v>
      </c>
      <c r="U37" s="11">
        <v>1761796</v>
      </c>
      <c r="V37" s="11">
        <v>109138</v>
      </c>
      <c r="W37" s="11">
        <v>1652658</v>
      </c>
      <c r="X37" s="11">
        <v>332283</v>
      </c>
      <c r="Y37" s="11">
        <v>4464</v>
      </c>
      <c r="Z37" s="11">
        <v>327819</v>
      </c>
      <c r="AA37" s="11">
        <v>96249</v>
      </c>
      <c r="AB37" s="11">
        <v>16916</v>
      </c>
      <c r="AC37" s="11">
        <v>79333</v>
      </c>
      <c r="AD37" s="11">
        <v>16600</v>
      </c>
      <c r="AE37" s="11">
        <v>13355</v>
      </c>
      <c r="AF37" s="11">
        <v>3245</v>
      </c>
      <c r="AG37" s="11">
        <v>30633</v>
      </c>
      <c r="AH37" s="11">
        <v>0</v>
      </c>
      <c r="AI37" s="11">
        <v>30633</v>
      </c>
      <c r="AJ37" s="11">
        <v>784705</v>
      </c>
      <c r="AK37" s="11">
        <v>55929</v>
      </c>
      <c r="AL37" s="11">
        <v>728776</v>
      </c>
      <c r="AM37" s="11">
        <v>252238</v>
      </c>
      <c r="AN37" s="11">
        <v>127586</v>
      </c>
      <c r="AO37" s="11">
        <v>124652</v>
      </c>
      <c r="AP37" s="11">
        <v>43397</v>
      </c>
      <c r="AQ37" s="11">
        <v>11308</v>
      </c>
      <c r="AR37" s="11">
        <v>32089</v>
      </c>
      <c r="AS37" s="11">
        <v>51539</v>
      </c>
      <c r="AT37" s="11">
        <v>9537</v>
      </c>
      <c r="AU37" s="11">
        <v>42002</v>
      </c>
      <c r="AV37" s="11">
        <v>996183</v>
      </c>
      <c r="AW37" s="11">
        <v>6188</v>
      </c>
      <c r="AX37" s="11">
        <v>989995</v>
      </c>
      <c r="AY37" s="11">
        <v>178997</v>
      </c>
      <c r="AZ37" s="11">
        <v>30892</v>
      </c>
      <c r="BA37" s="11">
        <v>148105</v>
      </c>
      <c r="BB37" s="11">
        <v>113600</v>
      </c>
      <c r="BC37" s="11">
        <v>5094</v>
      </c>
      <c r="BD37" s="11">
        <v>108506</v>
      </c>
      <c r="BE37" s="11">
        <v>90773</v>
      </c>
      <c r="BF37" s="11">
        <v>7719</v>
      </c>
      <c r="BG37" s="11">
        <v>83054</v>
      </c>
      <c r="BH37" s="11">
        <v>121722</v>
      </c>
      <c r="BI37" s="11">
        <v>64205</v>
      </c>
      <c r="BJ37" s="11">
        <v>57517</v>
      </c>
      <c r="BK37" s="11">
        <v>214540</v>
      </c>
      <c r="BL37" s="11">
        <v>86786</v>
      </c>
      <c r="BM37" s="11">
        <v>127754</v>
      </c>
      <c r="BN37" s="11">
        <v>33306</v>
      </c>
      <c r="BO37" s="11">
        <v>1435</v>
      </c>
      <c r="BP37" s="11">
        <v>31871</v>
      </c>
      <c r="BQ37" s="11">
        <v>202548</v>
      </c>
      <c r="BR37" s="11">
        <v>32253</v>
      </c>
      <c r="BS37" s="11">
        <v>170295</v>
      </c>
      <c r="BT37" s="11">
        <v>174655</v>
      </c>
      <c r="BU37" s="11">
        <v>84131</v>
      </c>
      <c r="BV37" s="11">
        <v>90524</v>
      </c>
      <c r="BW37" s="11">
        <v>211913</v>
      </c>
      <c r="BX37" s="11">
        <v>4804</v>
      </c>
      <c r="BY37" s="11">
        <v>207109</v>
      </c>
      <c r="BZ37" s="11">
        <v>298353</v>
      </c>
      <c r="CA37" s="11">
        <v>40975</v>
      </c>
      <c r="CB37" s="11">
        <v>257378</v>
      </c>
      <c r="CC37" s="11">
        <v>60564</v>
      </c>
      <c r="CD37" s="11">
        <v>27307</v>
      </c>
      <c r="CE37" s="11">
        <v>33257</v>
      </c>
      <c r="CF37" s="11">
        <v>160923</v>
      </c>
      <c r="CG37" s="11">
        <v>4801</v>
      </c>
      <c r="CH37" s="11">
        <v>156122</v>
      </c>
      <c r="CI37" s="11">
        <v>21509</v>
      </c>
      <c r="CJ37" s="11">
        <v>1558</v>
      </c>
      <c r="CK37" s="11">
        <v>19951</v>
      </c>
      <c r="CL37" s="11">
        <v>48457</v>
      </c>
      <c r="CM37" s="11">
        <v>9273</v>
      </c>
      <c r="CN37" s="11">
        <v>39184</v>
      </c>
      <c r="CO37" s="11">
        <v>157266</v>
      </c>
      <c r="CP37" s="11">
        <v>7042</v>
      </c>
      <c r="CQ37" s="11">
        <v>150224</v>
      </c>
      <c r="CR37" s="11">
        <v>47218</v>
      </c>
      <c r="CS37" s="11">
        <v>21461</v>
      </c>
      <c r="CT37" s="11">
        <v>25757</v>
      </c>
      <c r="CU37" s="11">
        <v>232543</v>
      </c>
      <c r="CV37" s="11">
        <v>52835</v>
      </c>
      <c r="CW37" s="11">
        <v>179708</v>
      </c>
      <c r="CX37" s="11">
        <v>34892</v>
      </c>
      <c r="CY37" s="11">
        <v>1191</v>
      </c>
      <c r="CZ37" s="11">
        <v>33701</v>
      </c>
      <c r="DA37" s="11">
        <v>813417</v>
      </c>
      <c r="DB37" s="11">
        <v>421818</v>
      </c>
      <c r="DC37" s="11">
        <v>391599</v>
      </c>
      <c r="DD37" s="11">
        <v>192982</v>
      </c>
      <c r="DE37" s="11">
        <v>21185</v>
      </c>
      <c r="DF37" s="11">
        <v>171797</v>
      </c>
      <c r="DG37" s="11">
        <v>67594</v>
      </c>
      <c r="DH37" s="11">
        <v>5684</v>
      </c>
      <c r="DI37" s="11">
        <v>61910</v>
      </c>
      <c r="DJ37" s="11">
        <v>292870</v>
      </c>
      <c r="DK37" s="11">
        <v>18398</v>
      </c>
      <c r="DL37" s="11">
        <v>274472</v>
      </c>
      <c r="DM37" s="11">
        <v>119284</v>
      </c>
      <c r="DN37" s="11">
        <v>24631</v>
      </c>
      <c r="DO37" s="11">
        <v>94653</v>
      </c>
      <c r="DP37" s="11">
        <v>241546</v>
      </c>
      <c r="DQ37" s="11">
        <v>26100</v>
      </c>
      <c r="DR37" s="11">
        <v>215446</v>
      </c>
      <c r="DS37" s="11">
        <v>214814</v>
      </c>
      <c r="DT37" s="11">
        <v>44805</v>
      </c>
      <c r="DU37" s="11">
        <v>170009</v>
      </c>
      <c r="DV37" s="11">
        <v>48030</v>
      </c>
      <c r="DW37" s="11">
        <v>34590</v>
      </c>
      <c r="DX37" s="11">
        <v>13440</v>
      </c>
      <c r="DY37" s="11">
        <v>152286</v>
      </c>
      <c r="DZ37" s="11">
        <v>31405</v>
      </c>
      <c r="EA37" s="11">
        <v>120881</v>
      </c>
      <c r="EB37" s="11">
        <v>48885</v>
      </c>
      <c r="EC37" s="11">
        <v>18196</v>
      </c>
      <c r="ED37" s="11">
        <v>30689</v>
      </c>
      <c r="EE37" s="11">
        <v>124793</v>
      </c>
      <c r="EF37" s="11">
        <v>36686</v>
      </c>
      <c r="EG37" s="11">
        <v>88107</v>
      </c>
      <c r="EH37" s="11">
        <v>546389</v>
      </c>
      <c r="EI37" s="11">
        <v>59541</v>
      </c>
      <c r="EJ37" s="11">
        <v>486848</v>
      </c>
      <c r="EK37" s="11">
        <v>133601</v>
      </c>
      <c r="EL37" s="11">
        <v>19247</v>
      </c>
      <c r="EM37" s="11">
        <v>114354</v>
      </c>
      <c r="EN37" s="11">
        <v>23914</v>
      </c>
      <c r="EO37" s="11">
        <v>10410</v>
      </c>
      <c r="EP37" s="11">
        <v>13504</v>
      </c>
      <c r="EQ37" s="11">
        <v>243595</v>
      </c>
      <c r="ER37" s="11">
        <v>19558</v>
      </c>
      <c r="ES37" s="11">
        <v>224037</v>
      </c>
      <c r="ET37" s="11">
        <v>265240</v>
      </c>
      <c r="EU37" s="11">
        <v>2586</v>
      </c>
      <c r="EV37" s="11">
        <v>262654</v>
      </c>
      <c r="EW37" s="11">
        <v>67583</v>
      </c>
      <c r="EX37" s="11">
        <v>15148</v>
      </c>
      <c r="EY37" s="11">
        <v>52435</v>
      </c>
      <c r="EZ37" s="11">
        <v>275650</v>
      </c>
      <c r="FA37" s="11">
        <v>66212</v>
      </c>
      <c r="FB37" s="11">
        <v>209438</v>
      </c>
      <c r="FC37" s="11">
        <v>24876</v>
      </c>
      <c r="FD37" s="11">
        <v>886</v>
      </c>
      <c r="FE37" s="11">
        <v>23990</v>
      </c>
      <c r="FF37" s="420"/>
      <c r="FG37" s="420"/>
      <c r="FH37" s="417"/>
    </row>
    <row r="38" spans="1:164" ht="15" customHeight="1">
      <c r="A38" s="665" t="s">
        <v>664</v>
      </c>
      <c r="B38" s="665"/>
      <c r="C38" s="665"/>
      <c r="D38" s="11">
        <v>6811898</v>
      </c>
      <c r="E38" s="11"/>
      <c r="F38" s="11"/>
      <c r="G38" s="11">
        <v>708120</v>
      </c>
      <c r="H38" s="11">
        <v>6103778</v>
      </c>
      <c r="I38" s="11">
        <v>94920</v>
      </c>
      <c r="J38" s="11">
        <v>32275</v>
      </c>
      <c r="K38" s="11">
        <v>62645</v>
      </c>
      <c r="L38" s="11">
        <v>51934</v>
      </c>
      <c r="M38" s="11">
        <v>10707</v>
      </c>
      <c r="N38" s="11">
        <v>41227</v>
      </c>
      <c r="O38" s="11">
        <v>25555</v>
      </c>
      <c r="P38" s="11">
        <v>5275</v>
      </c>
      <c r="Q38" s="11">
        <v>20280</v>
      </c>
      <c r="R38" s="11">
        <v>27986</v>
      </c>
      <c r="S38" s="11">
        <v>365</v>
      </c>
      <c r="T38" s="11">
        <v>27621</v>
      </c>
      <c r="U38" s="11">
        <v>983572</v>
      </c>
      <c r="V38" s="11">
        <v>1152</v>
      </c>
      <c r="W38" s="11">
        <v>982420</v>
      </c>
      <c r="X38" s="11">
        <v>173949</v>
      </c>
      <c r="Y38" s="11">
        <v>214</v>
      </c>
      <c r="Z38" s="11">
        <v>173735</v>
      </c>
      <c r="AA38" s="11">
        <v>132822</v>
      </c>
      <c r="AB38" s="11">
        <v>6812</v>
      </c>
      <c r="AC38" s="11">
        <v>126010</v>
      </c>
      <c r="AD38" s="11">
        <v>12480</v>
      </c>
      <c r="AE38" s="11">
        <v>4630</v>
      </c>
      <c r="AF38" s="11">
        <v>7850</v>
      </c>
      <c r="AG38" s="11">
        <v>27237</v>
      </c>
      <c r="AH38" s="11">
        <v>0</v>
      </c>
      <c r="AI38" s="11">
        <v>27237</v>
      </c>
      <c r="AJ38" s="11">
        <v>219697</v>
      </c>
      <c r="AK38" s="11">
        <v>0</v>
      </c>
      <c r="AL38" s="11">
        <v>219697</v>
      </c>
      <c r="AM38" s="11">
        <v>121938</v>
      </c>
      <c r="AN38" s="11">
        <v>2845</v>
      </c>
      <c r="AO38" s="11">
        <v>119093</v>
      </c>
      <c r="AP38" s="11">
        <v>22084</v>
      </c>
      <c r="AQ38" s="11">
        <v>20592</v>
      </c>
      <c r="AR38" s="11">
        <v>1492</v>
      </c>
      <c r="AS38" s="11">
        <v>34061</v>
      </c>
      <c r="AT38" s="11">
        <v>24431</v>
      </c>
      <c r="AU38" s="11">
        <v>9630</v>
      </c>
      <c r="AV38" s="11">
        <v>206938</v>
      </c>
      <c r="AW38" s="11">
        <v>35801</v>
      </c>
      <c r="AX38" s="11">
        <v>171137</v>
      </c>
      <c r="AY38" s="11">
        <v>52240</v>
      </c>
      <c r="AZ38" s="11">
        <v>4405</v>
      </c>
      <c r="BA38" s="11">
        <v>47835</v>
      </c>
      <c r="BB38" s="11">
        <v>24838</v>
      </c>
      <c r="BC38" s="11">
        <v>13219</v>
      </c>
      <c r="BD38" s="11">
        <v>11619</v>
      </c>
      <c r="BE38" s="11">
        <v>42463</v>
      </c>
      <c r="BF38" s="11">
        <v>6371</v>
      </c>
      <c r="BG38" s="11">
        <v>36092</v>
      </c>
      <c r="BH38" s="11">
        <v>44400</v>
      </c>
      <c r="BI38" s="11">
        <v>16796</v>
      </c>
      <c r="BJ38" s="11">
        <v>27604</v>
      </c>
      <c r="BK38" s="11">
        <v>66105</v>
      </c>
      <c r="BL38" s="11">
        <v>3426</v>
      </c>
      <c r="BM38" s="11">
        <v>62679</v>
      </c>
      <c r="BN38" s="11">
        <v>38144</v>
      </c>
      <c r="BO38" s="11">
        <v>9372</v>
      </c>
      <c r="BP38" s="11">
        <v>28772</v>
      </c>
      <c r="BQ38" s="11">
        <v>194047</v>
      </c>
      <c r="BR38" s="11">
        <v>11014</v>
      </c>
      <c r="BS38" s="11">
        <v>183033</v>
      </c>
      <c r="BT38" s="11">
        <v>397247</v>
      </c>
      <c r="BU38" s="11">
        <v>7622</v>
      </c>
      <c r="BV38" s="11">
        <v>389625</v>
      </c>
      <c r="BW38" s="11">
        <v>78968</v>
      </c>
      <c r="BX38" s="11">
        <v>6880</v>
      </c>
      <c r="BY38" s="11">
        <v>72088</v>
      </c>
      <c r="BZ38" s="11">
        <v>242313</v>
      </c>
      <c r="CA38" s="11">
        <v>16611</v>
      </c>
      <c r="CB38" s="11">
        <v>225702</v>
      </c>
      <c r="CC38" s="11">
        <v>33030</v>
      </c>
      <c r="CD38" s="11">
        <v>5128</v>
      </c>
      <c r="CE38" s="11">
        <v>27902</v>
      </c>
      <c r="CF38" s="11">
        <v>52330</v>
      </c>
      <c r="CG38" s="11">
        <v>17550</v>
      </c>
      <c r="CH38" s="11">
        <v>34780</v>
      </c>
      <c r="CI38" s="11">
        <v>10761</v>
      </c>
      <c r="CJ38" s="11">
        <v>983</v>
      </c>
      <c r="CK38" s="11">
        <v>9778</v>
      </c>
      <c r="CL38" s="11">
        <v>48797</v>
      </c>
      <c r="CM38" s="11">
        <v>1786</v>
      </c>
      <c r="CN38" s="11">
        <v>47011</v>
      </c>
      <c r="CO38" s="11">
        <v>28222</v>
      </c>
      <c r="CP38" s="11">
        <v>9382</v>
      </c>
      <c r="CQ38" s="11">
        <v>18840</v>
      </c>
      <c r="CR38" s="11">
        <v>36399</v>
      </c>
      <c r="CS38" s="11">
        <v>14822</v>
      </c>
      <c r="CT38" s="11">
        <v>21577</v>
      </c>
      <c r="CU38" s="11">
        <v>241016</v>
      </c>
      <c r="CV38" s="11">
        <v>64592</v>
      </c>
      <c r="CW38" s="11">
        <v>176424</v>
      </c>
      <c r="CX38" s="11">
        <v>14875</v>
      </c>
      <c r="CY38" s="11">
        <v>1412</v>
      </c>
      <c r="CZ38" s="11">
        <v>13463</v>
      </c>
      <c r="DA38" s="11">
        <v>1185881</v>
      </c>
      <c r="DB38" s="11">
        <v>11090</v>
      </c>
      <c r="DC38" s="11">
        <v>1174791</v>
      </c>
      <c r="DD38" s="11">
        <v>157508</v>
      </c>
      <c r="DE38" s="11">
        <v>66663</v>
      </c>
      <c r="DF38" s="11">
        <v>90845</v>
      </c>
      <c r="DG38" s="11">
        <v>11245</v>
      </c>
      <c r="DH38" s="11">
        <v>3669</v>
      </c>
      <c r="DI38" s="11">
        <v>7576</v>
      </c>
      <c r="DJ38" s="11">
        <v>139856</v>
      </c>
      <c r="DK38" s="11">
        <v>19903</v>
      </c>
      <c r="DL38" s="11">
        <v>119953</v>
      </c>
      <c r="DM38" s="11">
        <v>66209</v>
      </c>
      <c r="DN38" s="11">
        <v>12132</v>
      </c>
      <c r="DO38" s="11">
        <v>54077</v>
      </c>
      <c r="DP38" s="11">
        <v>71493</v>
      </c>
      <c r="DQ38" s="11">
        <v>7641</v>
      </c>
      <c r="DR38" s="11">
        <v>63852</v>
      </c>
      <c r="DS38" s="11">
        <v>247406</v>
      </c>
      <c r="DT38" s="11">
        <v>60701</v>
      </c>
      <c r="DU38" s="11">
        <v>186705</v>
      </c>
      <c r="DV38" s="11">
        <v>49869</v>
      </c>
      <c r="DW38" s="11">
        <v>11746</v>
      </c>
      <c r="DX38" s="11">
        <v>38123</v>
      </c>
      <c r="DY38" s="11">
        <v>57316</v>
      </c>
      <c r="DZ38" s="11">
        <v>12470</v>
      </c>
      <c r="EA38" s="11">
        <v>44846</v>
      </c>
      <c r="EB38" s="11">
        <v>10440</v>
      </c>
      <c r="EC38" s="11">
        <v>0</v>
      </c>
      <c r="ED38" s="11">
        <v>10440</v>
      </c>
      <c r="EE38" s="11">
        <v>101990</v>
      </c>
      <c r="EF38" s="11">
        <v>4901</v>
      </c>
      <c r="EG38" s="11">
        <v>97089</v>
      </c>
      <c r="EH38" s="11">
        <v>294343</v>
      </c>
      <c r="EI38" s="11">
        <v>0</v>
      </c>
      <c r="EJ38" s="11">
        <v>294343</v>
      </c>
      <c r="EK38" s="11">
        <v>20674</v>
      </c>
      <c r="EL38" s="11">
        <v>3083</v>
      </c>
      <c r="EM38" s="11">
        <v>17591</v>
      </c>
      <c r="EN38" s="11">
        <v>17086</v>
      </c>
      <c r="EO38" s="11">
        <v>4576</v>
      </c>
      <c r="EP38" s="11">
        <v>12510</v>
      </c>
      <c r="EQ38" s="11">
        <v>131648</v>
      </c>
      <c r="ER38" s="11">
        <v>23838</v>
      </c>
      <c r="ES38" s="11">
        <v>107810</v>
      </c>
      <c r="ET38" s="11">
        <v>351221</v>
      </c>
      <c r="EU38" s="11">
        <v>81759</v>
      </c>
      <c r="EV38" s="11">
        <v>269462</v>
      </c>
      <c r="EW38" s="11">
        <v>25600</v>
      </c>
      <c r="EX38" s="11">
        <v>7893</v>
      </c>
      <c r="EY38" s="11">
        <v>17707</v>
      </c>
      <c r="EZ38" s="11">
        <v>86162</v>
      </c>
      <c r="FA38" s="11">
        <v>16109</v>
      </c>
      <c r="FB38" s="11">
        <v>70053</v>
      </c>
      <c r="FC38" s="11">
        <v>4583</v>
      </c>
      <c r="FD38" s="11">
        <v>3476</v>
      </c>
      <c r="FE38" s="11">
        <v>1107</v>
      </c>
      <c r="FF38" s="420"/>
      <c r="FG38" s="420"/>
      <c r="FH38" s="417"/>
    </row>
    <row r="39" spans="1:164" ht="15" customHeight="1">
      <c r="A39" s="665" t="s">
        <v>665</v>
      </c>
      <c r="B39" s="665"/>
      <c r="C39" s="665"/>
      <c r="D39" s="11">
        <v>55800120</v>
      </c>
      <c r="E39" s="11"/>
      <c r="F39" s="11"/>
      <c r="G39" s="11">
        <v>987532</v>
      </c>
      <c r="H39" s="11">
        <v>54812588</v>
      </c>
      <c r="I39" s="11">
        <v>540075</v>
      </c>
      <c r="J39" s="11">
        <v>0</v>
      </c>
      <c r="K39" s="11">
        <v>540075</v>
      </c>
      <c r="L39" s="11">
        <v>115728</v>
      </c>
      <c r="M39" s="11">
        <v>0</v>
      </c>
      <c r="N39" s="11">
        <v>115728</v>
      </c>
      <c r="O39" s="11">
        <v>915696</v>
      </c>
      <c r="P39" s="11">
        <v>0</v>
      </c>
      <c r="Q39" s="11">
        <v>915696</v>
      </c>
      <c r="R39" s="11">
        <v>306395</v>
      </c>
      <c r="S39" s="11">
        <v>0</v>
      </c>
      <c r="T39" s="11">
        <v>306395</v>
      </c>
      <c r="U39" s="11">
        <v>7606371</v>
      </c>
      <c r="V39" s="11">
        <v>0</v>
      </c>
      <c r="W39" s="11">
        <v>7606371</v>
      </c>
      <c r="X39" s="11">
        <v>884555</v>
      </c>
      <c r="Y39" s="11">
        <v>0</v>
      </c>
      <c r="Z39" s="11">
        <v>884555</v>
      </c>
      <c r="AA39" s="11">
        <v>446051</v>
      </c>
      <c r="AB39" s="11">
        <v>0</v>
      </c>
      <c r="AC39" s="11">
        <v>446051</v>
      </c>
      <c r="AD39" s="11">
        <v>164753</v>
      </c>
      <c r="AE39" s="11">
        <v>0</v>
      </c>
      <c r="AF39" s="11">
        <v>164753</v>
      </c>
      <c r="AG39" s="11">
        <v>299665</v>
      </c>
      <c r="AH39" s="11">
        <v>0</v>
      </c>
      <c r="AI39" s="11">
        <v>299665</v>
      </c>
      <c r="AJ39" s="11">
        <v>3431900</v>
      </c>
      <c r="AK39" s="11">
        <v>0</v>
      </c>
      <c r="AL39" s="11">
        <v>3431900</v>
      </c>
      <c r="AM39" s="11">
        <v>1560657</v>
      </c>
      <c r="AN39" s="11">
        <v>0</v>
      </c>
      <c r="AO39" s="11">
        <v>1560657</v>
      </c>
      <c r="AP39" s="11">
        <v>487551</v>
      </c>
      <c r="AQ39" s="11">
        <v>0</v>
      </c>
      <c r="AR39" s="11">
        <v>487551</v>
      </c>
      <c r="AS39" s="11">
        <v>250405</v>
      </c>
      <c r="AT39" s="11">
        <v>0</v>
      </c>
      <c r="AU39" s="11">
        <v>250405</v>
      </c>
      <c r="AV39" s="11">
        <v>1540567</v>
      </c>
      <c r="AW39" s="11">
        <v>0</v>
      </c>
      <c r="AX39" s="11">
        <v>1540567</v>
      </c>
      <c r="AY39" s="11">
        <v>1719274</v>
      </c>
      <c r="AZ39" s="11">
        <v>0</v>
      </c>
      <c r="BA39" s="11">
        <v>1719274</v>
      </c>
      <c r="BB39" s="11">
        <v>596087</v>
      </c>
      <c r="BC39" s="11">
        <v>0</v>
      </c>
      <c r="BD39" s="11">
        <v>596087</v>
      </c>
      <c r="BE39" s="11">
        <v>439403</v>
      </c>
      <c r="BF39" s="11">
        <v>0</v>
      </c>
      <c r="BG39" s="11">
        <v>439403</v>
      </c>
      <c r="BH39" s="11">
        <v>645446</v>
      </c>
      <c r="BI39" s="11">
        <v>0</v>
      </c>
      <c r="BJ39" s="11">
        <v>645446</v>
      </c>
      <c r="BK39" s="11">
        <v>450934</v>
      </c>
      <c r="BL39" s="11">
        <v>0</v>
      </c>
      <c r="BM39" s="11">
        <v>450934</v>
      </c>
      <c r="BN39" s="11">
        <v>173699</v>
      </c>
      <c r="BO39" s="11">
        <v>0</v>
      </c>
      <c r="BP39" s="11">
        <v>173699</v>
      </c>
      <c r="BQ39" s="11">
        <v>1287757</v>
      </c>
      <c r="BR39" s="11">
        <v>145361</v>
      </c>
      <c r="BS39" s="11">
        <v>1142396</v>
      </c>
      <c r="BT39" s="11">
        <v>1724187</v>
      </c>
      <c r="BU39" s="11">
        <v>453071</v>
      </c>
      <c r="BV39" s="11">
        <v>1271116</v>
      </c>
      <c r="BW39" s="11">
        <v>1958703</v>
      </c>
      <c r="BX39" s="11">
        <v>0</v>
      </c>
      <c r="BY39" s="11">
        <v>1958703</v>
      </c>
      <c r="BZ39" s="11">
        <v>1135621</v>
      </c>
      <c r="CA39" s="11">
        <v>254223</v>
      </c>
      <c r="CB39" s="11">
        <v>881398</v>
      </c>
      <c r="CC39" s="11">
        <v>273641</v>
      </c>
      <c r="CD39" s="11">
        <v>0</v>
      </c>
      <c r="CE39" s="11">
        <v>273641</v>
      </c>
      <c r="CF39" s="11">
        <v>1013250</v>
      </c>
      <c r="CG39" s="11">
        <v>0</v>
      </c>
      <c r="CH39" s="11">
        <v>1013250</v>
      </c>
      <c r="CI39" s="11">
        <v>119476</v>
      </c>
      <c r="CJ39" s="11">
        <v>0</v>
      </c>
      <c r="CK39" s="11">
        <v>119476</v>
      </c>
      <c r="CL39" s="11">
        <v>279952</v>
      </c>
      <c r="CM39" s="11">
        <v>0</v>
      </c>
      <c r="CN39" s="11">
        <v>279952</v>
      </c>
      <c r="CO39" s="11">
        <v>494898</v>
      </c>
      <c r="CP39" s="11">
        <v>0</v>
      </c>
      <c r="CQ39" s="11">
        <v>494898</v>
      </c>
      <c r="CR39" s="11">
        <v>133867</v>
      </c>
      <c r="CS39" s="11">
        <v>1962</v>
      </c>
      <c r="CT39" s="11">
        <v>131905</v>
      </c>
      <c r="CU39" s="11">
        <v>1744686</v>
      </c>
      <c r="CV39" s="11">
        <v>22214</v>
      </c>
      <c r="CW39" s="11">
        <v>1722472</v>
      </c>
      <c r="CX39" s="11">
        <v>199601</v>
      </c>
      <c r="CY39" s="11">
        <v>0</v>
      </c>
      <c r="CZ39" s="11">
        <v>199601</v>
      </c>
      <c r="DA39" s="11">
        <v>2912831</v>
      </c>
      <c r="DB39" s="11">
        <v>0</v>
      </c>
      <c r="DC39" s="11">
        <v>2912831</v>
      </c>
      <c r="DD39" s="11">
        <v>1392089</v>
      </c>
      <c r="DE39" s="11">
        <v>0</v>
      </c>
      <c r="DF39" s="11">
        <v>1392089</v>
      </c>
      <c r="DG39" s="11">
        <v>66080</v>
      </c>
      <c r="DH39" s="11">
        <v>0</v>
      </c>
      <c r="DI39" s="11">
        <v>66080</v>
      </c>
      <c r="DJ39" s="11">
        <v>2400805</v>
      </c>
      <c r="DK39" s="11">
        <v>0</v>
      </c>
      <c r="DL39" s="11">
        <v>2400805</v>
      </c>
      <c r="DM39" s="11">
        <v>416109</v>
      </c>
      <c r="DN39" s="11">
        <v>4</v>
      </c>
      <c r="DO39" s="11">
        <v>416105</v>
      </c>
      <c r="DP39" s="11">
        <v>1130502</v>
      </c>
      <c r="DQ39" s="11">
        <v>0</v>
      </c>
      <c r="DR39" s="11">
        <v>1130502</v>
      </c>
      <c r="DS39" s="11">
        <v>2835301</v>
      </c>
      <c r="DT39" s="11">
        <v>0</v>
      </c>
      <c r="DU39" s="11">
        <v>2835301</v>
      </c>
      <c r="DV39" s="11">
        <v>226303</v>
      </c>
      <c r="DW39" s="11">
        <v>99005</v>
      </c>
      <c r="DX39" s="11">
        <v>127298</v>
      </c>
      <c r="DY39" s="11">
        <v>683301</v>
      </c>
      <c r="DZ39" s="11">
        <v>0</v>
      </c>
      <c r="EA39" s="11">
        <v>683301</v>
      </c>
      <c r="EB39" s="11">
        <v>100927</v>
      </c>
      <c r="EC39" s="11">
        <v>0</v>
      </c>
      <c r="ED39" s="11">
        <v>100927</v>
      </c>
      <c r="EE39" s="11">
        <v>973486</v>
      </c>
      <c r="EF39" s="11">
        <v>25</v>
      </c>
      <c r="EG39" s="11">
        <v>973461</v>
      </c>
      <c r="EH39" s="11">
        <v>3845827</v>
      </c>
      <c r="EI39" s="11">
        <v>146</v>
      </c>
      <c r="EJ39" s="11">
        <v>3845681</v>
      </c>
      <c r="EK39" s="11">
        <v>397623</v>
      </c>
      <c r="EL39" s="11">
        <v>0</v>
      </c>
      <c r="EM39" s="11">
        <v>397623</v>
      </c>
      <c r="EN39" s="11">
        <v>75462</v>
      </c>
      <c r="EO39" s="11">
        <v>0</v>
      </c>
      <c r="EP39" s="11">
        <v>75462</v>
      </c>
      <c r="EQ39" s="11">
        <v>1620301</v>
      </c>
      <c r="ER39" s="11">
        <v>0</v>
      </c>
      <c r="ES39" s="11">
        <v>1620301</v>
      </c>
      <c r="ET39" s="11">
        <v>2492650</v>
      </c>
      <c r="EU39" s="11">
        <v>1218</v>
      </c>
      <c r="EV39" s="11">
        <v>2491432</v>
      </c>
      <c r="EW39" s="11">
        <v>285036</v>
      </c>
      <c r="EX39" s="11">
        <v>10247</v>
      </c>
      <c r="EY39" s="11">
        <v>274789</v>
      </c>
      <c r="EZ39" s="11">
        <v>928827</v>
      </c>
      <c r="FA39" s="11">
        <v>56</v>
      </c>
      <c r="FB39" s="11">
        <v>928771</v>
      </c>
      <c r="FC39" s="11">
        <v>75809</v>
      </c>
      <c r="FD39" s="11">
        <v>0</v>
      </c>
      <c r="FE39" s="11">
        <v>75809</v>
      </c>
      <c r="FF39" s="420"/>
      <c r="FG39" s="420"/>
      <c r="FH39" s="417"/>
    </row>
    <row r="40" spans="1:164" ht="15" customHeight="1">
      <c r="A40" s="665" t="s">
        <v>666</v>
      </c>
      <c r="B40" s="665"/>
      <c r="C40" s="665"/>
      <c r="D40" s="11">
        <v>17615157</v>
      </c>
      <c r="E40" s="11"/>
      <c r="F40" s="11"/>
      <c r="G40" s="11">
        <v>347584</v>
      </c>
      <c r="H40" s="11">
        <v>17267573</v>
      </c>
      <c r="I40" s="11">
        <v>224786</v>
      </c>
      <c r="J40" s="11">
        <v>6351</v>
      </c>
      <c r="K40" s="11">
        <v>218435</v>
      </c>
      <c r="L40" s="11">
        <v>85393</v>
      </c>
      <c r="M40" s="11">
        <v>0</v>
      </c>
      <c r="N40" s="11">
        <v>85393</v>
      </c>
      <c r="O40" s="11">
        <v>463313</v>
      </c>
      <c r="P40" s="11">
        <v>1105</v>
      </c>
      <c r="Q40" s="11">
        <v>462208</v>
      </c>
      <c r="R40" s="11">
        <v>186751</v>
      </c>
      <c r="S40" s="11">
        <v>4</v>
      </c>
      <c r="T40" s="11">
        <v>186747</v>
      </c>
      <c r="U40" s="11">
        <v>2897326</v>
      </c>
      <c r="V40" s="11">
        <v>0</v>
      </c>
      <c r="W40" s="11">
        <v>2897326</v>
      </c>
      <c r="X40" s="11">
        <v>120260</v>
      </c>
      <c r="Y40" s="11">
        <v>3402</v>
      </c>
      <c r="Z40" s="11">
        <v>116858</v>
      </c>
      <c r="AA40" s="11">
        <v>169514</v>
      </c>
      <c r="AB40" s="11">
        <v>83336</v>
      </c>
      <c r="AC40" s="11">
        <v>86178</v>
      </c>
      <c r="AD40" s="11">
        <v>82812</v>
      </c>
      <c r="AE40" s="11">
        <v>69539</v>
      </c>
      <c r="AF40" s="11">
        <v>13273</v>
      </c>
      <c r="AG40" s="11">
        <v>4688</v>
      </c>
      <c r="AH40" s="11">
        <v>0</v>
      </c>
      <c r="AI40" s="11">
        <v>4688</v>
      </c>
      <c r="AJ40" s="11">
        <v>2328841</v>
      </c>
      <c r="AK40" s="11">
        <v>30485</v>
      </c>
      <c r="AL40" s="11">
        <v>2298356</v>
      </c>
      <c r="AM40" s="11">
        <v>616491</v>
      </c>
      <c r="AN40" s="11">
        <v>0</v>
      </c>
      <c r="AO40" s="11">
        <v>616491</v>
      </c>
      <c r="AP40" s="11">
        <v>157817</v>
      </c>
      <c r="AQ40" s="11">
        <v>0</v>
      </c>
      <c r="AR40" s="11">
        <v>157817</v>
      </c>
      <c r="AS40" s="11">
        <v>165328</v>
      </c>
      <c r="AT40" s="11">
        <v>0</v>
      </c>
      <c r="AU40" s="11">
        <v>165328</v>
      </c>
      <c r="AV40" s="11">
        <v>316671</v>
      </c>
      <c r="AW40" s="11">
        <v>0</v>
      </c>
      <c r="AX40" s="11">
        <v>316671</v>
      </c>
      <c r="AY40" s="11">
        <v>141679</v>
      </c>
      <c r="AZ40" s="11">
        <v>0</v>
      </c>
      <c r="BA40" s="11">
        <v>141679</v>
      </c>
      <c r="BB40" s="11">
        <v>271709</v>
      </c>
      <c r="BC40" s="11">
        <v>4143</v>
      </c>
      <c r="BD40" s="11">
        <v>267566</v>
      </c>
      <c r="BE40" s="11">
        <v>153482</v>
      </c>
      <c r="BF40" s="11">
        <v>0</v>
      </c>
      <c r="BG40" s="11">
        <v>153482</v>
      </c>
      <c r="BH40" s="11">
        <v>126123</v>
      </c>
      <c r="BI40" s="11">
        <v>1058</v>
      </c>
      <c r="BJ40" s="11">
        <v>125065</v>
      </c>
      <c r="BK40" s="11">
        <v>218537</v>
      </c>
      <c r="BL40" s="11">
        <v>0</v>
      </c>
      <c r="BM40" s="11">
        <v>218537</v>
      </c>
      <c r="BN40" s="11">
        <v>53530</v>
      </c>
      <c r="BO40" s="11">
        <v>0</v>
      </c>
      <c r="BP40" s="11">
        <v>53530</v>
      </c>
      <c r="BQ40" s="11">
        <v>426339</v>
      </c>
      <c r="BR40" s="11">
        <v>0</v>
      </c>
      <c r="BS40" s="11">
        <v>426339</v>
      </c>
      <c r="BT40" s="11">
        <v>140279</v>
      </c>
      <c r="BU40" s="11">
        <v>0</v>
      </c>
      <c r="BV40" s="11">
        <v>140279</v>
      </c>
      <c r="BW40" s="11">
        <v>267516</v>
      </c>
      <c r="BX40" s="11">
        <v>0</v>
      </c>
      <c r="BY40" s="11">
        <v>267516</v>
      </c>
      <c r="BZ40" s="11">
        <v>318643</v>
      </c>
      <c r="CA40" s="11">
        <v>0</v>
      </c>
      <c r="CB40" s="11">
        <v>318643</v>
      </c>
      <c r="CC40" s="11">
        <v>154448</v>
      </c>
      <c r="CD40" s="11">
        <v>0</v>
      </c>
      <c r="CE40" s="11">
        <v>154448</v>
      </c>
      <c r="CF40" s="11">
        <v>119254</v>
      </c>
      <c r="CG40" s="11">
        <v>1554</v>
      </c>
      <c r="CH40" s="11">
        <v>117700</v>
      </c>
      <c r="CI40" s="11">
        <v>69879</v>
      </c>
      <c r="CJ40" s="11">
        <v>0</v>
      </c>
      <c r="CK40" s="11">
        <v>69879</v>
      </c>
      <c r="CL40" s="11">
        <v>47736</v>
      </c>
      <c r="CM40" s="11">
        <v>0</v>
      </c>
      <c r="CN40" s="11">
        <v>47736</v>
      </c>
      <c r="CO40" s="11">
        <v>25449</v>
      </c>
      <c r="CP40" s="11">
        <v>116</v>
      </c>
      <c r="CQ40" s="11">
        <v>25333</v>
      </c>
      <c r="CR40" s="11">
        <v>33909</v>
      </c>
      <c r="CS40" s="11">
        <v>0</v>
      </c>
      <c r="CT40" s="11">
        <v>33909</v>
      </c>
      <c r="CU40" s="11">
        <v>478289</v>
      </c>
      <c r="CV40" s="11">
        <v>37257</v>
      </c>
      <c r="CW40" s="11">
        <v>441032</v>
      </c>
      <c r="CX40" s="11">
        <v>218301</v>
      </c>
      <c r="CY40" s="11">
        <v>0</v>
      </c>
      <c r="CZ40" s="11">
        <v>218301</v>
      </c>
      <c r="DA40" s="11">
        <v>564305</v>
      </c>
      <c r="DB40" s="11">
        <v>147</v>
      </c>
      <c r="DC40" s="11">
        <v>564158</v>
      </c>
      <c r="DD40" s="11">
        <v>572727</v>
      </c>
      <c r="DE40" s="11">
        <v>450</v>
      </c>
      <c r="DF40" s="11">
        <v>572277</v>
      </c>
      <c r="DG40" s="11">
        <v>78437</v>
      </c>
      <c r="DH40" s="11">
        <v>0</v>
      </c>
      <c r="DI40" s="11">
        <v>78437</v>
      </c>
      <c r="DJ40" s="11">
        <v>354703</v>
      </c>
      <c r="DK40" s="11">
        <v>0</v>
      </c>
      <c r="DL40" s="11">
        <v>354703</v>
      </c>
      <c r="DM40" s="11">
        <v>278167</v>
      </c>
      <c r="DN40" s="11">
        <v>1646</v>
      </c>
      <c r="DO40" s="11">
        <v>276521</v>
      </c>
      <c r="DP40" s="11">
        <v>145474</v>
      </c>
      <c r="DQ40" s="11">
        <v>146</v>
      </c>
      <c r="DR40" s="11">
        <v>145328</v>
      </c>
      <c r="DS40" s="11">
        <v>648554</v>
      </c>
      <c r="DT40" s="11">
        <v>0</v>
      </c>
      <c r="DU40" s="11">
        <v>648554</v>
      </c>
      <c r="DV40" s="11">
        <v>25269</v>
      </c>
      <c r="DW40" s="11">
        <v>10056</v>
      </c>
      <c r="DX40" s="11">
        <v>15213</v>
      </c>
      <c r="DY40" s="11">
        <v>213713</v>
      </c>
      <c r="DZ40" s="11">
        <v>0</v>
      </c>
      <c r="EA40" s="11">
        <v>213713</v>
      </c>
      <c r="EB40" s="11">
        <v>52814</v>
      </c>
      <c r="EC40" s="11">
        <v>0</v>
      </c>
      <c r="ED40" s="11">
        <v>52814</v>
      </c>
      <c r="EE40" s="11">
        <v>287449</v>
      </c>
      <c r="EF40" s="11">
        <v>6775</v>
      </c>
      <c r="EG40" s="11">
        <v>280674</v>
      </c>
      <c r="EH40" s="11">
        <v>1493326</v>
      </c>
      <c r="EI40" s="11">
        <v>72378</v>
      </c>
      <c r="EJ40" s="11">
        <v>1420948</v>
      </c>
      <c r="EK40" s="11">
        <v>192144</v>
      </c>
      <c r="EL40" s="11">
        <v>3895</v>
      </c>
      <c r="EM40" s="11">
        <v>188249</v>
      </c>
      <c r="EN40" s="11">
        <v>26511</v>
      </c>
      <c r="EO40" s="11">
        <v>0</v>
      </c>
      <c r="EP40" s="11">
        <v>26511</v>
      </c>
      <c r="EQ40" s="11">
        <v>432663</v>
      </c>
      <c r="ER40" s="11">
        <v>0</v>
      </c>
      <c r="ES40" s="11">
        <v>432663</v>
      </c>
      <c r="ET40" s="11">
        <v>794328</v>
      </c>
      <c r="EU40" s="11">
        <v>11517</v>
      </c>
      <c r="EV40" s="11">
        <v>782811</v>
      </c>
      <c r="EW40" s="11">
        <v>48364</v>
      </c>
      <c r="EX40" s="11">
        <v>1294</v>
      </c>
      <c r="EY40" s="11">
        <v>47070</v>
      </c>
      <c r="EZ40" s="11">
        <v>245691</v>
      </c>
      <c r="FA40" s="11">
        <v>929</v>
      </c>
      <c r="FB40" s="11">
        <v>244762</v>
      </c>
      <c r="FC40" s="11">
        <v>75425</v>
      </c>
      <c r="FD40" s="11">
        <v>1</v>
      </c>
      <c r="FE40" s="11">
        <v>75424</v>
      </c>
      <c r="FF40" s="420"/>
      <c r="FG40" s="420"/>
      <c r="FH40" s="417"/>
    </row>
    <row r="41" spans="1:164" ht="25.5" customHeight="1">
      <c r="A41" s="665" t="s">
        <v>667</v>
      </c>
      <c r="B41" s="665"/>
      <c r="C41" s="665"/>
      <c r="D41" s="11">
        <v>72807727</v>
      </c>
      <c r="E41" s="11"/>
      <c r="F41" s="11"/>
      <c r="G41" s="11">
        <v>20077054</v>
      </c>
      <c r="H41" s="11">
        <v>52730673</v>
      </c>
      <c r="I41" s="11">
        <v>489222</v>
      </c>
      <c r="J41" s="11">
        <v>76255</v>
      </c>
      <c r="K41" s="11">
        <v>412967</v>
      </c>
      <c r="L41" s="11">
        <v>373754</v>
      </c>
      <c r="M41" s="11">
        <v>215528</v>
      </c>
      <c r="N41" s="11">
        <v>158226</v>
      </c>
      <c r="O41" s="11">
        <v>955252</v>
      </c>
      <c r="P41" s="11">
        <v>319167</v>
      </c>
      <c r="Q41" s="11">
        <v>636085</v>
      </c>
      <c r="R41" s="11">
        <v>394418</v>
      </c>
      <c r="S41" s="11">
        <v>191219</v>
      </c>
      <c r="T41" s="11">
        <v>203199</v>
      </c>
      <c r="U41" s="11">
        <v>21841076</v>
      </c>
      <c r="V41" s="11">
        <v>4391395</v>
      </c>
      <c r="W41" s="11">
        <v>17449681</v>
      </c>
      <c r="X41" s="11">
        <v>1290330</v>
      </c>
      <c r="Y41" s="11">
        <v>205059</v>
      </c>
      <c r="Z41" s="11">
        <v>1085271</v>
      </c>
      <c r="AA41" s="11">
        <v>402806</v>
      </c>
      <c r="AB41" s="11">
        <v>144607</v>
      </c>
      <c r="AC41" s="11">
        <v>258199</v>
      </c>
      <c r="AD41" s="11">
        <v>114983</v>
      </c>
      <c r="AE41" s="11">
        <v>55934</v>
      </c>
      <c r="AF41" s="11">
        <v>59049</v>
      </c>
      <c r="AG41" s="11">
        <v>200274</v>
      </c>
      <c r="AH41" s="11">
        <v>0</v>
      </c>
      <c r="AI41" s="11">
        <v>200274</v>
      </c>
      <c r="AJ41" s="11">
        <v>5562805</v>
      </c>
      <c r="AK41" s="11">
        <v>2711196</v>
      </c>
      <c r="AL41" s="11">
        <v>2851609</v>
      </c>
      <c r="AM41" s="11">
        <v>1580083</v>
      </c>
      <c r="AN41" s="11">
        <v>351905</v>
      </c>
      <c r="AO41" s="11">
        <v>1228178</v>
      </c>
      <c r="AP41" s="11">
        <v>156450</v>
      </c>
      <c r="AQ41" s="11">
        <v>140452</v>
      </c>
      <c r="AR41" s="11">
        <v>15998</v>
      </c>
      <c r="AS41" s="11">
        <v>406486</v>
      </c>
      <c r="AT41" s="11">
        <v>218718</v>
      </c>
      <c r="AU41" s="11">
        <v>187768</v>
      </c>
      <c r="AV41" s="11">
        <v>1653083</v>
      </c>
      <c r="AW41" s="11">
        <v>48528</v>
      </c>
      <c r="AX41" s="11">
        <v>1604555</v>
      </c>
      <c r="AY41" s="11">
        <v>431560</v>
      </c>
      <c r="AZ41" s="11">
        <v>112302</v>
      </c>
      <c r="BA41" s="11">
        <v>319258</v>
      </c>
      <c r="BB41" s="11">
        <v>424509</v>
      </c>
      <c r="BC41" s="11">
        <v>152626</v>
      </c>
      <c r="BD41" s="11">
        <v>271883</v>
      </c>
      <c r="BE41" s="11">
        <v>467992</v>
      </c>
      <c r="BF41" s="11">
        <v>186791</v>
      </c>
      <c r="BG41" s="11">
        <v>281201</v>
      </c>
      <c r="BH41" s="11">
        <v>585599</v>
      </c>
      <c r="BI41" s="11">
        <v>210647</v>
      </c>
      <c r="BJ41" s="11">
        <v>374952</v>
      </c>
      <c r="BK41" s="11">
        <v>705453</v>
      </c>
      <c r="BL41" s="11">
        <v>124490</v>
      </c>
      <c r="BM41" s="11">
        <v>580963</v>
      </c>
      <c r="BN41" s="11">
        <v>413252</v>
      </c>
      <c r="BO41" s="11">
        <v>302433</v>
      </c>
      <c r="BP41" s="11">
        <v>110819</v>
      </c>
      <c r="BQ41" s="11">
        <v>1082528</v>
      </c>
      <c r="BR41" s="11">
        <v>247715</v>
      </c>
      <c r="BS41" s="11">
        <v>834813</v>
      </c>
      <c r="BT41" s="11">
        <v>1126259</v>
      </c>
      <c r="BU41" s="11">
        <v>654918</v>
      </c>
      <c r="BV41" s="11">
        <v>471341</v>
      </c>
      <c r="BW41" s="11">
        <v>2975496</v>
      </c>
      <c r="BX41" s="11">
        <v>128470</v>
      </c>
      <c r="BY41" s="11">
        <v>2847026</v>
      </c>
      <c r="BZ41" s="11">
        <v>1093139</v>
      </c>
      <c r="CA41" s="11">
        <v>110251</v>
      </c>
      <c r="CB41" s="11">
        <v>982888</v>
      </c>
      <c r="CC41" s="11">
        <v>327841</v>
      </c>
      <c r="CD41" s="11">
        <v>113865</v>
      </c>
      <c r="CE41" s="11">
        <v>213976</v>
      </c>
      <c r="CF41" s="11">
        <v>787245</v>
      </c>
      <c r="CG41" s="11">
        <v>150354</v>
      </c>
      <c r="CH41" s="11">
        <v>636891</v>
      </c>
      <c r="CI41" s="11">
        <v>217272</v>
      </c>
      <c r="CJ41" s="11">
        <v>47353</v>
      </c>
      <c r="CK41" s="11">
        <v>169919</v>
      </c>
      <c r="CL41" s="11">
        <v>677968</v>
      </c>
      <c r="CM41" s="11">
        <v>89259</v>
      </c>
      <c r="CN41" s="11">
        <v>588709</v>
      </c>
      <c r="CO41" s="11">
        <v>681321</v>
      </c>
      <c r="CP41" s="11">
        <v>198468</v>
      </c>
      <c r="CQ41" s="11">
        <v>482853</v>
      </c>
      <c r="CR41" s="11">
        <v>268954</v>
      </c>
      <c r="CS41" s="11">
        <v>108409</v>
      </c>
      <c r="CT41" s="11">
        <v>160545</v>
      </c>
      <c r="CU41" s="11">
        <v>1128761</v>
      </c>
      <c r="CV41" s="11">
        <v>714356</v>
      </c>
      <c r="CW41" s="11">
        <v>414405</v>
      </c>
      <c r="CX41" s="11">
        <v>206152</v>
      </c>
      <c r="CY41" s="11">
        <v>78551</v>
      </c>
      <c r="CZ41" s="11">
        <v>127601</v>
      </c>
      <c r="DA41" s="11">
        <v>3480617</v>
      </c>
      <c r="DB41" s="11">
        <v>893828</v>
      </c>
      <c r="DC41" s="11">
        <v>2586789</v>
      </c>
      <c r="DD41" s="11">
        <v>1199872</v>
      </c>
      <c r="DE41" s="11">
        <v>630238</v>
      </c>
      <c r="DF41" s="11">
        <v>569634</v>
      </c>
      <c r="DG41" s="11">
        <v>439497</v>
      </c>
      <c r="DH41" s="11">
        <v>350235</v>
      </c>
      <c r="DI41" s="11">
        <v>89262</v>
      </c>
      <c r="DJ41" s="11">
        <v>2491902</v>
      </c>
      <c r="DK41" s="11">
        <v>254038</v>
      </c>
      <c r="DL41" s="11">
        <v>2237864</v>
      </c>
      <c r="DM41" s="11">
        <v>498690</v>
      </c>
      <c r="DN41" s="11">
        <v>194138</v>
      </c>
      <c r="DO41" s="11">
        <v>304552</v>
      </c>
      <c r="DP41" s="11">
        <v>1357625</v>
      </c>
      <c r="DQ41" s="11">
        <v>791964</v>
      </c>
      <c r="DR41" s="11">
        <v>565661</v>
      </c>
      <c r="DS41" s="11">
        <v>2296039</v>
      </c>
      <c r="DT41" s="11">
        <v>460274</v>
      </c>
      <c r="DU41" s="11">
        <v>1835765</v>
      </c>
      <c r="DV41" s="11">
        <v>293905</v>
      </c>
      <c r="DW41" s="11">
        <v>96541</v>
      </c>
      <c r="DX41" s="11">
        <v>197364</v>
      </c>
      <c r="DY41" s="11">
        <v>626551</v>
      </c>
      <c r="DZ41" s="11">
        <v>249154</v>
      </c>
      <c r="EA41" s="11">
        <v>377397</v>
      </c>
      <c r="EB41" s="11">
        <v>191764</v>
      </c>
      <c r="EC41" s="11">
        <v>75618</v>
      </c>
      <c r="ED41" s="11">
        <v>116146</v>
      </c>
      <c r="EE41" s="11">
        <v>1259739</v>
      </c>
      <c r="EF41" s="11">
        <v>490628</v>
      </c>
      <c r="EG41" s="11">
        <v>769111</v>
      </c>
      <c r="EH41" s="11">
        <v>3326057</v>
      </c>
      <c r="EI41" s="11">
        <v>607703</v>
      </c>
      <c r="EJ41" s="11">
        <v>2718354</v>
      </c>
      <c r="EK41" s="11">
        <v>833343</v>
      </c>
      <c r="EL41" s="11">
        <v>219633</v>
      </c>
      <c r="EM41" s="11">
        <v>613710</v>
      </c>
      <c r="EN41" s="11">
        <v>93090</v>
      </c>
      <c r="EO41" s="11">
        <v>43368</v>
      </c>
      <c r="EP41" s="11">
        <v>49722</v>
      </c>
      <c r="EQ41" s="11">
        <v>1352334</v>
      </c>
      <c r="ER41" s="11">
        <v>543486</v>
      </c>
      <c r="ES41" s="11">
        <v>808848</v>
      </c>
      <c r="ET41" s="11">
        <v>1476482</v>
      </c>
      <c r="EU41" s="11">
        <v>309184</v>
      </c>
      <c r="EV41" s="11">
        <v>1167298</v>
      </c>
      <c r="EW41" s="11">
        <v>778541</v>
      </c>
      <c r="EX41" s="11">
        <v>552427</v>
      </c>
      <c r="EY41" s="11">
        <v>226114</v>
      </c>
      <c r="EZ41" s="11">
        <v>1649237</v>
      </c>
      <c r="FA41" s="11">
        <v>450225</v>
      </c>
      <c r="FB41" s="11">
        <v>1199012</v>
      </c>
      <c r="FC41" s="11">
        <v>140119</v>
      </c>
      <c r="FD41" s="11">
        <v>63151</v>
      </c>
      <c r="FE41" s="11">
        <v>76968</v>
      </c>
      <c r="FF41" s="420"/>
      <c r="FG41" s="420"/>
      <c r="FH41" s="417"/>
    </row>
    <row r="42" spans="1:164" ht="25.5" customHeight="1">
      <c r="A42" s="665" t="s">
        <v>668</v>
      </c>
      <c r="B42" s="665"/>
      <c r="C42" s="665"/>
      <c r="D42" s="11">
        <v>220390299</v>
      </c>
      <c r="E42" s="11"/>
      <c r="F42" s="11"/>
      <c r="G42" s="11">
        <v>140393918</v>
      </c>
      <c r="H42" s="11">
        <v>79996381</v>
      </c>
      <c r="I42" s="11">
        <v>2079177</v>
      </c>
      <c r="J42" s="11">
        <v>1142182</v>
      </c>
      <c r="K42" s="11">
        <v>936995</v>
      </c>
      <c r="L42" s="11">
        <v>3198561</v>
      </c>
      <c r="M42" s="11">
        <v>3032500</v>
      </c>
      <c r="N42" s="11">
        <v>166061</v>
      </c>
      <c r="O42" s="11">
        <v>3710237</v>
      </c>
      <c r="P42" s="11">
        <v>2485648</v>
      </c>
      <c r="Q42" s="11">
        <v>1224589</v>
      </c>
      <c r="R42" s="11">
        <v>1525111</v>
      </c>
      <c r="S42" s="11">
        <v>1006804</v>
      </c>
      <c r="T42" s="11">
        <v>518307</v>
      </c>
      <c r="U42" s="11">
        <v>24185288</v>
      </c>
      <c r="V42" s="11">
        <v>10176227</v>
      </c>
      <c r="W42" s="11">
        <v>14009061</v>
      </c>
      <c r="X42" s="11">
        <v>4226971</v>
      </c>
      <c r="Y42" s="11">
        <v>2193726</v>
      </c>
      <c r="Z42" s="11">
        <v>2033245</v>
      </c>
      <c r="AA42" s="11">
        <v>2026299</v>
      </c>
      <c r="AB42" s="11">
        <v>1566969</v>
      </c>
      <c r="AC42" s="11">
        <v>459330</v>
      </c>
      <c r="AD42" s="11">
        <v>1210642</v>
      </c>
      <c r="AE42" s="11">
        <v>1008676</v>
      </c>
      <c r="AF42" s="11">
        <v>201966</v>
      </c>
      <c r="AG42" s="11">
        <v>910937</v>
      </c>
      <c r="AH42" s="11">
        <v>0</v>
      </c>
      <c r="AI42" s="11">
        <v>910937</v>
      </c>
      <c r="AJ42" s="11">
        <v>15048141</v>
      </c>
      <c r="AK42" s="11">
        <v>6996509</v>
      </c>
      <c r="AL42" s="11">
        <v>8051632</v>
      </c>
      <c r="AM42" s="11">
        <v>4226682</v>
      </c>
      <c r="AN42" s="11">
        <v>2572764</v>
      </c>
      <c r="AO42" s="11">
        <v>1653918</v>
      </c>
      <c r="AP42" s="11">
        <v>1363296</v>
      </c>
      <c r="AQ42" s="11">
        <v>1257802</v>
      </c>
      <c r="AR42" s="11">
        <v>105494</v>
      </c>
      <c r="AS42" s="11">
        <v>700716</v>
      </c>
      <c r="AT42" s="11">
        <v>451962</v>
      </c>
      <c r="AU42" s="11">
        <v>248754</v>
      </c>
      <c r="AV42" s="11">
        <v>7288091</v>
      </c>
      <c r="AW42" s="11">
        <v>4441533</v>
      </c>
      <c r="AX42" s="11">
        <v>2846558</v>
      </c>
      <c r="AY42" s="11">
        <v>3645644</v>
      </c>
      <c r="AZ42" s="11">
        <v>2012379</v>
      </c>
      <c r="BA42" s="11">
        <v>1633265</v>
      </c>
      <c r="BB42" s="11">
        <v>2021726</v>
      </c>
      <c r="BC42" s="11">
        <v>1366714</v>
      </c>
      <c r="BD42" s="11">
        <v>655012</v>
      </c>
      <c r="BE42" s="11">
        <v>2056606</v>
      </c>
      <c r="BF42" s="11">
        <v>1119617</v>
      </c>
      <c r="BG42" s="11">
        <v>936989</v>
      </c>
      <c r="BH42" s="11">
        <v>1789303</v>
      </c>
      <c r="BI42" s="11">
        <v>1171308</v>
      </c>
      <c r="BJ42" s="11">
        <v>617995</v>
      </c>
      <c r="BK42" s="11">
        <v>3717051</v>
      </c>
      <c r="BL42" s="11">
        <v>2488550</v>
      </c>
      <c r="BM42" s="11">
        <v>1228501</v>
      </c>
      <c r="BN42" s="11">
        <v>604654</v>
      </c>
      <c r="BO42" s="11">
        <v>463220</v>
      </c>
      <c r="BP42" s="11">
        <v>141434</v>
      </c>
      <c r="BQ42" s="11">
        <v>3231469</v>
      </c>
      <c r="BR42" s="11">
        <v>2309758</v>
      </c>
      <c r="BS42" s="11">
        <v>921711</v>
      </c>
      <c r="BT42" s="11">
        <v>6631482</v>
      </c>
      <c r="BU42" s="11">
        <v>5685596</v>
      </c>
      <c r="BV42" s="11">
        <v>945886</v>
      </c>
      <c r="BW42" s="11">
        <v>6260441</v>
      </c>
      <c r="BX42" s="11">
        <v>4212837</v>
      </c>
      <c r="BY42" s="11">
        <v>2047604</v>
      </c>
      <c r="BZ42" s="11">
        <v>4284469</v>
      </c>
      <c r="CA42" s="11">
        <v>2066735</v>
      </c>
      <c r="CB42" s="11">
        <v>2217734</v>
      </c>
      <c r="CC42" s="11">
        <v>1156718</v>
      </c>
      <c r="CD42" s="11">
        <v>697691</v>
      </c>
      <c r="CE42" s="11">
        <v>459027</v>
      </c>
      <c r="CF42" s="11">
        <v>3922300</v>
      </c>
      <c r="CG42" s="11">
        <v>2571867</v>
      </c>
      <c r="CH42" s="11">
        <v>1350433</v>
      </c>
      <c r="CI42" s="11">
        <v>682414</v>
      </c>
      <c r="CJ42" s="11">
        <v>447374</v>
      </c>
      <c r="CK42" s="11">
        <v>235040</v>
      </c>
      <c r="CL42" s="11">
        <v>1177941</v>
      </c>
      <c r="CM42" s="11">
        <v>675723</v>
      </c>
      <c r="CN42" s="11">
        <v>502218</v>
      </c>
      <c r="CO42" s="11">
        <v>1400738</v>
      </c>
      <c r="CP42" s="11">
        <v>545637</v>
      </c>
      <c r="CQ42" s="11">
        <v>855101</v>
      </c>
      <c r="CR42" s="11">
        <v>1009034</v>
      </c>
      <c r="CS42" s="11">
        <v>822345</v>
      </c>
      <c r="CT42" s="11">
        <v>186689</v>
      </c>
      <c r="CU42" s="11">
        <v>6746470</v>
      </c>
      <c r="CV42" s="11">
        <v>4882578</v>
      </c>
      <c r="CW42" s="11">
        <v>1863892</v>
      </c>
      <c r="CX42" s="11">
        <v>2827794</v>
      </c>
      <c r="CY42" s="11">
        <v>2416255</v>
      </c>
      <c r="CZ42" s="11">
        <v>411539</v>
      </c>
      <c r="DA42" s="11">
        <v>23335273</v>
      </c>
      <c r="DB42" s="11">
        <v>16421934</v>
      </c>
      <c r="DC42" s="11">
        <v>6913339</v>
      </c>
      <c r="DD42" s="11">
        <v>4838213</v>
      </c>
      <c r="DE42" s="11">
        <v>3183466</v>
      </c>
      <c r="DF42" s="11">
        <v>1654747</v>
      </c>
      <c r="DG42" s="11">
        <v>946684</v>
      </c>
      <c r="DH42" s="11">
        <v>523407</v>
      </c>
      <c r="DI42" s="11">
        <v>423277</v>
      </c>
      <c r="DJ42" s="11">
        <v>8226498</v>
      </c>
      <c r="DK42" s="11">
        <v>5438525</v>
      </c>
      <c r="DL42" s="11">
        <v>2787973</v>
      </c>
      <c r="DM42" s="11">
        <v>3100222</v>
      </c>
      <c r="DN42" s="11">
        <v>2348205</v>
      </c>
      <c r="DO42" s="11">
        <v>752017</v>
      </c>
      <c r="DP42" s="11">
        <v>3393020</v>
      </c>
      <c r="DQ42" s="11">
        <v>2394247</v>
      </c>
      <c r="DR42" s="11">
        <v>998773</v>
      </c>
      <c r="DS42" s="11">
        <v>7080260</v>
      </c>
      <c r="DT42" s="11">
        <v>4692612</v>
      </c>
      <c r="DU42" s="11">
        <v>2387648</v>
      </c>
      <c r="DV42" s="11">
        <v>979699</v>
      </c>
      <c r="DW42" s="11">
        <v>847850</v>
      </c>
      <c r="DX42" s="11">
        <v>131849</v>
      </c>
      <c r="DY42" s="11">
        <v>3156698</v>
      </c>
      <c r="DZ42" s="11">
        <v>2115830</v>
      </c>
      <c r="EA42" s="11">
        <v>1040868</v>
      </c>
      <c r="EB42" s="11">
        <v>709249</v>
      </c>
      <c r="EC42" s="11">
        <v>589776</v>
      </c>
      <c r="ED42" s="11">
        <v>119473</v>
      </c>
      <c r="EE42" s="11">
        <v>3289093</v>
      </c>
      <c r="EF42" s="11">
        <v>2125262</v>
      </c>
      <c r="EG42" s="11">
        <v>1163831</v>
      </c>
      <c r="EH42" s="11">
        <v>17558639</v>
      </c>
      <c r="EI42" s="11">
        <v>11808994</v>
      </c>
      <c r="EJ42" s="11">
        <v>5749645</v>
      </c>
      <c r="EK42" s="11">
        <v>1780417</v>
      </c>
      <c r="EL42" s="11">
        <v>1115810</v>
      </c>
      <c r="EM42" s="11">
        <v>664607</v>
      </c>
      <c r="EN42" s="11">
        <v>384061</v>
      </c>
      <c r="EO42" s="11">
        <v>295258</v>
      </c>
      <c r="EP42" s="11">
        <v>88803</v>
      </c>
      <c r="EQ42" s="11">
        <v>5628249</v>
      </c>
      <c r="ER42" s="11">
        <v>4245829</v>
      </c>
      <c r="ES42" s="11">
        <v>1382420</v>
      </c>
      <c r="ET42" s="11">
        <v>4573671</v>
      </c>
      <c r="EU42" s="11">
        <v>2731591</v>
      </c>
      <c r="EV42" s="11">
        <v>1842080</v>
      </c>
      <c r="EW42" s="11">
        <v>1442212</v>
      </c>
      <c r="EX42" s="11">
        <v>1193637</v>
      </c>
      <c r="EY42" s="11">
        <v>248575</v>
      </c>
      <c r="EZ42" s="11">
        <v>4074026</v>
      </c>
      <c r="FA42" s="11">
        <v>3200257</v>
      </c>
      <c r="FB42" s="11">
        <v>873769</v>
      </c>
      <c r="FC42" s="11">
        <v>1027712</v>
      </c>
      <c r="FD42" s="11">
        <v>831942</v>
      </c>
      <c r="FE42" s="11">
        <v>195770</v>
      </c>
      <c r="FF42" s="420"/>
      <c r="FG42" s="420"/>
      <c r="FH42" s="417"/>
    </row>
    <row r="43" spans="1:164" ht="15" customHeight="1">
      <c r="A43" s="665" t="s">
        <v>669</v>
      </c>
      <c r="B43" s="665"/>
      <c r="C43" s="665"/>
      <c r="D43" s="11">
        <v>47754948</v>
      </c>
      <c r="E43" s="11"/>
      <c r="F43" s="11"/>
      <c r="G43" s="11">
        <v>33646475</v>
      </c>
      <c r="H43" s="11">
        <v>14108473</v>
      </c>
      <c r="I43" s="11">
        <v>309892</v>
      </c>
      <c r="J43" s="11">
        <v>180052</v>
      </c>
      <c r="K43" s="11">
        <v>129840</v>
      </c>
      <c r="L43" s="11">
        <v>745050</v>
      </c>
      <c r="M43" s="11">
        <v>696560</v>
      </c>
      <c r="N43" s="11">
        <v>48490</v>
      </c>
      <c r="O43" s="11">
        <v>979621</v>
      </c>
      <c r="P43" s="11">
        <v>607416</v>
      </c>
      <c r="Q43" s="11">
        <v>372205</v>
      </c>
      <c r="R43" s="11">
        <v>298828</v>
      </c>
      <c r="S43" s="11">
        <v>136997</v>
      </c>
      <c r="T43" s="11">
        <v>161831</v>
      </c>
      <c r="U43" s="11">
        <v>4723161</v>
      </c>
      <c r="V43" s="11">
        <v>2060838</v>
      </c>
      <c r="W43" s="11">
        <v>2662323</v>
      </c>
      <c r="X43" s="11">
        <v>1094662</v>
      </c>
      <c r="Y43" s="11">
        <v>813993</v>
      </c>
      <c r="Z43" s="11">
        <v>280669</v>
      </c>
      <c r="AA43" s="11">
        <v>689550</v>
      </c>
      <c r="AB43" s="11">
        <v>623195</v>
      </c>
      <c r="AC43" s="11">
        <v>66355</v>
      </c>
      <c r="AD43" s="11">
        <v>113268</v>
      </c>
      <c r="AE43" s="11">
        <v>94804</v>
      </c>
      <c r="AF43" s="11">
        <v>18464</v>
      </c>
      <c r="AG43" s="11">
        <v>61020</v>
      </c>
      <c r="AH43" s="11">
        <v>0</v>
      </c>
      <c r="AI43" s="11">
        <v>61020</v>
      </c>
      <c r="AJ43" s="11">
        <v>1745905</v>
      </c>
      <c r="AK43" s="11">
        <v>651994</v>
      </c>
      <c r="AL43" s="11">
        <v>1093911</v>
      </c>
      <c r="AM43" s="11">
        <v>613872</v>
      </c>
      <c r="AN43" s="11">
        <v>341521</v>
      </c>
      <c r="AO43" s="11">
        <v>272351</v>
      </c>
      <c r="AP43" s="11">
        <v>90060</v>
      </c>
      <c r="AQ43" s="11">
        <v>69207</v>
      </c>
      <c r="AR43" s="11">
        <v>20853</v>
      </c>
      <c r="AS43" s="11">
        <v>149088</v>
      </c>
      <c r="AT43" s="11">
        <v>104079</v>
      </c>
      <c r="AU43" s="11">
        <v>45009</v>
      </c>
      <c r="AV43" s="11">
        <v>1838297</v>
      </c>
      <c r="AW43" s="11">
        <v>1505533</v>
      </c>
      <c r="AX43" s="11">
        <v>332764</v>
      </c>
      <c r="AY43" s="11">
        <v>1126019</v>
      </c>
      <c r="AZ43" s="11">
        <v>973425</v>
      </c>
      <c r="BA43" s="11">
        <v>152594</v>
      </c>
      <c r="BB43" s="11">
        <v>246700</v>
      </c>
      <c r="BC43" s="11">
        <v>151627</v>
      </c>
      <c r="BD43" s="11">
        <v>95073</v>
      </c>
      <c r="BE43" s="11">
        <v>345145</v>
      </c>
      <c r="BF43" s="11">
        <v>158300</v>
      </c>
      <c r="BG43" s="11">
        <v>186845</v>
      </c>
      <c r="BH43" s="11">
        <v>543743</v>
      </c>
      <c r="BI43" s="11">
        <v>256501</v>
      </c>
      <c r="BJ43" s="11">
        <v>287242</v>
      </c>
      <c r="BK43" s="11">
        <v>690946</v>
      </c>
      <c r="BL43" s="11">
        <v>374245</v>
      </c>
      <c r="BM43" s="11">
        <v>316701</v>
      </c>
      <c r="BN43" s="11">
        <v>168377</v>
      </c>
      <c r="BO43" s="11">
        <v>146441</v>
      </c>
      <c r="BP43" s="11">
        <v>21936</v>
      </c>
      <c r="BQ43" s="11">
        <v>561897</v>
      </c>
      <c r="BR43" s="11">
        <v>458135</v>
      </c>
      <c r="BS43" s="11">
        <v>103762</v>
      </c>
      <c r="BT43" s="11">
        <v>1622880</v>
      </c>
      <c r="BU43" s="11">
        <v>1562268</v>
      </c>
      <c r="BV43" s="11">
        <v>60612</v>
      </c>
      <c r="BW43" s="11">
        <v>1427284</v>
      </c>
      <c r="BX43" s="11">
        <v>1121881</v>
      </c>
      <c r="BY43" s="11">
        <v>305403</v>
      </c>
      <c r="BZ43" s="11">
        <v>974725</v>
      </c>
      <c r="CA43" s="11">
        <v>359122</v>
      </c>
      <c r="CB43" s="11">
        <v>615603</v>
      </c>
      <c r="CC43" s="11">
        <v>147812</v>
      </c>
      <c r="CD43" s="11">
        <v>80615</v>
      </c>
      <c r="CE43" s="11">
        <v>67197</v>
      </c>
      <c r="CF43" s="11">
        <v>975163</v>
      </c>
      <c r="CG43" s="11">
        <v>720065</v>
      </c>
      <c r="CH43" s="11">
        <v>255098</v>
      </c>
      <c r="CI43" s="11">
        <v>298651</v>
      </c>
      <c r="CJ43" s="11">
        <v>255121</v>
      </c>
      <c r="CK43" s="11">
        <v>43530</v>
      </c>
      <c r="CL43" s="11">
        <v>262029</v>
      </c>
      <c r="CM43" s="11">
        <v>168544</v>
      </c>
      <c r="CN43" s="11">
        <v>93485</v>
      </c>
      <c r="CO43" s="11">
        <v>191089</v>
      </c>
      <c r="CP43" s="11">
        <v>67185</v>
      </c>
      <c r="CQ43" s="11">
        <v>123904</v>
      </c>
      <c r="CR43" s="11">
        <v>368568</v>
      </c>
      <c r="CS43" s="11">
        <v>345654</v>
      </c>
      <c r="CT43" s="11">
        <v>22914</v>
      </c>
      <c r="CU43" s="11">
        <v>1312997</v>
      </c>
      <c r="CV43" s="11">
        <v>1110337</v>
      </c>
      <c r="CW43" s="11">
        <v>202660</v>
      </c>
      <c r="CX43" s="11">
        <v>715709</v>
      </c>
      <c r="CY43" s="11">
        <v>608106</v>
      </c>
      <c r="CZ43" s="11">
        <v>107603</v>
      </c>
      <c r="DA43" s="11">
        <v>6579300</v>
      </c>
      <c r="DB43" s="11">
        <v>5701814</v>
      </c>
      <c r="DC43" s="11">
        <v>877486</v>
      </c>
      <c r="DD43" s="11">
        <v>806877</v>
      </c>
      <c r="DE43" s="11">
        <v>636798</v>
      </c>
      <c r="DF43" s="11">
        <v>170079</v>
      </c>
      <c r="DG43" s="11">
        <v>400785</v>
      </c>
      <c r="DH43" s="11">
        <v>373211</v>
      </c>
      <c r="DI43" s="11">
        <v>27574</v>
      </c>
      <c r="DJ43" s="11">
        <v>1437085</v>
      </c>
      <c r="DK43" s="11">
        <v>895741</v>
      </c>
      <c r="DL43" s="11">
        <v>541344</v>
      </c>
      <c r="DM43" s="11">
        <v>417163</v>
      </c>
      <c r="DN43" s="11">
        <v>343874</v>
      </c>
      <c r="DO43" s="11">
        <v>73289</v>
      </c>
      <c r="DP43" s="11">
        <v>665344</v>
      </c>
      <c r="DQ43" s="11">
        <v>395681</v>
      </c>
      <c r="DR43" s="11">
        <v>269663</v>
      </c>
      <c r="DS43" s="11">
        <v>1435967</v>
      </c>
      <c r="DT43" s="11">
        <v>638882</v>
      </c>
      <c r="DU43" s="11">
        <v>797085</v>
      </c>
      <c r="DV43" s="11">
        <v>363637</v>
      </c>
      <c r="DW43" s="11">
        <v>349691</v>
      </c>
      <c r="DX43" s="11">
        <v>13946</v>
      </c>
      <c r="DY43" s="11">
        <v>533971</v>
      </c>
      <c r="DZ43" s="11">
        <v>362743</v>
      </c>
      <c r="EA43" s="11">
        <v>171228</v>
      </c>
      <c r="EB43" s="11">
        <v>231530</v>
      </c>
      <c r="EC43" s="11">
        <v>213524</v>
      </c>
      <c r="ED43" s="11">
        <v>18006</v>
      </c>
      <c r="EE43" s="11">
        <v>414120</v>
      </c>
      <c r="EF43" s="11">
        <v>186041</v>
      </c>
      <c r="EG43" s="11">
        <v>228079</v>
      </c>
      <c r="EH43" s="11">
        <v>4925184</v>
      </c>
      <c r="EI43" s="11">
        <v>3362011</v>
      </c>
      <c r="EJ43" s="11">
        <v>1563173</v>
      </c>
      <c r="EK43" s="11">
        <v>394028</v>
      </c>
      <c r="EL43" s="11">
        <v>343543</v>
      </c>
      <c r="EM43" s="11">
        <v>50485</v>
      </c>
      <c r="EN43" s="11">
        <v>110806</v>
      </c>
      <c r="EO43" s="11">
        <v>99891</v>
      </c>
      <c r="EP43" s="11">
        <v>10915</v>
      </c>
      <c r="EQ43" s="11">
        <v>1066640</v>
      </c>
      <c r="ER43" s="11">
        <v>803542</v>
      </c>
      <c r="ES43" s="11">
        <v>263098</v>
      </c>
      <c r="ET43" s="11">
        <v>960431</v>
      </c>
      <c r="EU43" s="11">
        <v>744942</v>
      </c>
      <c r="EV43" s="11">
        <v>215489</v>
      </c>
      <c r="EW43" s="11">
        <v>231692</v>
      </c>
      <c r="EX43" s="11">
        <v>196516</v>
      </c>
      <c r="EY43" s="11">
        <v>35176</v>
      </c>
      <c r="EZ43" s="11">
        <v>824716</v>
      </c>
      <c r="FA43" s="11">
        <v>696703</v>
      </c>
      <c r="FB43" s="11">
        <v>128013</v>
      </c>
      <c r="FC43" s="11">
        <v>523664</v>
      </c>
      <c r="FD43" s="11">
        <v>497566</v>
      </c>
      <c r="FE43" s="11">
        <v>26098</v>
      </c>
      <c r="FF43" s="420"/>
      <c r="FG43" s="420"/>
      <c r="FH43" s="417"/>
    </row>
    <row r="44" spans="1:164" ht="15" customHeight="1">
      <c r="A44" s="665" t="s">
        <v>670</v>
      </c>
      <c r="B44" s="665"/>
      <c r="C44" s="665"/>
      <c r="D44" s="11">
        <v>8812177</v>
      </c>
      <c r="E44" s="11"/>
      <c r="F44" s="11"/>
      <c r="G44" s="11">
        <v>63547</v>
      </c>
      <c r="H44" s="11">
        <v>8748630</v>
      </c>
      <c r="I44" s="11">
        <v>29315</v>
      </c>
      <c r="J44" s="11">
        <v>0</v>
      </c>
      <c r="K44" s="11">
        <v>29315</v>
      </c>
      <c r="L44" s="11">
        <v>9199</v>
      </c>
      <c r="M44" s="11">
        <v>0</v>
      </c>
      <c r="N44" s="11">
        <v>9199</v>
      </c>
      <c r="O44" s="11">
        <v>51545</v>
      </c>
      <c r="P44" s="11">
        <v>0</v>
      </c>
      <c r="Q44" s="11">
        <v>51545</v>
      </c>
      <c r="R44" s="11">
        <v>24688</v>
      </c>
      <c r="S44" s="11">
        <v>78</v>
      </c>
      <c r="T44" s="11">
        <v>24610</v>
      </c>
      <c r="U44" s="11">
        <v>1673883</v>
      </c>
      <c r="V44" s="11">
        <v>0</v>
      </c>
      <c r="W44" s="11">
        <v>1673883</v>
      </c>
      <c r="X44" s="11">
        <v>319014</v>
      </c>
      <c r="Y44" s="11">
        <v>0</v>
      </c>
      <c r="Z44" s="11">
        <v>319014</v>
      </c>
      <c r="AA44" s="11">
        <v>35809</v>
      </c>
      <c r="AB44" s="11">
        <v>0</v>
      </c>
      <c r="AC44" s="11">
        <v>35809</v>
      </c>
      <c r="AD44" s="11">
        <v>26236</v>
      </c>
      <c r="AE44" s="11">
        <v>0</v>
      </c>
      <c r="AF44" s="11">
        <v>26236</v>
      </c>
      <c r="AG44" s="11">
        <v>60</v>
      </c>
      <c r="AH44" s="11">
        <v>0</v>
      </c>
      <c r="AI44" s="11">
        <v>60</v>
      </c>
      <c r="AJ44" s="11">
        <v>2862646</v>
      </c>
      <c r="AK44" s="11">
        <v>0</v>
      </c>
      <c r="AL44" s="11">
        <v>2862646</v>
      </c>
      <c r="AM44" s="11">
        <v>45242</v>
      </c>
      <c r="AN44" s="11">
        <v>0</v>
      </c>
      <c r="AO44" s="11">
        <v>45242</v>
      </c>
      <c r="AP44" s="11">
        <v>33736</v>
      </c>
      <c r="AQ44" s="11">
        <v>17782</v>
      </c>
      <c r="AR44" s="11">
        <v>15954</v>
      </c>
      <c r="AS44" s="11">
        <v>26799</v>
      </c>
      <c r="AT44" s="11">
        <v>0</v>
      </c>
      <c r="AU44" s="11">
        <v>26799</v>
      </c>
      <c r="AV44" s="11">
        <v>405288</v>
      </c>
      <c r="AW44" s="11">
        <v>0</v>
      </c>
      <c r="AX44" s="11">
        <v>405288</v>
      </c>
      <c r="AY44" s="11">
        <v>16794</v>
      </c>
      <c r="AZ44" s="11">
        <v>0</v>
      </c>
      <c r="BA44" s="11">
        <v>16794</v>
      </c>
      <c r="BB44" s="11">
        <v>21157</v>
      </c>
      <c r="BC44" s="11">
        <v>0</v>
      </c>
      <c r="BD44" s="11">
        <v>21157</v>
      </c>
      <c r="BE44" s="11">
        <v>121075</v>
      </c>
      <c r="BF44" s="11">
        <v>0</v>
      </c>
      <c r="BG44" s="11">
        <v>121075</v>
      </c>
      <c r="BH44" s="11">
        <v>10665</v>
      </c>
      <c r="BI44" s="11">
        <v>0</v>
      </c>
      <c r="BJ44" s="11">
        <v>10665</v>
      </c>
      <c r="BK44" s="11">
        <v>11608</v>
      </c>
      <c r="BL44" s="11">
        <v>0</v>
      </c>
      <c r="BM44" s="11">
        <v>11608</v>
      </c>
      <c r="BN44" s="11">
        <v>7125</v>
      </c>
      <c r="BO44" s="11">
        <v>0</v>
      </c>
      <c r="BP44" s="11">
        <v>7125</v>
      </c>
      <c r="BQ44" s="11">
        <v>51877</v>
      </c>
      <c r="BR44" s="11">
        <v>0</v>
      </c>
      <c r="BS44" s="11">
        <v>51877</v>
      </c>
      <c r="BT44" s="11">
        <v>11964</v>
      </c>
      <c r="BU44" s="11">
        <v>0</v>
      </c>
      <c r="BV44" s="11">
        <v>11964</v>
      </c>
      <c r="BW44" s="11">
        <v>210622</v>
      </c>
      <c r="BX44" s="11">
        <v>0</v>
      </c>
      <c r="BY44" s="11">
        <v>210622</v>
      </c>
      <c r="BZ44" s="11">
        <v>432999</v>
      </c>
      <c r="CA44" s="11">
        <v>2500</v>
      </c>
      <c r="CB44" s="11">
        <v>430499</v>
      </c>
      <c r="CC44" s="11">
        <v>8309</v>
      </c>
      <c r="CD44" s="11">
        <v>0</v>
      </c>
      <c r="CE44" s="11">
        <v>8309</v>
      </c>
      <c r="CF44" s="11">
        <v>97168</v>
      </c>
      <c r="CG44" s="11">
        <v>0</v>
      </c>
      <c r="CH44" s="11">
        <v>97168</v>
      </c>
      <c r="CI44" s="11">
        <v>73835</v>
      </c>
      <c r="CJ44" s="11">
        <v>0</v>
      </c>
      <c r="CK44" s="11">
        <v>73835</v>
      </c>
      <c r="CL44" s="11">
        <v>44779</v>
      </c>
      <c r="CM44" s="11">
        <v>0</v>
      </c>
      <c r="CN44" s="11">
        <v>44779</v>
      </c>
      <c r="CO44" s="11">
        <v>97825</v>
      </c>
      <c r="CP44" s="11">
        <v>4478</v>
      </c>
      <c r="CQ44" s="11">
        <v>93347</v>
      </c>
      <c r="CR44" s="11">
        <v>3170</v>
      </c>
      <c r="CS44" s="11">
        <v>236</v>
      </c>
      <c r="CT44" s="11">
        <v>2934</v>
      </c>
      <c r="CU44" s="11">
        <v>2222</v>
      </c>
      <c r="CV44" s="11">
        <v>0</v>
      </c>
      <c r="CW44" s="11">
        <v>2222</v>
      </c>
      <c r="CX44" s="11">
        <v>27796</v>
      </c>
      <c r="CY44" s="11">
        <v>0</v>
      </c>
      <c r="CZ44" s="11">
        <v>27796</v>
      </c>
      <c r="DA44" s="11">
        <v>129861</v>
      </c>
      <c r="DB44" s="11">
        <v>0</v>
      </c>
      <c r="DC44" s="11">
        <v>129861</v>
      </c>
      <c r="DD44" s="11">
        <v>14868</v>
      </c>
      <c r="DE44" s="11">
        <v>0</v>
      </c>
      <c r="DF44" s="11">
        <v>14868</v>
      </c>
      <c r="DG44" s="11">
        <v>130987</v>
      </c>
      <c r="DH44" s="11">
        <v>0</v>
      </c>
      <c r="DI44" s="11">
        <v>130987</v>
      </c>
      <c r="DJ44" s="11">
        <v>229138</v>
      </c>
      <c r="DK44" s="11">
        <v>0</v>
      </c>
      <c r="DL44" s="11">
        <v>229138</v>
      </c>
      <c r="DM44" s="11">
        <v>34070</v>
      </c>
      <c r="DN44" s="11">
        <v>0</v>
      </c>
      <c r="DO44" s="11">
        <v>34070</v>
      </c>
      <c r="DP44" s="11">
        <v>84377</v>
      </c>
      <c r="DQ44" s="11">
        <v>0</v>
      </c>
      <c r="DR44" s="11">
        <v>84377</v>
      </c>
      <c r="DS44" s="11">
        <v>92699</v>
      </c>
      <c r="DT44" s="11">
        <v>0</v>
      </c>
      <c r="DU44" s="11">
        <v>92699</v>
      </c>
      <c r="DV44" s="11">
        <v>3959</v>
      </c>
      <c r="DW44" s="11">
        <v>0</v>
      </c>
      <c r="DX44" s="11">
        <v>3959</v>
      </c>
      <c r="DY44" s="11">
        <v>56374</v>
      </c>
      <c r="DZ44" s="11">
        <v>0</v>
      </c>
      <c r="EA44" s="11">
        <v>56374</v>
      </c>
      <c r="EB44" s="11">
        <v>17795</v>
      </c>
      <c r="EC44" s="11">
        <v>0</v>
      </c>
      <c r="ED44" s="11">
        <v>17795</v>
      </c>
      <c r="EE44" s="11">
        <v>113672</v>
      </c>
      <c r="EF44" s="11">
        <v>0</v>
      </c>
      <c r="EG44" s="11">
        <v>113672</v>
      </c>
      <c r="EH44" s="11">
        <v>397307</v>
      </c>
      <c r="EI44" s="11">
        <v>0</v>
      </c>
      <c r="EJ44" s="11">
        <v>397307</v>
      </c>
      <c r="EK44" s="11">
        <v>52264</v>
      </c>
      <c r="EL44" s="11">
        <v>0</v>
      </c>
      <c r="EM44" s="11">
        <v>52264</v>
      </c>
      <c r="EN44" s="11">
        <v>5899</v>
      </c>
      <c r="EO44" s="11">
        <v>0</v>
      </c>
      <c r="EP44" s="11">
        <v>5899</v>
      </c>
      <c r="EQ44" s="11">
        <v>57228</v>
      </c>
      <c r="ER44" s="11">
        <v>0</v>
      </c>
      <c r="ES44" s="11">
        <v>57228</v>
      </c>
      <c r="ET44" s="11">
        <v>455829</v>
      </c>
      <c r="EU44" s="11">
        <v>0</v>
      </c>
      <c r="EV44" s="11">
        <v>455829</v>
      </c>
      <c r="EW44" s="11">
        <v>45368</v>
      </c>
      <c r="EX44" s="11">
        <v>20605</v>
      </c>
      <c r="EY44" s="11">
        <v>24763</v>
      </c>
      <c r="EZ44" s="11">
        <v>80329</v>
      </c>
      <c r="FA44" s="11">
        <v>17868</v>
      </c>
      <c r="FB44" s="11">
        <v>62461</v>
      </c>
      <c r="FC44" s="11">
        <v>15703</v>
      </c>
      <c r="FD44" s="11">
        <v>0</v>
      </c>
      <c r="FE44" s="11">
        <v>15703</v>
      </c>
      <c r="FF44" s="420"/>
      <c r="FG44" s="420"/>
      <c r="FH44" s="417"/>
    </row>
    <row r="45" spans="1:164" ht="15" customHeight="1">
      <c r="A45" s="665" t="s">
        <v>671</v>
      </c>
      <c r="B45" s="665"/>
      <c r="C45" s="665"/>
      <c r="D45" s="11">
        <v>4263586</v>
      </c>
      <c r="E45" s="11"/>
      <c r="F45" s="11"/>
      <c r="G45" s="11">
        <v>1226048</v>
      </c>
      <c r="H45" s="11">
        <v>3037538</v>
      </c>
      <c r="I45" s="11">
        <v>81761</v>
      </c>
      <c r="J45" s="11">
        <v>0</v>
      </c>
      <c r="K45" s="11">
        <v>81761</v>
      </c>
      <c r="L45" s="11">
        <v>383413</v>
      </c>
      <c r="M45" s="11">
        <v>373736</v>
      </c>
      <c r="N45" s="11">
        <v>9677</v>
      </c>
      <c r="O45" s="11">
        <v>146025</v>
      </c>
      <c r="P45" s="11">
        <v>111677</v>
      </c>
      <c r="Q45" s="11">
        <v>34348</v>
      </c>
      <c r="R45" s="11">
        <v>18197</v>
      </c>
      <c r="S45" s="11">
        <v>45</v>
      </c>
      <c r="T45" s="11">
        <v>18152</v>
      </c>
      <c r="U45" s="11">
        <v>762702</v>
      </c>
      <c r="V45" s="11">
        <v>8749</v>
      </c>
      <c r="W45" s="11">
        <v>753953</v>
      </c>
      <c r="X45" s="11">
        <v>82287</v>
      </c>
      <c r="Y45" s="11">
        <v>0</v>
      </c>
      <c r="Z45" s="11">
        <v>82287</v>
      </c>
      <c r="AA45" s="11">
        <v>18835</v>
      </c>
      <c r="AB45" s="11">
        <v>3201</v>
      </c>
      <c r="AC45" s="11">
        <v>15634</v>
      </c>
      <c r="AD45" s="11">
        <v>4351</v>
      </c>
      <c r="AE45" s="11">
        <v>2150</v>
      </c>
      <c r="AF45" s="11">
        <v>2201</v>
      </c>
      <c r="AG45" s="11">
        <v>1525</v>
      </c>
      <c r="AH45" s="11">
        <v>0</v>
      </c>
      <c r="AI45" s="11">
        <v>1525</v>
      </c>
      <c r="AJ45" s="11">
        <v>205336</v>
      </c>
      <c r="AK45" s="11">
        <v>73048</v>
      </c>
      <c r="AL45" s="11">
        <v>132288</v>
      </c>
      <c r="AM45" s="11">
        <v>68253</v>
      </c>
      <c r="AN45" s="11">
        <v>1371</v>
      </c>
      <c r="AO45" s="11">
        <v>66882</v>
      </c>
      <c r="AP45" s="11">
        <v>1646</v>
      </c>
      <c r="AQ45" s="11">
        <v>109</v>
      </c>
      <c r="AR45" s="11">
        <v>1537</v>
      </c>
      <c r="AS45" s="11">
        <v>57758</v>
      </c>
      <c r="AT45" s="11">
        <v>47671</v>
      </c>
      <c r="AU45" s="11">
        <v>10087</v>
      </c>
      <c r="AV45" s="11">
        <v>11521</v>
      </c>
      <c r="AW45" s="11">
        <v>1800</v>
      </c>
      <c r="AX45" s="11">
        <v>9721</v>
      </c>
      <c r="AY45" s="11">
        <v>78006</v>
      </c>
      <c r="AZ45" s="11">
        <v>4552</v>
      </c>
      <c r="BA45" s="11">
        <v>73454</v>
      </c>
      <c r="BB45" s="11">
        <v>44293</v>
      </c>
      <c r="BC45" s="11">
        <v>8339</v>
      </c>
      <c r="BD45" s="11">
        <v>35954</v>
      </c>
      <c r="BE45" s="11">
        <v>18276</v>
      </c>
      <c r="BF45" s="11">
        <v>6376</v>
      </c>
      <c r="BG45" s="11">
        <v>11900</v>
      </c>
      <c r="BH45" s="11">
        <v>59630</v>
      </c>
      <c r="BI45" s="11">
        <v>0</v>
      </c>
      <c r="BJ45" s="11">
        <v>59630</v>
      </c>
      <c r="BK45" s="11">
        <v>17766</v>
      </c>
      <c r="BL45" s="11">
        <v>2253</v>
      </c>
      <c r="BM45" s="11">
        <v>15513</v>
      </c>
      <c r="BN45" s="11">
        <v>8103</v>
      </c>
      <c r="BO45" s="11">
        <v>3320</v>
      </c>
      <c r="BP45" s="11">
        <v>4783</v>
      </c>
      <c r="BQ45" s="11">
        <v>16853</v>
      </c>
      <c r="BR45" s="11">
        <v>4400</v>
      </c>
      <c r="BS45" s="11">
        <v>12453</v>
      </c>
      <c r="BT45" s="11">
        <v>249898</v>
      </c>
      <c r="BU45" s="11">
        <v>178132</v>
      </c>
      <c r="BV45" s="11">
        <v>71766</v>
      </c>
      <c r="BW45" s="11">
        <v>66558</v>
      </c>
      <c r="BX45" s="11">
        <v>3824</v>
      </c>
      <c r="BY45" s="11">
        <v>62734</v>
      </c>
      <c r="BZ45" s="11">
        <v>87850</v>
      </c>
      <c r="CA45" s="11">
        <v>14636</v>
      </c>
      <c r="CB45" s="11">
        <v>73214</v>
      </c>
      <c r="CC45" s="11">
        <v>32119</v>
      </c>
      <c r="CD45" s="11">
        <v>474</v>
      </c>
      <c r="CE45" s="11">
        <v>31645</v>
      </c>
      <c r="CF45" s="11">
        <v>37274</v>
      </c>
      <c r="CG45" s="11">
        <v>13157</v>
      </c>
      <c r="CH45" s="11">
        <v>24117</v>
      </c>
      <c r="CI45" s="11">
        <v>14147</v>
      </c>
      <c r="CJ45" s="11">
        <v>4159</v>
      </c>
      <c r="CK45" s="11">
        <v>9988</v>
      </c>
      <c r="CL45" s="11">
        <v>10644</v>
      </c>
      <c r="CM45" s="11">
        <v>4767</v>
      </c>
      <c r="CN45" s="11">
        <v>5877</v>
      </c>
      <c r="CO45" s="11">
        <v>33399</v>
      </c>
      <c r="CP45" s="11">
        <v>5493</v>
      </c>
      <c r="CQ45" s="11">
        <v>27906</v>
      </c>
      <c r="CR45" s="11">
        <v>6256</v>
      </c>
      <c r="CS45" s="11">
        <v>865</v>
      </c>
      <c r="CT45" s="11">
        <v>5391</v>
      </c>
      <c r="CU45" s="11">
        <v>72162</v>
      </c>
      <c r="CV45" s="11">
        <v>340</v>
      </c>
      <c r="CW45" s="11">
        <v>71822</v>
      </c>
      <c r="CX45" s="11">
        <v>14519</v>
      </c>
      <c r="CY45" s="11">
        <v>3730</v>
      </c>
      <c r="CZ45" s="11">
        <v>10789</v>
      </c>
      <c r="DA45" s="11">
        <v>155879</v>
      </c>
      <c r="DB45" s="11">
        <v>2872</v>
      </c>
      <c r="DC45" s="11">
        <v>153007</v>
      </c>
      <c r="DD45" s="11">
        <v>177536</v>
      </c>
      <c r="DE45" s="11">
        <v>83375</v>
      </c>
      <c r="DF45" s="11">
        <v>94161</v>
      </c>
      <c r="DG45" s="11">
        <v>13990</v>
      </c>
      <c r="DH45" s="11">
        <v>4985</v>
      </c>
      <c r="DI45" s="11">
        <v>9005</v>
      </c>
      <c r="DJ45" s="11">
        <v>44087</v>
      </c>
      <c r="DK45" s="11">
        <v>742</v>
      </c>
      <c r="DL45" s="11">
        <v>43345</v>
      </c>
      <c r="DM45" s="11">
        <v>35285</v>
      </c>
      <c r="DN45" s="11">
        <v>15222</v>
      </c>
      <c r="DO45" s="11">
        <v>20063</v>
      </c>
      <c r="DP45" s="11">
        <v>75675</v>
      </c>
      <c r="DQ45" s="11">
        <v>2966</v>
      </c>
      <c r="DR45" s="11">
        <v>72709</v>
      </c>
      <c r="DS45" s="11">
        <v>107850</v>
      </c>
      <c r="DT45" s="11">
        <v>14208</v>
      </c>
      <c r="DU45" s="11">
        <v>93642</v>
      </c>
      <c r="DV45" s="11">
        <v>5213</v>
      </c>
      <c r="DW45" s="11">
        <v>1312</v>
      </c>
      <c r="DX45" s="11">
        <v>3901</v>
      </c>
      <c r="DY45" s="11">
        <v>73091</v>
      </c>
      <c r="DZ45" s="11">
        <v>36210</v>
      </c>
      <c r="EA45" s="11">
        <v>36881</v>
      </c>
      <c r="EB45" s="11">
        <v>14451</v>
      </c>
      <c r="EC45" s="11">
        <v>4145</v>
      </c>
      <c r="ED45" s="11">
        <v>10306</v>
      </c>
      <c r="EE45" s="11">
        <v>43573</v>
      </c>
      <c r="EF45" s="11">
        <v>6315</v>
      </c>
      <c r="EG45" s="11">
        <v>37258</v>
      </c>
      <c r="EH45" s="11">
        <v>360579</v>
      </c>
      <c r="EI45" s="11">
        <v>64877</v>
      </c>
      <c r="EJ45" s="11">
        <v>295702</v>
      </c>
      <c r="EK45" s="11">
        <v>72942</v>
      </c>
      <c r="EL45" s="11">
        <v>41715</v>
      </c>
      <c r="EM45" s="11">
        <v>31227</v>
      </c>
      <c r="EN45" s="11">
        <v>6286</v>
      </c>
      <c r="EO45" s="11">
        <v>4654</v>
      </c>
      <c r="EP45" s="11">
        <v>1632</v>
      </c>
      <c r="EQ45" s="11">
        <v>59981</v>
      </c>
      <c r="ER45" s="11">
        <v>27547</v>
      </c>
      <c r="ES45" s="11">
        <v>32434</v>
      </c>
      <c r="ET45" s="11">
        <v>212481</v>
      </c>
      <c r="EU45" s="11">
        <v>15233</v>
      </c>
      <c r="EV45" s="11">
        <v>197248</v>
      </c>
      <c r="EW45" s="11">
        <v>5422</v>
      </c>
      <c r="EX45" s="11">
        <v>1094</v>
      </c>
      <c r="EY45" s="11">
        <v>4328</v>
      </c>
      <c r="EZ45" s="11">
        <v>76445</v>
      </c>
      <c r="FA45" s="11">
        <v>8968</v>
      </c>
      <c r="FB45" s="11">
        <v>67477</v>
      </c>
      <c r="FC45" s="11">
        <v>11457</v>
      </c>
      <c r="FD45" s="11">
        <v>7234</v>
      </c>
      <c r="FE45" s="11">
        <v>4223</v>
      </c>
      <c r="FF45" s="420"/>
      <c r="FG45" s="420"/>
      <c r="FH45" s="417"/>
    </row>
    <row r="46" spans="1:164" ht="25.5" customHeight="1">
      <c r="A46" s="665" t="s">
        <v>672</v>
      </c>
      <c r="B46" s="665"/>
      <c r="C46" s="665"/>
      <c r="D46" s="11">
        <v>159559588</v>
      </c>
      <c r="E46" s="11"/>
      <c r="F46" s="11"/>
      <c r="G46" s="11">
        <v>105457848</v>
      </c>
      <c r="H46" s="11">
        <v>54101740</v>
      </c>
      <c r="I46" s="11">
        <v>1658209</v>
      </c>
      <c r="J46" s="11">
        <v>962130</v>
      </c>
      <c r="K46" s="11">
        <v>696079</v>
      </c>
      <c r="L46" s="11">
        <v>2060899</v>
      </c>
      <c r="M46" s="11">
        <v>1962204</v>
      </c>
      <c r="N46" s="11">
        <v>98695</v>
      </c>
      <c r="O46" s="11">
        <v>2533046</v>
      </c>
      <c r="P46" s="11">
        <v>1766555</v>
      </c>
      <c r="Q46" s="11">
        <v>766491</v>
      </c>
      <c r="R46" s="11">
        <v>1183398</v>
      </c>
      <c r="S46" s="11">
        <v>869684</v>
      </c>
      <c r="T46" s="11">
        <v>313714</v>
      </c>
      <c r="U46" s="11">
        <v>17025542</v>
      </c>
      <c r="V46" s="11">
        <v>8106640</v>
      </c>
      <c r="W46" s="11">
        <v>8918902</v>
      </c>
      <c r="X46" s="11">
        <v>2731008</v>
      </c>
      <c r="Y46" s="11">
        <v>1379733</v>
      </c>
      <c r="Z46" s="11">
        <v>1351275</v>
      </c>
      <c r="AA46" s="11">
        <v>1282105</v>
      </c>
      <c r="AB46" s="11">
        <v>940573</v>
      </c>
      <c r="AC46" s="11">
        <v>341532</v>
      </c>
      <c r="AD46" s="11">
        <v>1066787</v>
      </c>
      <c r="AE46" s="11">
        <v>911722</v>
      </c>
      <c r="AF46" s="11">
        <v>155065</v>
      </c>
      <c r="AG46" s="11">
        <v>848332</v>
      </c>
      <c r="AH46" s="11">
        <v>0</v>
      </c>
      <c r="AI46" s="11">
        <v>848332</v>
      </c>
      <c r="AJ46" s="11">
        <v>10234254</v>
      </c>
      <c r="AK46" s="11">
        <v>6271467</v>
      </c>
      <c r="AL46" s="11">
        <v>3962787</v>
      </c>
      <c r="AM46" s="11">
        <v>3499315</v>
      </c>
      <c r="AN46" s="11">
        <v>2229872</v>
      </c>
      <c r="AO46" s="11">
        <v>1269443</v>
      </c>
      <c r="AP46" s="11">
        <v>1237854</v>
      </c>
      <c r="AQ46" s="11">
        <v>1170704</v>
      </c>
      <c r="AR46" s="11">
        <v>67150</v>
      </c>
      <c r="AS46" s="11">
        <v>467071</v>
      </c>
      <c r="AT46" s="11">
        <v>300212</v>
      </c>
      <c r="AU46" s="11">
        <v>166859</v>
      </c>
      <c r="AV46" s="11">
        <v>5032985</v>
      </c>
      <c r="AW46" s="11">
        <v>2934200</v>
      </c>
      <c r="AX46" s="11">
        <v>2098785</v>
      </c>
      <c r="AY46" s="11">
        <v>2424825</v>
      </c>
      <c r="AZ46" s="11">
        <v>1034402</v>
      </c>
      <c r="BA46" s="11">
        <v>1390423</v>
      </c>
      <c r="BB46" s="11">
        <v>1709576</v>
      </c>
      <c r="BC46" s="11">
        <v>1206748</v>
      </c>
      <c r="BD46" s="11">
        <v>502828</v>
      </c>
      <c r="BE46" s="11">
        <v>1572110</v>
      </c>
      <c r="BF46" s="11">
        <v>954941</v>
      </c>
      <c r="BG46" s="11">
        <v>617169</v>
      </c>
      <c r="BH46" s="11">
        <v>1175265</v>
      </c>
      <c r="BI46" s="11">
        <v>914807</v>
      </c>
      <c r="BJ46" s="11">
        <v>260458</v>
      </c>
      <c r="BK46" s="11">
        <v>2996731</v>
      </c>
      <c r="BL46" s="11">
        <v>2112052</v>
      </c>
      <c r="BM46" s="11">
        <v>884679</v>
      </c>
      <c r="BN46" s="11">
        <v>421049</v>
      </c>
      <c r="BO46" s="11">
        <v>313459</v>
      </c>
      <c r="BP46" s="11">
        <v>107590</v>
      </c>
      <c r="BQ46" s="11">
        <v>2600842</v>
      </c>
      <c r="BR46" s="11">
        <v>1847223</v>
      </c>
      <c r="BS46" s="11">
        <v>753619</v>
      </c>
      <c r="BT46" s="11">
        <v>4746740</v>
      </c>
      <c r="BU46" s="11">
        <v>3945196</v>
      </c>
      <c r="BV46" s="11">
        <v>801544</v>
      </c>
      <c r="BW46" s="11">
        <v>4555977</v>
      </c>
      <c r="BX46" s="11">
        <v>3087132</v>
      </c>
      <c r="BY46" s="11">
        <v>1468845</v>
      </c>
      <c r="BZ46" s="11">
        <v>2788895</v>
      </c>
      <c r="CA46" s="11">
        <v>1690477</v>
      </c>
      <c r="CB46" s="11">
        <v>1098418</v>
      </c>
      <c r="CC46" s="11">
        <v>968478</v>
      </c>
      <c r="CD46" s="11">
        <v>616602</v>
      </c>
      <c r="CE46" s="11">
        <v>351876</v>
      </c>
      <c r="CF46" s="11">
        <v>2812695</v>
      </c>
      <c r="CG46" s="11">
        <v>1838645</v>
      </c>
      <c r="CH46" s="11">
        <v>974050</v>
      </c>
      <c r="CI46" s="11">
        <v>295781</v>
      </c>
      <c r="CJ46" s="11">
        <v>188094</v>
      </c>
      <c r="CK46" s="11">
        <v>107687</v>
      </c>
      <c r="CL46" s="11">
        <v>860489</v>
      </c>
      <c r="CM46" s="11">
        <v>502412</v>
      </c>
      <c r="CN46" s="11">
        <v>358077</v>
      </c>
      <c r="CO46" s="11">
        <v>1078425</v>
      </c>
      <c r="CP46" s="11">
        <v>468481</v>
      </c>
      <c r="CQ46" s="11">
        <v>609944</v>
      </c>
      <c r="CR46" s="11">
        <v>631040</v>
      </c>
      <c r="CS46" s="11">
        <v>475590</v>
      </c>
      <c r="CT46" s="11">
        <v>155450</v>
      </c>
      <c r="CU46" s="11">
        <v>5359089</v>
      </c>
      <c r="CV46" s="11">
        <v>3771901</v>
      </c>
      <c r="CW46" s="11">
        <v>1587188</v>
      </c>
      <c r="CX46" s="11">
        <v>2069770</v>
      </c>
      <c r="CY46" s="11">
        <v>1804419</v>
      </c>
      <c r="CZ46" s="11">
        <v>265351</v>
      </c>
      <c r="DA46" s="11">
        <v>16470233</v>
      </c>
      <c r="DB46" s="11">
        <v>10717248</v>
      </c>
      <c r="DC46" s="11">
        <v>5752985</v>
      </c>
      <c r="DD46" s="11">
        <v>3838932</v>
      </c>
      <c r="DE46" s="11">
        <v>2463293</v>
      </c>
      <c r="DF46" s="11">
        <v>1375639</v>
      </c>
      <c r="DG46" s="11">
        <v>400922</v>
      </c>
      <c r="DH46" s="11">
        <v>145211</v>
      </c>
      <c r="DI46" s="11">
        <v>255711</v>
      </c>
      <c r="DJ46" s="11">
        <v>6516188</v>
      </c>
      <c r="DK46" s="11">
        <v>4542042</v>
      </c>
      <c r="DL46" s="11">
        <v>1974146</v>
      </c>
      <c r="DM46" s="11">
        <v>2613704</v>
      </c>
      <c r="DN46" s="11">
        <v>1989109</v>
      </c>
      <c r="DO46" s="11">
        <v>624595</v>
      </c>
      <c r="DP46" s="11">
        <v>2567624</v>
      </c>
      <c r="DQ46" s="11">
        <v>1995600</v>
      </c>
      <c r="DR46" s="11">
        <v>572024</v>
      </c>
      <c r="DS46" s="11">
        <v>5443744</v>
      </c>
      <c r="DT46" s="11">
        <v>4039522</v>
      </c>
      <c r="DU46" s="11">
        <v>1404222</v>
      </c>
      <c r="DV46" s="11">
        <v>606890</v>
      </c>
      <c r="DW46" s="11">
        <v>496847</v>
      </c>
      <c r="DX46" s="11">
        <v>110043</v>
      </c>
      <c r="DY46" s="11">
        <v>2493262</v>
      </c>
      <c r="DZ46" s="11">
        <v>1716877</v>
      </c>
      <c r="EA46" s="11">
        <v>776385</v>
      </c>
      <c r="EB46" s="11">
        <v>445473</v>
      </c>
      <c r="EC46" s="11">
        <v>372107</v>
      </c>
      <c r="ED46" s="11">
        <v>73366</v>
      </c>
      <c r="EE46" s="11">
        <v>2717728</v>
      </c>
      <c r="EF46" s="11">
        <v>1932906</v>
      </c>
      <c r="EG46" s="11">
        <v>784822</v>
      </c>
      <c r="EH46" s="11">
        <v>11875569</v>
      </c>
      <c r="EI46" s="11">
        <v>8382106</v>
      </c>
      <c r="EJ46" s="11">
        <v>3493463</v>
      </c>
      <c r="EK46" s="11">
        <v>1261183</v>
      </c>
      <c r="EL46" s="11">
        <v>730552</v>
      </c>
      <c r="EM46" s="11">
        <v>530631</v>
      </c>
      <c r="EN46" s="11">
        <v>261070</v>
      </c>
      <c r="EO46" s="11">
        <v>190713</v>
      </c>
      <c r="EP46" s="11">
        <v>70357</v>
      </c>
      <c r="EQ46" s="11">
        <v>4444400</v>
      </c>
      <c r="ER46" s="11">
        <v>3414740</v>
      </c>
      <c r="ES46" s="11">
        <v>1029660</v>
      </c>
      <c r="ET46" s="11">
        <v>2944930</v>
      </c>
      <c r="EU46" s="11">
        <v>1971416</v>
      </c>
      <c r="EV46" s="11">
        <v>973514</v>
      </c>
      <c r="EW46" s="11">
        <v>1159730</v>
      </c>
      <c r="EX46" s="11">
        <v>975422</v>
      </c>
      <c r="EY46" s="11">
        <v>184308</v>
      </c>
      <c r="EZ46" s="11">
        <v>3092536</v>
      </c>
      <c r="FA46" s="11">
        <v>2476718</v>
      </c>
      <c r="FB46" s="11">
        <v>615818</v>
      </c>
      <c r="FC46" s="11">
        <v>476888</v>
      </c>
      <c r="FD46" s="11">
        <v>327142</v>
      </c>
      <c r="FE46" s="11">
        <v>149746</v>
      </c>
      <c r="FF46" s="420"/>
      <c r="FG46" s="420"/>
      <c r="FH46" s="417"/>
    </row>
    <row r="47" spans="1:164" ht="14.25" customHeight="1">
      <c r="A47" s="665" t="s">
        <v>673</v>
      </c>
      <c r="B47" s="665"/>
      <c r="C47" s="665"/>
      <c r="D47" s="11">
        <v>164127443</v>
      </c>
      <c r="E47" s="11"/>
      <c r="F47" s="11"/>
      <c r="G47" s="11">
        <v>13823602</v>
      </c>
      <c r="H47" s="11">
        <v>150303841</v>
      </c>
      <c r="I47" s="11">
        <v>2980373</v>
      </c>
      <c r="J47" s="11">
        <v>0</v>
      </c>
      <c r="K47" s="11">
        <v>2980373</v>
      </c>
      <c r="L47" s="11">
        <v>426012</v>
      </c>
      <c r="M47" s="11">
        <v>18640</v>
      </c>
      <c r="N47" s="11">
        <v>407372</v>
      </c>
      <c r="O47" s="11">
        <v>4908019</v>
      </c>
      <c r="P47" s="11">
        <v>29095</v>
      </c>
      <c r="Q47" s="11">
        <v>4878924</v>
      </c>
      <c r="R47" s="11">
        <v>982661</v>
      </c>
      <c r="S47" s="11">
        <v>0</v>
      </c>
      <c r="T47" s="11">
        <v>982661</v>
      </c>
      <c r="U47" s="11">
        <v>27688464</v>
      </c>
      <c r="V47" s="11">
        <v>775236</v>
      </c>
      <c r="W47" s="11">
        <v>26913228</v>
      </c>
      <c r="X47" s="11">
        <v>2715641</v>
      </c>
      <c r="Y47" s="11">
        <v>0</v>
      </c>
      <c r="Z47" s="11">
        <v>2715641</v>
      </c>
      <c r="AA47" s="11">
        <v>817227</v>
      </c>
      <c r="AB47" s="11">
        <v>34650</v>
      </c>
      <c r="AC47" s="11">
        <v>782577</v>
      </c>
      <c r="AD47" s="11">
        <v>487951</v>
      </c>
      <c r="AE47" s="11">
        <v>20827</v>
      </c>
      <c r="AF47" s="11">
        <v>467124</v>
      </c>
      <c r="AG47" s="11">
        <v>1033925</v>
      </c>
      <c r="AH47" s="11">
        <v>0</v>
      </c>
      <c r="AI47" s="11">
        <v>1033925</v>
      </c>
      <c r="AJ47" s="11">
        <v>9564924</v>
      </c>
      <c r="AK47" s="11">
        <v>24757</v>
      </c>
      <c r="AL47" s="11">
        <v>9540167</v>
      </c>
      <c r="AM47" s="11">
        <v>4825912</v>
      </c>
      <c r="AN47" s="11">
        <v>5699</v>
      </c>
      <c r="AO47" s="11">
        <v>4820213</v>
      </c>
      <c r="AP47" s="11">
        <v>440735</v>
      </c>
      <c r="AQ47" s="11">
        <v>0</v>
      </c>
      <c r="AR47" s="11">
        <v>440735</v>
      </c>
      <c r="AS47" s="11">
        <v>244473</v>
      </c>
      <c r="AT47" s="11">
        <v>0</v>
      </c>
      <c r="AU47" s="11">
        <v>244473</v>
      </c>
      <c r="AV47" s="11">
        <v>5160235</v>
      </c>
      <c r="AW47" s="11">
        <v>0</v>
      </c>
      <c r="AX47" s="11">
        <v>5160235</v>
      </c>
      <c r="AY47" s="11">
        <v>2710411</v>
      </c>
      <c r="AZ47" s="11">
        <v>0</v>
      </c>
      <c r="BA47" s="11">
        <v>2710411</v>
      </c>
      <c r="BB47" s="11">
        <v>1141040</v>
      </c>
      <c r="BC47" s="11">
        <v>0</v>
      </c>
      <c r="BD47" s="11">
        <v>1141040</v>
      </c>
      <c r="BE47" s="11">
        <v>1538802</v>
      </c>
      <c r="BF47" s="11">
        <v>0</v>
      </c>
      <c r="BG47" s="11">
        <v>1538802</v>
      </c>
      <c r="BH47" s="11">
        <v>1804776</v>
      </c>
      <c r="BI47" s="11">
        <v>0</v>
      </c>
      <c r="BJ47" s="11">
        <v>1804776</v>
      </c>
      <c r="BK47" s="11">
        <v>1232131</v>
      </c>
      <c r="BL47" s="11">
        <v>12706</v>
      </c>
      <c r="BM47" s="11">
        <v>1219425</v>
      </c>
      <c r="BN47" s="11">
        <v>142281</v>
      </c>
      <c r="BO47" s="11">
        <v>9148</v>
      </c>
      <c r="BP47" s="11">
        <v>133133</v>
      </c>
      <c r="BQ47" s="11">
        <v>1061543</v>
      </c>
      <c r="BR47" s="11">
        <v>156390</v>
      </c>
      <c r="BS47" s="11">
        <v>905153</v>
      </c>
      <c r="BT47" s="11">
        <v>3860791</v>
      </c>
      <c r="BU47" s="11">
        <v>878435</v>
      </c>
      <c r="BV47" s="11">
        <v>2982356</v>
      </c>
      <c r="BW47" s="11">
        <v>2720561</v>
      </c>
      <c r="BX47" s="11">
        <v>0</v>
      </c>
      <c r="BY47" s="11">
        <v>2720561</v>
      </c>
      <c r="BZ47" s="11">
        <v>2348971</v>
      </c>
      <c r="CA47" s="11">
        <v>104120</v>
      </c>
      <c r="CB47" s="11">
        <v>2244851</v>
      </c>
      <c r="CC47" s="11">
        <v>864402</v>
      </c>
      <c r="CD47" s="11">
        <v>0</v>
      </c>
      <c r="CE47" s="11">
        <v>864402</v>
      </c>
      <c r="CF47" s="11">
        <v>2630002</v>
      </c>
      <c r="CG47" s="11">
        <v>0</v>
      </c>
      <c r="CH47" s="11">
        <v>2630002</v>
      </c>
      <c r="CI47" s="11">
        <v>140612</v>
      </c>
      <c r="CJ47" s="11">
        <v>0</v>
      </c>
      <c r="CK47" s="11">
        <v>140612</v>
      </c>
      <c r="CL47" s="11">
        <v>4532175</v>
      </c>
      <c r="CM47" s="11">
        <v>0</v>
      </c>
      <c r="CN47" s="11">
        <v>4532175</v>
      </c>
      <c r="CO47" s="11">
        <v>1276951</v>
      </c>
      <c r="CP47" s="11">
        <v>48742</v>
      </c>
      <c r="CQ47" s="11">
        <v>1228209</v>
      </c>
      <c r="CR47" s="11">
        <v>120264</v>
      </c>
      <c r="CS47" s="11">
        <v>0</v>
      </c>
      <c r="CT47" s="11">
        <v>120264</v>
      </c>
      <c r="CU47" s="11">
        <v>2244496</v>
      </c>
      <c r="CV47" s="11">
        <v>1118942</v>
      </c>
      <c r="CW47" s="11">
        <v>1125554</v>
      </c>
      <c r="CX47" s="11">
        <v>624211</v>
      </c>
      <c r="CY47" s="11">
        <v>0</v>
      </c>
      <c r="CZ47" s="11">
        <v>624211</v>
      </c>
      <c r="DA47" s="11">
        <v>15839711</v>
      </c>
      <c r="DB47" s="11">
        <v>8080800</v>
      </c>
      <c r="DC47" s="11">
        <v>7758911</v>
      </c>
      <c r="DD47" s="11">
        <v>4464280</v>
      </c>
      <c r="DE47" s="11">
        <v>13</v>
      </c>
      <c r="DF47" s="11">
        <v>4464267</v>
      </c>
      <c r="DG47" s="11">
        <v>255265</v>
      </c>
      <c r="DH47" s="11">
        <v>1</v>
      </c>
      <c r="DI47" s="11">
        <v>255264</v>
      </c>
      <c r="DJ47" s="11">
        <v>3083945</v>
      </c>
      <c r="DK47" s="11">
        <v>0</v>
      </c>
      <c r="DL47" s="11">
        <v>3083945</v>
      </c>
      <c r="DM47" s="11">
        <v>1853259</v>
      </c>
      <c r="DN47" s="11">
        <v>614914</v>
      </c>
      <c r="DO47" s="11">
        <v>1238345</v>
      </c>
      <c r="DP47" s="11">
        <v>1584643</v>
      </c>
      <c r="DQ47" s="11">
        <v>354</v>
      </c>
      <c r="DR47" s="11">
        <v>1584289</v>
      </c>
      <c r="DS47" s="11">
        <v>3023511</v>
      </c>
      <c r="DT47" s="11">
        <v>0</v>
      </c>
      <c r="DU47" s="11">
        <v>3023511</v>
      </c>
      <c r="DV47" s="11">
        <v>240217</v>
      </c>
      <c r="DW47" s="11">
        <v>22692</v>
      </c>
      <c r="DX47" s="11">
        <v>217525</v>
      </c>
      <c r="DY47" s="11">
        <v>3671945</v>
      </c>
      <c r="DZ47" s="11">
        <v>1864592</v>
      </c>
      <c r="EA47" s="11">
        <v>1807353</v>
      </c>
      <c r="EB47" s="11">
        <v>366949</v>
      </c>
      <c r="EC47" s="11">
        <v>0</v>
      </c>
      <c r="ED47" s="11">
        <v>366949</v>
      </c>
      <c r="EE47" s="11">
        <v>8933763</v>
      </c>
      <c r="EF47" s="11">
        <v>0</v>
      </c>
      <c r="EG47" s="11">
        <v>8933763</v>
      </c>
      <c r="EH47" s="11">
        <v>13801491</v>
      </c>
      <c r="EI47" s="11">
        <v>0</v>
      </c>
      <c r="EJ47" s="11">
        <v>13801491</v>
      </c>
      <c r="EK47" s="11">
        <v>2033468</v>
      </c>
      <c r="EL47" s="11">
        <v>0</v>
      </c>
      <c r="EM47" s="11">
        <v>2033468</v>
      </c>
      <c r="EN47" s="11">
        <v>244517</v>
      </c>
      <c r="EO47" s="11">
        <v>0</v>
      </c>
      <c r="EP47" s="11">
        <v>244517</v>
      </c>
      <c r="EQ47" s="11">
        <v>1940830</v>
      </c>
      <c r="ER47" s="11">
        <v>0</v>
      </c>
      <c r="ES47" s="11">
        <v>1940830</v>
      </c>
      <c r="ET47" s="11">
        <v>6804881</v>
      </c>
      <c r="EU47" s="11">
        <v>452</v>
      </c>
      <c r="EV47" s="11">
        <v>6804429</v>
      </c>
      <c r="EW47" s="11">
        <v>242496</v>
      </c>
      <c r="EX47" s="11">
        <v>2397</v>
      </c>
      <c r="EY47" s="11">
        <v>240099</v>
      </c>
      <c r="EZ47" s="11">
        <v>2235173</v>
      </c>
      <c r="FA47" s="11">
        <v>0</v>
      </c>
      <c r="FB47" s="11">
        <v>2235173</v>
      </c>
      <c r="FC47" s="11">
        <v>236127</v>
      </c>
      <c r="FD47" s="11">
        <v>0</v>
      </c>
      <c r="FE47" s="11">
        <v>236127</v>
      </c>
      <c r="FF47" s="420"/>
      <c r="FG47" s="420"/>
      <c r="FH47" s="417"/>
    </row>
    <row r="48" spans="1:164" ht="15" customHeight="1">
      <c r="A48" s="665" t="s">
        <v>674</v>
      </c>
      <c r="B48" s="665"/>
      <c r="C48" s="665"/>
      <c r="D48" s="11">
        <v>61842329</v>
      </c>
      <c r="E48" s="11"/>
      <c r="F48" s="11"/>
      <c r="G48" s="11">
        <v>308762</v>
      </c>
      <c r="H48" s="11">
        <v>61533567</v>
      </c>
      <c r="I48" s="11">
        <v>812381</v>
      </c>
      <c r="J48" s="11">
        <v>0</v>
      </c>
      <c r="K48" s="11">
        <v>812381</v>
      </c>
      <c r="L48" s="11">
        <v>118891</v>
      </c>
      <c r="M48" s="11">
        <v>0</v>
      </c>
      <c r="N48" s="11">
        <v>118891</v>
      </c>
      <c r="O48" s="11">
        <v>1456190</v>
      </c>
      <c r="P48" s="11">
        <v>0</v>
      </c>
      <c r="Q48" s="11">
        <v>1456190</v>
      </c>
      <c r="R48" s="11">
        <v>487903</v>
      </c>
      <c r="S48" s="11">
        <v>0</v>
      </c>
      <c r="T48" s="11">
        <v>487903</v>
      </c>
      <c r="U48" s="11">
        <v>12988622</v>
      </c>
      <c r="V48" s="11">
        <v>0</v>
      </c>
      <c r="W48" s="11">
        <v>12988622</v>
      </c>
      <c r="X48" s="11">
        <v>1401310</v>
      </c>
      <c r="Y48" s="11">
        <v>0</v>
      </c>
      <c r="Z48" s="11">
        <v>1401310</v>
      </c>
      <c r="AA48" s="11">
        <v>333042</v>
      </c>
      <c r="AB48" s="11">
        <v>0</v>
      </c>
      <c r="AC48" s="11">
        <v>333042</v>
      </c>
      <c r="AD48" s="11">
        <v>88203</v>
      </c>
      <c r="AE48" s="11">
        <v>0</v>
      </c>
      <c r="AF48" s="11">
        <v>88203</v>
      </c>
      <c r="AG48" s="11">
        <v>174760</v>
      </c>
      <c r="AH48" s="11">
        <v>0</v>
      </c>
      <c r="AI48" s="11">
        <v>174760</v>
      </c>
      <c r="AJ48" s="11">
        <v>4221852</v>
      </c>
      <c r="AK48" s="11">
        <v>0</v>
      </c>
      <c r="AL48" s="11">
        <v>4221852</v>
      </c>
      <c r="AM48" s="11">
        <v>2070822</v>
      </c>
      <c r="AN48" s="11">
        <v>0</v>
      </c>
      <c r="AO48" s="11">
        <v>2070822</v>
      </c>
      <c r="AP48" s="11">
        <v>380177</v>
      </c>
      <c r="AQ48" s="11">
        <v>0</v>
      </c>
      <c r="AR48" s="11">
        <v>380177</v>
      </c>
      <c r="AS48" s="11">
        <v>156399</v>
      </c>
      <c r="AT48" s="11">
        <v>0</v>
      </c>
      <c r="AU48" s="11">
        <v>156399</v>
      </c>
      <c r="AV48" s="11">
        <v>2938123</v>
      </c>
      <c r="AW48" s="11">
        <v>0</v>
      </c>
      <c r="AX48" s="11">
        <v>2938123</v>
      </c>
      <c r="AY48" s="11">
        <v>938163</v>
      </c>
      <c r="AZ48" s="11">
        <v>0</v>
      </c>
      <c r="BA48" s="11">
        <v>938163</v>
      </c>
      <c r="BB48" s="11">
        <v>535979</v>
      </c>
      <c r="BC48" s="11">
        <v>0</v>
      </c>
      <c r="BD48" s="11">
        <v>535979</v>
      </c>
      <c r="BE48" s="11">
        <v>665663</v>
      </c>
      <c r="BF48" s="11">
        <v>0</v>
      </c>
      <c r="BG48" s="11">
        <v>665663</v>
      </c>
      <c r="BH48" s="11">
        <v>801471</v>
      </c>
      <c r="BI48" s="11">
        <v>0</v>
      </c>
      <c r="BJ48" s="11">
        <v>801471</v>
      </c>
      <c r="BK48" s="11">
        <v>497497</v>
      </c>
      <c r="BL48" s="11">
        <v>6714</v>
      </c>
      <c r="BM48" s="11">
        <v>490783</v>
      </c>
      <c r="BN48" s="11">
        <v>117027</v>
      </c>
      <c r="BO48" s="11">
        <v>0</v>
      </c>
      <c r="BP48" s="11">
        <v>117027</v>
      </c>
      <c r="BQ48" s="11">
        <v>788873</v>
      </c>
      <c r="BR48" s="11">
        <v>0</v>
      </c>
      <c r="BS48" s="11">
        <v>788873</v>
      </c>
      <c r="BT48" s="11">
        <v>1484993</v>
      </c>
      <c r="BU48" s="11">
        <v>243201</v>
      </c>
      <c r="BV48" s="11">
        <v>1241792</v>
      </c>
      <c r="BW48" s="11">
        <v>1526055</v>
      </c>
      <c r="BX48" s="11">
        <v>0</v>
      </c>
      <c r="BY48" s="11">
        <v>1526055</v>
      </c>
      <c r="BZ48" s="11">
        <v>660764</v>
      </c>
      <c r="CA48" s="11">
        <v>0</v>
      </c>
      <c r="CB48" s="11">
        <v>660764</v>
      </c>
      <c r="CC48" s="11">
        <v>278403</v>
      </c>
      <c r="CD48" s="11">
        <v>0</v>
      </c>
      <c r="CE48" s="11">
        <v>278403</v>
      </c>
      <c r="CF48" s="11">
        <v>938894</v>
      </c>
      <c r="CG48" s="11">
        <v>0</v>
      </c>
      <c r="CH48" s="11">
        <v>938894</v>
      </c>
      <c r="CI48" s="11">
        <v>138255</v>
      </c>
      <c r="CJ48" s="11">
        <v>0</v>
      </c>
      <c r="CK48" s="11">
        <v>138255</v>
      </c>
      <c r="CL48" s="11">
        <v>285189</v>
      </c>
      <c r="CM48" s="11">
        <v>0</v>
      </c>
      <c r="CN48" s="11">
        <v>285189</v>
      </c>
      <c r="CO48" s="11">
        <v>1066143</v>
      </c>
      <c r="CP48" s="11">
        <v>1859</v>
      </c>
      <c r="CQ48" s="11">
        <v>1064284</v>
      </c>
      <c r="CR48" s="11">
        <v>102439</v>
      </c>
      <c r="CS48" s="11">
        <v>0</v>
      </c>
      <c r="CT48" s="11">
        <v>102439</v>
      </c>
      <c r="CU48" s="11">
        <v>971562</v>
      </c>
      <c r="CV48" s="11">
        <v>42123</v>
      </c>
      <c r="CW48" s="11">
        <v>929439</v>
      </c>
      <c r="CX48" s="11">
        <v>361709</v>
      </c>
      <c r="CY48" s="11">
        <v>0</v>
      </c>
      <c r="CZ48" s="11">
        <v>361709</v>
      </c>
      <c r="DA48" s="11">
        <v>2586844</v>
      </c>
      <c r="DB48" s="11">
        <v>0</v>
      </c>
      <c r="DC48" s="11">
        <v>2586844</v>
      </c>
      <c r="DD48" s="11">
        <v>1414942</v>
      </c>
      <c r="DE48" s="11">
        <v>0</v>
      </c>
      <c r="DF48" s="11">
        <v>1414942</v>
      </c>
      <c r="DG48" s="11">
        <v>227014</v>
      </c>
      <c r="DH48" s="11">
        <v>1</v>
      </c>
      <c r="DI48" s="11">
        <v>227013</v>
      </c>
      <c r="DJ48" s="11">
        <v>1857930</v>
      </c>
      <c r="DK48" s="11">
        <v>0</v>
      </c>
      <c r="DL48" s="11">
        <v>1857930</v>
      </c>
      <c r="DM48" s="11">
        <v>797282</v>
      </c>
      <c r="DN48" s="11">
        <v>6343</v>
      </c>
      <c r="DO48" s="11">
        <v>790939</v>
      </c>
      <c r="DP48" s="11">
        <v>758458</v>
      </c>
      <c r="DQ48" s="11">
        <v>0</v>
      </c>
      <c r="DR48" s="11">
        <v>758458</v>
      </c>
      <c r="DS48" s="11">
        <v>1472087</v>
      </c>
      <c r="DT48" s="11">
        <v>0</v>
      </c>
      <c r="DU48" s="11">
        <v>1472087</v>
      </c>
      <c r="DV48" s="11">
        <v>208859</v>
      </c>
      <c r="DW48" s="11">
        <v>0</v>
      </c>
      <c r="DX48" s="11">
        <v>208859</v>
      </c>
      <c r="DY48" s="11">
        <v>880035</v>
      </c>
      <c r="DZ48" s="11">
        <v>8069</v>
      </c>
      <c r="EA48" s="11">
        <v>871966</v>
      </c>
      <c r="EB48" s="11">
        <v>139264</v>
      </c>
      <c r="EC48" s="11">
        <v>0</v>
      </c>
      <c r="ED48" s="11">
        <v>139264</v>
      </c>
      <c r="EE48" s="11">
        <v>1150098</v>
      </c>
      <c r="EF48" s="11">
        <v>0</v>
      </c>
      <c r="EG48" s="11">
        <v>1150098</v>
      </c>
      <c r="EH48" s="11">
        <v>6179615</v>
      </c>
      <c r="EI48" s="11">
        <v>0</v>
      </c>
      <c r="EJ48" s="11">
        <v>6179615</v>
      </c>
      <c r="EK48" s="11">
        <v>572919</v>
      </c>
      <c r="EL48" s="11">
        <v>0</v>
      </c>
      <c r="EM48" s="11">
        <v>572919</v>
      </c>
      <c r="EN48" s="11">
        <v>79472</v>
      </c>
      <c r="EO48" s="11">
        <v>0</v>
      </c>
      <c r="EP48" s="11">
        <v>79472</v>
      </c>
      <c r="EQ48" s="11">
        <v>1249431</v>
      </c>
      <c r="ER48" s="11">
        <v>0</v>
      </c>
      <c r="ES48" s="11">
        <v>1249431</v>
      </c>
      <c r="ET48" s="11">
        <v>1413461</v>
      </c>
      <c r="EU48" s="11">
        <v>452</v>
      </c>
      <c r="EV48" s="11">
        <v>1413009</v>
      </c>
      <c r="EW48" s="11">
        <v>220641</v>
      </c>
      <c r="EX48" s="11">
        <v>0</v>
      </c>
      <c r="EY48" s="11">
        <v>220641</v>
      </c>
      <c r="EZ48" s="11">
        <v>702464</v>
      </c>
      <c r="FA48" s="11">
        <v>0</v>
      </c>
      <c r="FB48" s="11">
        <v>702464</v>
      </c>
      <c r="FC48" s="11">
        <v>143759</v>
      </c>
      <c r="FD48" s="11">
        <v>0</v>
      </c>
      <c r="FE48" s="11">
        <v>143759</v>
      </c>
      <c r="FF48" s="420"/>
      <c r="FG48" s="420"/>
      <c r="FH48" s="417"/>
    </row>
    <row r="49" spans="1:164" ht="25.5" customHeight="1">
      <c r="A49" s="665" t="s">
        <v>675</v>
      </c>
      <c r="B49" s="665"/>
      <c r="C49" s="665"/>
      <c r="D49" s="11">
        <v>79052483</v>
      </c>
      <c r="E49" s="11"/>
      <c r="F49" s="11"/>
      <c r="G49" s="11">
        <v>9476604</v>
      </c>
      <c r="H49" s="11">
        <v>69575879</v>
      </c>
      <c r="I49" s="11">
        <v>1785281</v>
      </c>
      <c r="J49" s="11">
        <v>0</v>
      </c>
      <c r="K49" s="11">
        <v>1785281</v>
      </c>
      <c r="L49" s="11">
        <v>299879</v>
      </c>
      <c r="M49" s="11">
        <v>18640</v>
      </c>
      <c r="N49" s="11">
        <v>281239</v>
      </c>
      <c r="O49" s="11">
        <v>3302954</v>
      </c>
      <c r="P49" s="11">
        <v>29095</v>
      </c>
      <c r="Q49" s="11">
        <v>3273859</v>
      </c>
      <c r="R49" s="11">
        <v>487979</v>
      </c>
      <c r="S49" s="11">
        <v>0</v>
      </c>
      <c r="T49" s="11">
        <v>487979</v>
      </c>
      <c r="U49" s="11">
        <v>12256142</v>
      </c>
      <c r="V49" s="11">
        <v>775236</v>
      </c>
      <c r="W49" s="11">
        <v>11480906</v>
      </c>
      <c r="X49" s="11">
        <v>976000</v>
      </c>
      <c r="Y49" s="11">
        <v>0</v>
      </c>
      <c r="Z49" s="11">
        <v>976000</v>
      </c>
      <c r="AA49" s="11">
        <v>418454</v>
      </c>
      <c r="AB49" s="11">
        <v>0</v>
      </c>
      <c r="AC49" s="11">
        <v>418454</v>
      </c>
      <c r="AD49" s="11">
        <v>378868</v>
      </c>
      <c r="AE49" s="11">
        <v>0</v>
      </c>
      <c r="AF49" s="11">
        <v>378868</v>
      </c>
      <c r="AG49" s="11">
        <v>0</v>
      </c>
      <c r="AH49" s="11">
        <v>0</v>
      </c>
      <c r="AI49" s="11">
        <v>0</v>
      </c>
      <c r="AJ49" s="11">
        <v>4750779</v>
      </c>
      <c r="AK49" s="11">
        <v>0</v>
      </c>
      <c r="AL49" s="11">
        <v>4750779</v>
      </c>
      <c r="AM49" s="11">
        <v>1802326</v>
      </c>
      <c r="AN49" s="11">
        <v>0</v>
      </c>
      <c r="AO49" s="11">
        <v>1802326</v>
      </c>
      <c r="AP49" s="11">
        <v>0</v>
      </c>
      <c r="AQ49" s="11">
        <v>0</v>
      </c>
      <c r="AR49" s="11">
        <v>0</v>
      </c>
      <c r="AS49" s="11">
        <v>84718</v>
      </c>
      <c r="AT49" s="11">
        <v>0</v>
      </c>
      <c r="AU49" s="11">
        <v>84718</v>
      </c>
      <c r="AV49" s="11">
        <v>1152546</v>
      </c>
      <c r="AW49" s="11">
        <v>0</v>
      </c>
      <c r="AX49" s="11">
        <v>1152546</v>
      </c>
      <c r="AY49" s="11">
        <v>1262864</v>
      </c>
      <c r="AZ49" s="11">
        <v>0</v>
      </c>
      <c r="BA49" s="11">
        <v>1262864</v>
      </c>
      <c r="BB49" s="11">
        <v>525663</v>
      </c>
      <c r="BC49" s="11">
        <v>0</v>
      </c>
      <c r="BD49" s="11">
        <v>525663</v>
      </c>
      <c r="BE49" s="11">
        <v>825208</v>
      </c>
      <c r="BF49" s="11">
        <v>0</v>
      </c>
      <c r="BG49" s="11">
        <v>825208</v>
      </c>
      <c r="BH49" s="11">
        <v>664669</v>
      </c>
      <c r="BI49" s="11">
        <v>0</v>
      </c>
      <c r="BJ49" s="11">
        <v>664669</v>
      </c>
      <c r="BK49" s="11">
        <v>585382</v>
      </c>
      <c r="BL49" s="11">
        <v>5992</v>
      </c>
      <c r="BM49" s="11">
        <v>579390</v>
      </c>
      <c r="BN49" s="11">
        <v>12203</v>
      </c>
      <c r="BO49" s="11">
        <v>0</v>
      </c>
      <c r="BP49" s="11">
        <v>12203</v>
      </c>
      <c r="BQ49" s="11">
        <v>80845</v>
      </c>
      <c r="BR49" s="11">
        <v>0</v>
      </c>
      <c r="BS49" s="11">
        <v>80845</v>
      </c>
      <c r="BT49" s="11">
        <v>1492484</v>
      </c>
      <c r="BU49" s="11">
        <v>16020</v>
      </c>
      <c r="BV49" s="11">
        <v>1476464</v>
      </c>
      <c r="BW49" s="11">
        <v>1108769</v>
      </c>
      <c r="BX49" s="11">
        <v>0</v>
      </c>
      <c r="BY49" s="11">
        <v>1108769</v>
      </c>
      <c r="BZ49" s="11">
        <v>1433868</v>
      </c>
      <c r="CA49" s="11">
        <v>0</v>
      </c>
      <c r="CB49" s="11">
        <v>1433868</v>
      </c>
      <c r="CC49" s="11">
        <v>435033</v>
      </c>
      <c r="CD49" s="11">
        <v>0</v>
      </c>
      <c r="CE49" s="11">
        <v>435033</v>
      </c>
      <c r="CF49" s="11">
        <v>1468820</v>
      </c>
      <c r="CG49" s="11">
        <v>0</v>
      </c>
      <c r="CH49" s="11">
        <v>1468820</v>
      </c>
      <c r="CI49" s="11">
        <v>479</v>
      </c>
      <c r="CJ49" s="11">
        <v>0</v>
      </c>
      <c r="CK49" s="11">
        <v>479</v>
      </c>
      <c r="CL49" s="11">
        <v>3957619</v>
      </c>
      <c r="CM49" s="11">
        <v>0</v>
      </c>
      <c r="CN49" s="11">
        <v>3957619</v>
      </c>
      <c r="CO49" s="11">
        <v>118098</v>
      </c>
      <c r="CP49" s="11">
        <v>46883</v>
      </c>
      <c r="CQ49" s="11">
        <v>71215</v>
      </c>
      <c r="CR49" s="11">
        <v>12675</v>
      </c>
      <c r="CS49" s="11">
        <v>0</v>
      </c>
      <c r="CT49" s="11">
        <v>12675</v>
      </c>
      <c r="CU49" s="11">
        <v>167937</v>
      </c>
      <c r="CV49" s="11">
        <v>0</v>
      </c>
      <c r="CW49" s="11">
        <v>167937</v>
      </c>
      <c r="CX49" s="11">
        <v>194879</v>
      </c>
      <c r="CY49" s="11">
        <v>0</v>
      </c>
      <c r="CZ49" s="11">
        <v>194879</v>
      </c>
      <c r="DA49" s="11">
        <v>6439180</v>
      </c>
      <c r="DB49" s="11">
        <v>6130209</v>
      </c>
      <c r="DC49" s="11">
        <v>308971</v>
      </c>
      <c r="DD49" s="11">
        <v>2851346</v>
      </c>
      <c r="DE49" s="11">
        <v>0</v>
      </c>
      <c r="DF49" s="11">
        <v>2851346</v>
      </c>
      <c r="DG49" s="11">
        <v>24230</v>
      </c>
      <c r="DH49" s="11">
        <v>0</v>
      </c>
      <c r="DI49" s="11">
        <v>24230</v>
      </c>
      <c r="DJ49" s="11">
        <v>1045023</v>
      </c>
      <c r="DK49" s="11">
        <v>0</v>
      </c>
      <c r="DL49" s="11">
        <v>1045023</v>
      </c>
      <c r="DM49" s="11">
        <v>1014605</v>
      </c>
      <c r="DN49" s="11">
        <v>598006</v>
      </c>
      <c r="DO49" s="11">
        <v>416599</v>
      </c>
      <c r="DP49" s="11">
        <v>682269</v>
      </c>
      <c r="DQ49" s="11">
        <v>0</v>
      </c>
      <c r="DR49" s="11">
        <v>682269</v>
      </c>
      <c r="DS49" s="11">
        <v>181038</v>
      </c>
      <c r="DT49" s="11">
        <v>0</v>
      </c>
      <c r="DU49" s="11">
        <v>181038</v>
      </c>
      <c r="DV49" s="11">
        <v>8666</v>
      </c>
      <c r="DW49" s="11">
        <v>0</v>
      </c>
      <c r="DX49" s="11">
        <v>8666</v>
      </c>
      <c r="DY49" s="11">
        <v>2556414</v>
      </c>
      <c r="DZ49" s="11">
        <v>1856523</v>
      </c>
      <c r="EA49" s="11">
        <v>699891</v>
      </c>
      <c r="EB49" s="11">
        <v>212184</v>
      </c>
      <c r="EC49" s="11">
        <v>0</v>
      </c>
      <c r="ED49" s="11">
        <v>212184</v>
      </c>
      <c r="EE49" s="11">
        <v>6549272</v>
      </c>
      <c r="EF49" s="11">
        <v>0</v>
      </c>
      <c r="EG49" s="11">
        <v>6549272</v>
      </c>
      <c r="EH49" s="11">
        <v>7064862</v>
      </c>
      <c r="EI49" s="11">
        <v>0</v>
      </c>
      <c r="EJ49" s="11">
        <v>7064862</v>
      </c>
      <c r="EK49" s="11">
        <v>1394650</v>
      </c>
      <c r="EL49" s="11">
        <v>0</v>
      </c>
      <c r="EM49" s="11">
        <v>1394650</v>
      </c>
      <c r="EN49" s="11">
        <v>159449</v>
      </c>
      <c r="EO49" s="11">
        <v>0</v>
      </c>
      <c r="EP49" s="11">
        <v>159449</v>
      </c>
      <c r="EQ49" s="11">
        <v>384771</v>
      </c>
      <c r="ER49" s="11">
        <v>0</v>
      </c>
      <c r="ES49" s="11">
        <v>384771</v>
      </c>
      <c r="ET49" s="11">
        <v>4879977</v>
      </c>
      <c r="EU49" s="11">
        <v>0</v>
      </c>
      <c r="EV49" s="11">
        <v>4879977</v>
      </c>
      <c r="EW49" s="11">
        <v>10983</v>
      </c>
      <c r="EX49" s="11">
        <v>0</v>
      </c>
      <c r="EY49" s="11">
        <v>10983</v>
      </c>
      <c r="EZ49" s="11">
        <v>1457775</v>
      </c>
      <c r="FA49" s="11">
        <v>0</v>
      </c>
      <c r="FB49" s="11">
        <v>1457775</v>
      </c>
      <c r="FC49" s="11">
        <v>92368</v>
      </c>
      <c r="FD49" s="11">
        <v>0</v>
      </c>
      <c r="FE49" s="11">
        <v>92368</v>
      </c>
      <c r="FF49" s="420"/>
      <c r="FG49" s="420"/>
      <c r="FH49" s="417"/>
    </row>
    <row r="50" spans="1:164" ht="15" customHeight="1">
      <c r="A50" s="665" t="s">
        <v>676</v>
      </c>
      <c r="B50" s="665"/>
      <c r="C50" s="665"/>
      <c r="D50" s="11">
        <v>6543935</v>
      </c>
      <c r="E50" s="11"/>
      <c r="F50" s="11"/>
      <c r="G50" s="11">
        <v>10565</v>
      </c>
      <c r="H50" s="11">
        <v>6533370</v>
      </c>
      <c r="I50" s="11">
        <v>378168</v>
      </c>
      <c r="J50" s="11">
        <v>0</v>
      </c>
      <c r="K50" s="11">
        <v>378168</v>
      </c>
      <c r="L50" s="11">
        <v>0</v>
      </c>
      <c r="M50" s="11">
        <v>0</v>
      </c>
      <c r="N50" s="11">
        <v>0</v>
      </c>
      <c r="O50" s="11">
        <v>43205</v>
      </c>
      <c r="P50" s="11">
        <v>0</v>
      </c>
      <c r="Q50" s="11">
        <v>43205</v>
      </c>
      <c r="R50" s="11">
        <v>3198</v>
      </c>
      <c r="S50" s="11">
        <v>0</v>
      </c>
      <c r="T50" s="11">
        <v>3198</v>
      </c>
      <c r="U50" s="11">
        <v>203502</v>
      </c>
      <c r="V50" s="11">
        <v>0</v>
      </c>
      <c r="W50" s="11">
        <v>203502</v>
      </c>
      <c r="X50" s="11">
        <v>188188</v>
      </c>
      <c r="Y50" s="11">
        <v>0</v>
      </c>
      <c r="Z50" s="11">
        <v>188188</v>
      </c>
      <c r="AA50" s="11">
        <v>16475</v>
      </c>
      <c r="AB50" s="11">
        <v>0</v>
      </c>
      <c r="AC50" s="11">
        <v>16475</v>
      </c>
      <c r="AD50" s="11">
        <v>0</v>
      </c>
      <c r="AE50" s="11">
        <v>0</v>
      </c>
      <c r="AF50" s="11">
        <v>0</v>
      </c>
      <c r="AG50" s="11">
        <v>0</v>
      </c>
      <c r="AH50" s="11">
        <v>0</v>
      </c>
      <c r="AI50" s="11">
        <v>0</v>
      </c>
      <c r="AJ50" s="11">
        <v>245076</v>
      </c>
      <c r="AK50" s="11">
        <v>0</v>
      </c>
      <c r="AL50" s="11">
        <v>245076</v>
      </c>
      <c r="AM50" s="11">
        <v>790919</v>
      </c>
      <c r="AN50" s="11">
        <v>0</v>
      </c>
      <c r="AO50" s="11">
        <v>790919</v>
      </c>
      <c r="AP50" s="11">
        <v>0</v>
      </c>
      <c r="AQ50" s="11">
        <v>0</v>
      </c>
      <c r="AR50" s="11">
        <v>0</v>
      </c>
      <c r="AS50" s="11">
        <v>0</v>
      </c>
      <c r="AT50" s="11">
        <v>0</v>
      </c>
      <c r="AU50" s="11">
        <v>0</v>
      </c>
      <c r="AV50" s="11">
        <v>75012</v>
      </c>
      <c r="AW50" s="11">
        <v>0</v>
      </c>
      <c r="AX50" s="11">
        <v>75012</v>
      </c>
      <c r="AY50" s="11">
        <v>458649</v>
      </c>
      <c r="AZ50" s="11">
        <v>0</v>
      </c>
      <c r="BA50" s="11">
        <v>458649</v>
      </c>
      <c r="BB50" s="11">
        <v>54359</v>
      </c>
      <c r="BC50" s="11">
        <v>0</v>
      </c>
      <c r="BD50" s="11">
        <v>54359</v>
      </c>
      <c r="BE50" s="11">
        <v>42363</v>
      </c>
      <c r="BF50" s="11">
        <v>0</v>
      </c>
      <c r="BG50" s="11">
        <v>42363</v>
      </c>
      <c r="BH50" s="11">
        <v>313634</v>
      </c>
      <c r="BI50" s="11">
        <v>0</v>
      </c>
      <c r="BJ50" s="11">
        <v>313634</v>
      </c>
      <c r="BK50" s="11">
        <v>117640</v>
      </c>
      <c r="BL50" s="11">
        <v>0</v>
      </c>
      <c r="BM50" s="11">
        <v>117640</v>
      </c>
      <c r="BN50" s="11">
        <v>0</v>
      </c>
      <c r="BO50" s="11">
        <v>0</v>
      </c>
      <c r="BP50" s="11">
        <v>0</v>
      </c>
      <c r="BQ50" s="11">
        <v>0</v>
      </c>
      <c r="BR50" s="11">
        <v>0</v>
      </c>
      <c r="BS50" s="11">
        <v>0</v>
      </c>
      <c r="BT50" s="11">
        <v>52486</v>
      </c>
      <c r="BU50" s="11">
        <v>0</v>
      </c>
      <c r="BV50" s="11">
        <v>52486</v>
      </c>
      <c r="BW50" s="11">
        <v>0</v>
      </c>
      <c r="BX50" s="11">
        <v>0</v>
      </c>
      <c r="BY50" s="11">
        <v>0</v>
      </c>
      <c r="BZ50" s="11">
        <v>132054</v>
      </c>
      <c r="CA50" s="11">
        <v>0</v>
      </c>
      <c r="CB50" s="11">
        <v>132054</v>
      </c>
      <c r="CC50" s="11">
        <v>149211</v>
      </c>
      <c r="CD50" s="11">
        <v>0</v>
      </c>
      <c r="CE50" s="11">
        <v>149211</v>
      </c>
      <c r="CF50" s="11">
        <v>138238</v>
      </c>
      <c r="CG50" s="11">
        <v>0</v>
      </c>
      <c r="CH50" s="11">
        <v>138238</v>
      </c>
      <c r="CI50" s="11">
        <v>0</v>
      </c>
      <c r="CJ50" s="11">
        <v>0</v>
      </c>
      <c r="CK50" s="11">
        <v>0</v>
      </c>
      <c r="CL50" s="11">
        <v>282067</v>
      </c>
      <c r="CM50" s="11">
        <v>0</v>
      </c>
      <c r="CN50" s="11">
        <v>282067</v>
      </c>
      <c r="CO50" s="11">
        <v>0</v>
      </c>
      <c r="CP50" s="11">
        <v>0</v>
      </c>
      <c r="CQ50" s="11">
        <v>0</v>
      </c>
      <c r="CR50" s="11">
        <v>0</v>
      </c>
      <c r="CS50" s="11">
        <v>0</v>
      </c>
      <c r="CT50" s="11">
        <v>0</v>
      </c>
      <c r="CU50" s="11">
        <v>0</v>
      </c>
      <c r="CV50" s="11">
        <v>0</v>
      </c>
      <c r="CW50" s="11">
        <v>0</v>
      </c>
      <c r="CX50" s="11">
        <v>49239</v>
      </c>
      <c r="CY50" s="11">
        <v>0</v>
      </c>
      <c r="CZ50" s="11">
        <v>49239</v>
      </c>
      <c r="DA50" s="11">
        <v>12027</v>
      </c>
      <c r="DB50" s="11">
        <v>0</v>
      </c>
      <c r="DC50" s="11">
        <v>12027</v>
      </c>
      <c r="DD50" s="11">
        <v>133602</v>
      </c>
      <c r="DE50" s="11">
        <v>0</v>
      </c>
      <c r="DF50" s="11">
        <v>133602</v>
      </c>
      <c r="DG50" s="11">
        <v>319</v>
      </c>
      <c r="DH50" s="11">
        <v>0</v>
      </c>
      <c r="DI50" s="11">
        <v>319</v>
      </c>
      <c r="DJ50" s="11">
        <v>49261</v>
      </c>
      <c r="DK50" s="11">
        <v>0</v>
      </c>
      <c r="DL50" s="11">
        <v>49261</v>
      </c>
      <c r="DM50" s="11">
        <v>33975</v>
      </c>
      <c r="DN50" s="11">
        <v>10565</v>
      </c>
      <c r="DO50" s="11">
        <v>23410</v>
      </c>
      <c r="DP50" s="11">
        <v>502</v>
      </c>
      <c r="DQ50" s="11">
        <v>0</v>
      </c>
      <c r="DR50" s="11">
        <v>502</v>
      </c>
      <c r="DS50" s="11">
        <v>704016</v>
      </c>
      <c r="DT50" s="11">
        <v>0</v>
      </c>
      <c r="DU50" s="11">
        <v>704016</v>
      </c>
      <c r="DV50" s="11">
        <v>0</v>
      </c>
      <c r="DW50" s="11">
        <v>0</v>
      </c>
      <c r="DX50" s="11">
        <v>0</v>
      </c>
      <c r="DY50" s="11">
        <v>217070</v>
      </c>
      <c r="DZ50" s="11">
        <v>0</v>
      </c>
      <c r="EA50" s="11">
        <v>217070</v>
      </c>
      <c r="EB50" s="11">
        <v>14180</v>
      </c>
      <c r="EC50" s="11">
        <v>0</v>
      </c>
      <c r="ED50" s="11">
        <v>14180</v>
      </c>
      <c r="EE50" s="11">
        <v>1191187</v>
      </c>
      <c r="EF50" s="11">
        <v>0</v>
      </c>
      <c r="EG50" s="11">
        <v>1191187</v>
      </c>
      <c r="EH50" s="11">
        <v>264822</v>
      </c>
      <c r="EI50" s="11">
        <v>0</v>
      </c>
      <c r="EJ50" s="11">
        <v>264822</v>
      </c>
      <c r="EK50" s="11">
        <v>6635</v>
      </c>
      <c r="EL50" s="11">
        <v>0</v>
      </c>
      <c r="EM50" s="11">
        <v>6635</v>
      </c>
      <c r="EN50" s="11">
        <v>0</v>
      </c>
      <c r="EO50" s="11">
        <v>0</v>
      </c>
      <c r="EP50" s="11">
        <v>0</v>
      </c>
      <c r="EQ50" s="11">
        <v>172256</v>
      </c>
      <c r="ER50" s="11">
        <v>0</v>
      </c>
      <c r="ES50" s="11">
        <v>172256</v>
      </c>
      <c r="ET50" s="11">
        <v>8666</v>
      </c>
      <c r="EU50" s="11">
        <v>0</v>
      </c>
      <c r="EV50" s="11">
        <v>8666</v>
      </c>
      <c r="EW50" s="11">
        <v>404</v>
      </c>
      <c r="EX50" s="11">
        <v>0</v>
      </c>
      <c r="EY50" s="11">
        <v>404</v>
      </c>
      <c r="EZ50" s="11">
        <v>1330</v>
      </c>
      <c r="FA50" s="11">
        <v>0</v>
      </c>
      <c r="FB50" s="11">
        <v>1330</v>
      </c>
      <c r="FC50" s="11">
        <v>0</v>
      </c>
      <c r="FD50" s="11">
        <v>0</v>
      </c>
      <c r="FE50" s="11">
        <v>0</v>
      </c>
      <c r="FF50" s="420"/>
      <c r="FG50" s="420"/>
      <c r="FH50" s="417"/>
    </row>
    <row r="51" spans="1:164" ht="15" customHeight="1">
      <c r="A51" s="665" t="s">
        <v>677</v>
      </c>
      <c r="B51" s="665"/>
      <c r="C51" s="665"/>
      <c r="D51" s="11">
        <v>16688696</v>
      </c>
      <c r="E51" s="11"/>
      <c r="F51" s="11"/>
      <c r="G51" s="11">
        <v>4027671</v>
      </c>
      <c r="H51" s="11">
        <v>12661025</v>
      </c>
      <c r="I51" s="11">
        <v>4543</v>
      </c>
      <c r="J51" s="11">
        <v>0</v>
      </c>
      <c r="K51" s="11">
        <v>4543</v>
      </c>
      <c r="L51" s="11">
        <v>7242</v>
      </c>
      <c r="M51" s="11">
        <v>0</v>
      </c>
      <c r="N51" s="11">
        <v>7242</v>
      </c>
      <c r="O51" s="11">
        <v>105670</v>
      </c>
      <c r="P51" s="11">
        <v>0</v>
      </c>
      <c r="Q51" s="11">
        <v>105670</v>
      </c>
      <c r="R51" s="11">
        <v>3581</v>
      </c>
      <c r="S51" s="11">
        <v>0</v>
      </c>
      <c r="T51" s="11">
        <v>3581</v>
      </c>
      <c r="U51" s="11">
        <v>2240198</v>
      </c>
      <c r="V51" s="11">
        <v>0</v>
      </c>
      <c r="W51" s="11">
        <v>2240198</v>
      </c>
      <c r="X51" s="11">
        <v>150143</v>
      </c>
      <c r="Y51" s="11">
        <v>0</v>
      </c>
      <c r="Z51" s="11">
        <v>150143</v>
      </c>
      <c r="AA51" s="11">
        <v>49256</v>
      </c>
      <c r="AB51" s="11">
        <v>34650</v>
      </c>
      <c r="AC51" s="11">
        <v>14606</v>
      </c>
      <c r="AD51" s="11">
        <v>20880</v>
      </c>
      <c r="AE51" s="11">
        <v>20827</v>
      </c>
      <c r="AF51" s="11">
        <v>53</v>
      </c>
      <c r="AG51" s="11">
        <v>859165</v>
      </c>
      <c r="AH51" s="11">
        <v>0</v>
      </c>
      <c r="AI51" s="11">
        <v>859165</v>
      </c>
      <c r="AJ51" s="11">
        <v>347217</v>
      </c>
      <c r="AK51" s="11">
        <v>24757</v>
      </c>
      <c r="AL51" s="11">
        <v>322460</v>
      </c>
      <c r="AM51" s="11">
        <v>161845</v>
      </c>
      <c r="AN51" s="11">
        <v>5699</v>
      </c>
      <c r="AO51" s="11">
        <v>156146</v>
      </c>
      <c r="AP51" s="11">
        <v>60558</v>
      </c>
      <c r="AQ51" s="11">
        <v>0</v>
      </c>
      <c r="AR51" s="11">
        <v>60558</v>
      </c>
      <c r="AS51" s="11">
        <v>3356</v>
      </c>
      <c r="AT51" s="11">
        <v>0</v>
      </c>
      <c r="AU51" s="11">
        <v>3356</v>
      </c>
      <c r="AV51" s="11">
        <v>994554</v>
      </c>
      <c r="AW51" s="11">
        <v>0</v>
      </c>
      <c r="AX51" s="11">
        <v>994554</v>
      </c>
      <c r="AY51" s="11">
        <v>50735</v>
      </c>
      <c r="AZ51" s="11">
        <v>0</v>
      </c>
      <c r="BA51" s="11">
        <v>50735</v>
      </c>
      <c r="BB51" s="11">
        <v>25039</v>
      </c>
      <c r="BC51" s="11">
        <v>0</v>
      </c>
      <c r="BD51" s="11">
        <v>25039</v>
      </c>
      <c r="BE51" s="11">
        <v>5568</v>
      </c>
      <c r="BF51" s="11">
        <v>0</v>
      </c>
      <c r="BG51" s="11">
        <v>5568</v>
      </c>
      <c r="BH51" s="11">
        <v>25002</v>
      </c>
      <c r="BI51" s="11">
        <v>0</v>
      </c>
      <c r="BJ51" s="11">
        <v>25002</v>
      </c>
      <c r="BK51" s="11">
        <v>31612</v>
      </c>
      <c r="BL51" s="11">
        <v>0</v>
      </c>
      <c r="BM51" s="11">
        <v>31612</v>
      </c>
      <c r="BN51" s="11">
        <v>13051</v>
      </c>
      <c r="BO51" s="11">
        <v>9148</v>
      </c>
      <c r="BP51" s="11">
        <v>3903</v>
      </c>
      <c r="BQ51" s="11">
        <v>191825</v>
      </c>
      <c r="BR51" s="11">
        <v>156390</v>
      </c>
      <c r="BS51" s="11">
        <v>35435</v>
      </c>
      <c r="BT51" s="11">
        <v>830828</v>
      </c>
      <c r="BU51" s="11">
        <v>619214</v>
      </c>
      <c r="BV51" s="11">
        <v>211614</v>
      </c>
      <c r="BW51" s="11">
        <v>85737</v>
      </c>
      <c r="BX51" s="11">
        <v>0</v>
      </c>
      <c r="BY51" s="11">
        <v>85737</v>
      </c>
      <c r="BZ51" s="11">
        <v>122285</v>
      </c>
      <c r="CA51" s="11">
        <v>104120</v>
      </c>
      <c r="CB51" s="11">
        <v>18165</v>
      </c>
      <c r="CC51" s="11">
        <v>1755</v>
      </c>
      <c r="CD51" s="11">
        <v>0</v>
      </c>
      <c r="CE51" s="11">
        <v>1755</v>
      </c>
      <c r="CF51" s="11">
        <v>84050</v>
      </c>
      <c r="CG51" s="11">
        <v>0</v>
      </c>
      <c r="CH51" s="11">
        <v>84050</v>
      </c>
      <c r="CI51" s="11">
        <v>1878</v>
      </c>
      <c r="CJ51" s="11">
        <v>0</v>
      </c>
      <c r="CK51" s="11">
        <v>1878</v>
      </c>
      <c r="CL51" s="11">
        <v>7300</v>
      </c>
      <c r="CM51" s="11">
        <v>0</v>
      </c>
      <c r="CN51" s="11">
        <v>7300</v>
      </c>
      <c r="CO51" s="11">
        <v>92710</v>
      </c>
      <c r="CP51" s="11">
        <v>0</v>
      </c>
      <c r="CQ51" s="11">
        <v>92710</v>
      </c>
      <c r="CR51" s="11">
        <v>5150</v>
      </c>
      <c r="CS51" s="11">
        <v>0</v>
      </c>
      <c r="CT51" s="11">
        <v>5150</v>
      </c>
      <c r="CU51" s="11">
        <v>1104997</v>
      </c>
      <c r="CV51" s="11">
        <v>1076819</v>
      </c>
      <c r="CW51" s="11">
        <v>28178</v>
      </c>
      <c r="CX51" s="11">
        <v>18384</v>
      </c>
      <c r="CY51" s="11">
        <v>0</v>
      </c>
      <c r="CZ51" s="11">
        <v>18384</v>
      </c>
      <c r="DA51" s="11">
        <v>6801660</v>
      </c>
      <c r="DB51" s="11">
        <v>1950591</v>
      </c>
      <c r="DC51" s="11">
        <v>4851069</v>
      </c>
      <c r="DD51" s="11">
        <v>64390</v>
      </c>
      <c r="DE51" s="11">
        <v>13</v>
      </c>
      <c r="DF51" s="11">
        <v>64377</v>
      </c>
      <c r="DG51" s="11">
        <v>3702</v>
      </c>
      <c r="DH51" s="11">
        <v>0</v>
      </c>
      <c r="DI51" s="11">
        <v>3702</v>
      </c>
      <c r="DJ51" s="11">
        <v>131731</v>
      </c>
      <c r="DK51" s="11">
        <v>0</v>
      </c>
      <c r="DL51" s="11">
        <v>131731</v>
      </c>
      <c r="DM51" s="11">
        <v>7397</v>
      </c>
      <c r="DN51" s="11">
        <v>0</v>
      </c>
      <c r="DO51" s="11">
        <v>7397</v>
      </c>
      <c r="DP51" s="11">
        <v>143414</v>
      </c>
      <c r="DQ51" s="11">
        <v>354</v>
      </c>
      <c r="DR51" s="11">
        <v>143060</v>
      </c>
      <c r="DS51" s="11">
        <v>666370</v>
      </c>
      <c r="DT51" s="11">
        <v>0</v>
      </c>
      <c r="DU51" s="11">
        <v>666370</v>
      </c>
      <c r="DV51" s="11">
        <v>22692</v>
      </c>
      <c r="DW51" s="11">
        <v>22692</v>
      </c>
      <c r="DX51" s="11">
        <v>0</v>
      </c>
      <c r="DY51" s="11">
        <v>18426</v>
      </c>
      <c r="DZ51" s="11">
        <v>0</v>
      </c>
      <c r="EA51" s="11">
        <v>18426</v>
      </c>
      <c r="EB51" s="11">
        <v>1321</v>
      </c>
      <c r="EC51" s="11">
        <v>0</v>
      </c>
      <c r="ED51" s="11">
        <v>1321</v>
      </c>
      <c r="EE51" s="11">
        <v>43206</v>
      </c>
      <c r="EF51" s="11">
        <v>0</v>
      </c>
      <c r="EG51" s="11">
        <v>43206</v>
      </c>
      <c r="EH51" s="11">
        <v>292192</v>
      </c>
      <c r="EI51" s="11">
        <v>0</v>
      </c>
      <c r="EJ51" s="11">
        <v>292192</v>
      </c>
      <c r="EK51" s="11">
        <v>59264</v>
      </c>
      <c r="EL51" s="11">
        <v>0</v>
      </c>
      <c r="EM51" s="11">
        <v>59264</v>
      </c>
      <c r="EN51" s="11">
        <v>5596</v>
      </c>
      <c r="EO51" s="11">
        <v>0</v>
      </c>
      <c r="EP51" s="11">
        <v>5596</v>
      </c>
      <c r="EQ51" s="11">
        <v>134372</v>
      </c>
      <c r="ER51" s="11">
        <v>0</v>
      </c>
      <c r="ES51" s="11">
        <v>134372</v>
      </c>
      <c r="ET51" s="11">
        <v>502777</v>
      </c>
      <c r="EU51" s="11">
        <v>0</v>
      </c>
      <c r="EV51" s="11">
        <v>502777</v>
      </c>
      <c r="EW51" s="11">
        <v>10468</v>
      </c>
      <c r="EX51" s="11">
        <v>2397</v>
      </c>
      <c r="EY51" s="11">
        <v>8071</v>
      </c>
      <c r="EZ51" s="11">
        <v>73604</v>
      </c>
      <c r="FA51" s="11">
        <v>0</v>
      </c>
      <c r="FB51" s="11">
        <v>73604</v>
      </c>
      <c r="FC51" s="11">
        <v>0</v>
      </c>
      <c r="FD51" s="11">
        <v>0</v>
      </c>
      <c r="FE51" s="11">
        <v>0</v>
      </c>
      <c r="FF51" s="420"/>
      <c r="FG51" s="420"/>
      <c r="FH51" s="417"/>
    </row>
    <row r="52" spans="1:164" ht="15" customHeight="1">
      <c r="A52" s="665" t="s">
        <v>678</v>
      </c>
      <c r="B52" s="665"/>
      <c r="C52" s="665"/>
      <c r="D52" s="11">
        <v>9510872</v>
      </c>
      <c r="E52" s="11"/>
      <c r="F52" s="11"/>
      <c r="G52" s="11">
        <v>8088520</v>
      </c>
      <c r="H52" s="11">
        <v>1422352</v>
      </c>
      <c r="I52" s="11">
        <v>325393</v>
      </c>
      <c r="J52" s="11">
        <v>325393</v>
      </c>
      <c r="K52" s="11">
        <v>0</v>
      </c>
      <c r="L52" s="11">
        <v>6188</v>
      </c>
      <c r="M52" s="11">
        <v>0</v>
      </c>
      <c r="N52" s="11">
        <v>6188</v>
      </c>
      <c r="O52" s="11">
        <v>0</v>
      </c>
      <c r="P52" s="11">
        <v>0</v>
      </c>
      <c r="Q52" s="11">
        <v>0</v>
      </c>
      <c r="R52" s="11">
        <v>0</v>
      </c>
      <c r="S52" s="11">
        <v>0</v>
      </c>
      <c r="T52" s="11">
        <v>0</v>
      </c>
      <c r="U52" s="11">
        <v>0</v>
      </c>
      <c r="V52" s="11">
        <v>0</v>
      </c>
      <c r="W52" s="11">
        <v>0</v>
      </c>
      <c r="X52" s="11">
        <v>0</v>
      </c>
      <c r="Y52" s="11">
        <v>0</v>
      </c>
      <c r="Z52" s="11">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95</v>
      </c>
      <c r="AQ52" s="11">
        <v>95</v>
      </c>
      <c r="AR52" s="11">
        <v>0</v>
      </c>
      <c r="AS52" s="11">
        <v>155416</v>
      </c>
      <c r="AT52" s="11">
        <v>155416</v>
      </c>
      <c r="AU52" s="11">
        <v>0</v>
      </c>
      <c r="AV52" s="11">
        <v>0</v>
      </c>
      <c r="AW52" s="11">
        <v>0</v>
      </c>
      <c r="AX52" s="11">
        <v>0</v>
      </c>
      <c r="AY52" s="11">
        <v>0</v>
      </c>
      <c r="AZ52" s="11">
        <v>0</v>
      </c>
      <c r="BA52" s="11">
        <v>0</v>
      </c>
      <c r="BB52" s="11">
        <v>290651</v>
      </c>
      <c r="BC52" s="11">
        <v>290651</v>
      </c>
      <c r="BD52" s="11">
        <v>0</v>
      </c>
      <c r="BE52" s="11">
        <v>0</v>
      </c>
      <c r="BF52" s="11">
        <v>0</v>
      </c>
      <c r="BG52" s="11">
        <v>0</v>
      </c>
      <c r="BH52" s="11">
        <v>0</v>
      </c>
      <c r="BI52" s="11">
        <v>0</v>
      </c>
      <c r="BJ52" s="11">
        <v>0</v>
      </c>
      <c r="BK52" s="11">
        <v>0</v>
      </c>
      <c r="BL52" s="11">
        <v>0</v>
      </c>
      <c r="BM52" s="11">
        <v>0</v>
      </c>
      <c r="BN52" s="11">
        <v>165399</v>
      </c>
      <c r="BO52" s="11">
        <v>165399</v>
      </c>
      <c r="BP52" s="11">
        <v>0</v>
      </c>
      <c r="BQ52" s="11">
        <v>294594</v>
      </c>
      <c r="BR52" s="11">
        <v>0</v>
      </c>
      <c r="BS52" s="11">
        <v>294594</v>
      </c>
      <c r="BT52" s="11">
        <v>0</v>
      </c>
      <c r="BU52" s="11">
        <v>0</v>
      </c>
      <c r="BV52" s="11">
        <v>0</v>
      </c>
      <c r="BW52" s="11">
        <v>1021890</v>
      </c>
      <c r="BX52" s="11">
        <v>1021890</v>
      </c>
      <c r="BY52" s="11">
        <v>0</v>
      </c>
      <c r="BZ52" s="11">
        <v>317891</v>
      </c>
      <c r="CA52" s="11">
        <v>0</v>
      </c>
      <c r="CB52" s="11">
        <v>317891</v>
      </c>
      <c r="CC52" s="11">
        <v>337971</v>
      </c>
      <c r="CD52" s="11">
        <v>337971</v>
      </c>
      <c r="CE52" s="11">
        <v>0</v>
      </c>
      <c r="CF52" s="11">
        <v>0</v>
      </c>
      <c r="CG52" s="11">
        <v>0</v>
      </c>
      <c r="CH52" s="11">
        <v>0</v>
      </c>
      <c r="CI52" s="11">
        <v>93996</v>
      </c>
      <c r="CJ52" s="11">
        <v>93996</v>
      </c>
      <c r="CK52" s="11">
        <v>0</v>
      </c>
      <c r="CL52" s="11">
        <v>0</v>
      </c>
      <c r="CM52" s="11">
        <v>0</v>
      </c>
      <c r="CN52" s="11">
        <v>0</v>
      </c>
      <c r="CO52" s="11">
        <v>0</v>
      </c>
      <c r="CP52" s="11">
        <v>0</v>
      </c>
      <c r="CQ52" s="11">
        <v>0</v>
      </c>
      <c r="CR52" s="11">
        <v>671035</v>
      </c>
      <c r="CS52" s="11">
        <v>671035</v>
      </c>
      <c r="CT52" s="11">
        <v>0</v>
      </c>
      <c r="CU52" s="11">
        <v>0</v>
      </c>
      <c r="CV52" s="11">
        <v>0</v>
      </c>
      <c r="CW52" s="11">
        <v>0</v>
      </c>
      <c r="CX52" s="11">
        <v>0</v>
      </c>
      <c r="CY52" s="11">
        <v>0</v>
      </c>
      <c r="CZ52" s="11">
        <v>0</v>
      </c>
      <c r="DA52" s="11">
        <v>0</v>
      </c>
      <c r="DB52" s="11">
        <v>0</v>
      </c>
      <c r="DC52" s="11">
        <v>0</v>
      </c>
      <c r="DD52" s="11">
        <v>782679</v>
      </c>
      <c r="DE52" s="11">
        <v>0</v>
      </c>
      <c r="DF52" s="11">
        <v>782679</v>
      </c>
      <c r="DG52" s="11">
        <v>0</v>
      </c>
      <c r="DH52" s="11">
        <v>0</v>
      </c>
      <c r="DI52" s="11">
        <v>0</v>
      </c>
      <c r="DJ52" s="11">
        <v>1154329</v>
      </c>
      <c r="DK52" s="11">
        <v>1154329</v>
      </c>
      <c r="DL52" s="11">
        <v>0</v>
      </c>
      <c r="DM52" s="11">
        <v>0</v>
      </c>
      <c r="DN52" s="11">
        <v>0</v>
      </c>
      <c r="DO52" s="11">
        <v>0</v>
      </c>
      <c r="DP52" s="11">
        <v>568119</v>
      </c>
      <c r="DQ52" s="11">
        <v>568119</v>
      </c>
      <c r="DR52" s="11">
        <v>0</v>
      </c>
      <c r="DS52" s="11">
        <v>1937885</v>
      </c>
      <c r="DT52" s="11">
        <v>1937885</v>
      </c>
      <c r="DU52" s="11">
        <v>0</v>
      </c>
      <c r="DV52" s="11">
        <v>0</v>
      </c>
      <c r="DW52" s="11">
        <v>0</v>
      </c>
      <c r="DX52" s="11">
        <v>0</v>
      </c>
      <c r="DY52" s="11">
        <v>0</v>
      </c>
      <c r="DZ52" s="11">
        <v>0</v>
      </c>
      <c r="EA52" s="11">
        <v>0</v>
      </c>
      <c r="EB52" s="11">
        <v>21000</v>
      </c>
      <c r="EC52" s="11">
        <v>0</v>
      </c>
      <c r="ED52" s="11">
        <v>21000</v>
      </c>
      <c r="EE52" s="11">
        <v>0</v>
      </c>
      <c r="EF52" s="11">
        <v>0</v>
      </c>
      <c r="EG52" s="11">
        <v>0</v>
      </c>
      <c r="EH52" s="11">
        <v>0</v>
      </c>
      <c r="EI52" s="11">
        <v>0</v>
      </c>
      <c r="EJ52" s="11">
        <v>0</v>
      </c>
      <c r="EK52" s="11">
        <v>361199</v>
      </c>
      <c r="EL52" s="11">
        <v>361199</v>
      </c>
      <c r="EM52" s="11">
        <v>0</v>
      </c>
      <c r="EN52" s="11">
        <v>61926</v>
      </c>
      <c r="EO52" s="11">
        <v>61926</v>
      </c>
      <c r="EP52" s="11">
        <v>0</v>
      </c>
      <c r="EQ52" s="11">
        <v>736558</v>
      </c>
      <c r="ER52" s="11">
        <v>736558</v>
      </c>
      <c r="ES52" s="11">
        <v>0</v>
      </c>
      <c r="ET52" s="11">
        <v>0</v>
      </c>
      <c r="EU52" s="11">
        <v>0</v>
      </c>
      <c r="EV52" s="11">
        <v>0</v>
      </c>
      <c r="EW52" s="11">
        <v>92744</v>
      </c>
      <c r="EX52" s="11">
        <v>92744</v>
      </c>
      <c r="EY52" s="11">
        <v>0</v>
      </c>
      <c r="EZ52" s="11">
        <v>0</v>
      </c>
      <c r="FA52" s="11">
        <v>0</v>
      </c>
      <c r="FB52" s="11">
        <v>0</v>
      </c>
      <c r="FC52" s="11">
        <v>113914</v>
      </c>
      <c r="FD52" s="11">
        <v>113914</v>
      </c>
      <c r="FE52" s="11">
        <v>0</v>
      </c>
      <c r="FF52" s="420"/>
      <c r="FG52" s="420"/>
      <c r="FH52" s="417"/>
    </row>
    <row r="53" spans="1:164" ht="25.5" customHeight="1">
      <c r="A53" s="665" t="s">
        <v>679</v>
      </c>
      <c r="B53" s="665"/>
      <c r="C53" s="665"/>
      <c r="D53" s="11">
        <v>219787299</v>
      </c>
      <c r="E53" s="11"/>
      <c r="F53" s="11"/>
      <c r="G53" s="11">
        <v>205220509</v>
      </c>
      <c r="H53" s="11">
        <v>14566790</v>
      </c>
      <c r="I53" s="11">
        <v>4603284</v>
      </c>
      <c r="J53" s="11">
        <v>4558211</v>
      </c>
      <c r="K53" s="11">
        <v>45073</v>
      </c>
      <c r="L53" s="11">
        <v>420920</v>
      </c>
      <c r="M53" s="11">
        <v>412879</v>
      </c>
      <c r="N53" s="11">
        <v>8041</v>
      </c>
      <c r="O53" s="11">
        <v>3695155</v>
      </c>
      <c r="P53" s="11">
        <v>3628996</v>
      </c>
      <c r="Q53" s="11">
        <v>66159</v>
      </c>
      <c r="R53" s="11">
        <v>1106778</v>
      </c>
      <c r="S53" s="11">
        <v>1085524</v>
      </c>
      <c r="T53" s="11">
        <v>21254</v>
      </c>
      <c r="U53" s="11">
        <v>42585333</v>
      </c>
      <c r="V53" s="11">
        <v>38649145</v>
      </c>
      <c r="W53" s="11">
        <v>3936188</v>
      </c>
      <c r="X53" s="11">
        <v>3966117</v>
      </c>
      <c r="Y53" s="11">
        <v>3865872</v>
      </c>
      <c r="Z53" s="11">
        <v>100245</v>
      </c>
      <c r="AA53" s="11">
        <v>2115298</v>
      </c>
      <c r="AB53" s="11">
        <v>1925124</v>
      </c>
      <c r="AC53" s="11">
        <v>190174</v>
      </c>
      <c r="AD53" s="11">
        <v>118672</v>
      </c>
      <c r="AE53" s="11">
        <v>99947</v>
      </c>
      <c r="AF53" s="11">
        <v>18725</v>
      </c>
      <c r="AG53" s="11">
        <v>-18499</v>
      </c>
      <c r="AH53" s="11">
        <v>0</v>
      </c>
      <c r="AI53" s="11">
        <v>-18499</v>
      </c>
      <c r="AJ53" s="11">
        <v>5339610</v>
      </c>
      <c r="AK53" s="11">
        <v>4807919</v>
      </c>
      <c r="AL53" s="11">
        <v>531691</v>
      </c>
      <c r="AM53" s="11">
        <v>3698953</v>
      </c>
      <c r="AN53" s="11">
        <v>3574516</v>
      </c>
      <c r="AO53" s="11">
        <v>124437</v>
      </c>
      <c r="AP53" s="11">
        <v>498176</v>
      </c>
      <c r="AQ53" s="11">
        <v>498176</v>
      </c>
      <c r="AR53" s="11">
        <v>0</v>
      </c>
      <c r="AS53" s="11">
        <v>1095825</v>
      </c>
      <c r="AT53" s="11">
        <v>1095800</v>
      </c>
      <c r="AU53" s="11">
        <v>25</v>
      </c>
      <c r="AV53" s="11">
        <v>7673749</v>
      </c>
      <c r="AW53" s="11">
        <v>6644936</v>
      </c>
      <c r="AX53" s="11">
        <v>1028813</v>
      </c>
      <c r="AY53" s="11">
        <v>2471415</v>
      </c>
      <c r="AZ53" s="11">
        <v>2427987</v>
      </c>
      <c r="BA53" s="11">
        <v>43428</v>
      </c>
      <c r="BB53" s="11">
        <v>2351493</v>
      </c>
      <c r="BC53" s="11">
        <v>2350418</v>
      </c>
      <c r="BD53" s="11">
        <v>1075</v>
      </c>
      <c r="BE53" s="11">
        <v>1176935</v>
      </c>
      <c r="BF53" s="11">
        <v>1149315</v>
      </c>
      <c r="BG53" s="11">
        <v>27620</v>
      </c>
      <c r="BH53" s="11">
        <v>1739588</v>
      </c>
      <c r="BI53" s="11">
        <v>1718851</v>
      </c>
      <c r="BJ53" s="11">
        <v>20737</v>
      </c>
      <c r="BK53" s="11">
        <v>2717356</v>
      </c>
      <c r="BL53" s="11">
        <v>2696257</v>
      </c>
      <c r="BM53" s="11">
        <v>21099</v>
      </c>
      <c r="BN53" s="11">
        <v>502083</v>
      </c>
      <c r="BO53" s="11">
        <v>502083</v>
      </c>
      <c r="BP53" s="11">
        <v>0</v>
      </c>
      <c r="BQ53" s="11">
        <v>2954621</v>
      </c>
      <c r="BR53" s="11">
        <v>2710232</v>
      </c>
      <c r="BS53" s="11">
        <v>244389</v>
      </c>
      <c r="BT53" s="11">
        <v>5493524</v>
      </c>
      <c r="BU53" s="11">
        <v>4773659</v>
      </c>
      <c r="BV53" s="11">
        <v>719865</v>
      </c>
      <c r="BW53" s="11">
        <v>9316547</v>
      </c>
      <c r="BX53" s="11">
        <v>8911582</v>
      </c>
      <c r="BY53" s="11">
        <v>404965</v>
      </c>
      <c r="BZ53" s="11">
        <v>3009396</v>
      </c>
      <c r="CA53" s="11">
        <v>2930421</v>
      </c>
      <c r="CB53" s="11">
        <v>78975</v>
      </c>
      <c r="CC53" s="11">
        <v>1588885</v>
      </c>
      <c r="CD53" s="11">
        <v>1588885</v>
      </c>
      <c r="CE53" s="11">
        <v>0</v>
      </c>
      <c r="CF53" s="11">
        <v>4195735</v>
      </c>
      <c r="CG53" s="11">
        <v>4162042</v>
      </c>
      <c r="CH53" s="11">
        <v>33693</v>
      </c>
      <c r="CI53" s="11">
        <v>758349</v>
      </c>
      <c r="CJ53" s="11">
        <v>757585</v>
      </c>
      <c r="CK53" s="11">
        <v>764</v>
      </c>
      <c r="CL53" s="11">
        <v>831859</v>
      </c>
      <c r="CM53" s="11">
        <v>751818</v>
      </c>
      <c r="CN53" s="11">
        <v>80041</v>
      </c>
      <c r="CO53" s="11">
        <v>2855466</v>
      </c>
      <c r="CP53" s="11">
        <v>2855466</v>
      </c>
      <c r="CQ53" s="11">
        <v>0</v>
      </c>
      <c r="CR53" s="11">
        <v>661546</v>
      </c>
      <c r="CS53" s="11">
        <v>661288</v>
      </c>
      <c r="CT53" s="11">
        <v>258</v>
      </c>
      <c r="CU53" s="11">
        <v>4827970</v>
      </c>
      <c r="CV53" s="11">
        <v>4822825</v>
      </c>
      <c r="CW53" s="11">
        <v>5145</v>
      </c>
      <c r="CX53" s="11">
        <v>2016644</v>
      </c>
      <c r="CY53" s="11">
        <v>2016644</v>
      </c>
      <c r="CZ53" s="11">
        <v>0</v>
      </c>
      <c r="DA53" s="11">
        <v>17937411</v>
      </c>
      <c r="DB53" s="11">
        <v>13140300</v>
      </c>
      <c r="DC53" s="11">
        <v>4797111</v>
      </c>
      <c r="DD53" s="11">
        <v>4124546</v>
      </c>
      <c r="DE53" s="11">
        <v>4106377</v>
      </c>
      <c r="DF53" s="11">
        <v>18169</v>
      </c>
      <c r="DG53" s="11">
        <v>615280</v>
      </c>
      <c r="DH53" s="11">
        <v>603827</v>
      </c>
      <c r="DI53" s="11">
        <v>11453</v>
      </c>
      <c r="DJ53" s="11">
        <v>9683862</v>
      </c>
      <c r="DK53" s="11">
        <v>9629354</v>
      </c>
      <c r="DL53" s="11">
        <v>54508</v>
      </c>
      <c r="DM53" s="11">
        <v>1371223</v>
      </c>
      <c r="DN53" s="11">
        <v>1322622</v>
      </c>
      <c r="DO53" s="11">
        <v>48601</v>
      </c>
      <c r="DP53" s="11">
        <v>4102939</v>
      </c>
      <c r="DQ53" s="11">
        <v>4086800</v>
      </c>
      <c r="DR53" s="11">
        <v>16139</v>
      </c>
      <c r="DS53" s="11">
        <v>10210047</v>
      </c>
      <c r="DT53" s="11">
        <v>9116366</v>
      </c>
      <c r="DU53" s="11">
        <v>1093681</v>
      </c>
      <c r="DV53" s="11">
        <v>801835</v>
      </c>
      <c r="DW53" s="11">
        <v>748524</v>
      </c>
      <c r="DX53" s="11">
        <v>53311</v>
      </c>
      <c r="DY53" s="11">
        <v>2189627</v>
      </c>
      <c r="DZ53" s="11">
        <v>2168125</v>
      </c>
      <c r="EA53" s="11">
        <v>21502</v>
      </c>
      <c r="EB53" s="11">
        <v>288616</v>
      </c>
      <c r="EC53" s="11">
        <v>284305</v>
      </c>
      <c r="ED53" s="11">
        <v>4311</v>
      </c>
      <c r="EE53" s="11">
        <v>2574132</v>
      </c>
      <c r="EF53" s="11">
        <v>2441263</v>
      </c>
      <c r="EG53" s="11">
        <v>132869</v>
      </c>
      <c r="EH53" s="11">
        <v>21121369</v>
      </c>
      <c r="EI53" s="11">
        <v>21036999</v>
      </c>
      <c r="EJ53" s="11">
        <v>84370</v>
      </c>
      <c r="EK53" s="11">
        <v>1359978</v>
      </c>
      <c r="EL53" s="11">
        <v>1359997</v>
      </c>
      <c r="EM53" s="11">
        <v>-19</v>
      </c>
      <c r="EN53" s="11">
        <v>311274</v>
      </c>
      <c r="EO53" s="11">
        <v>304878</v>
      </c>
      <c r="EP53" s="11">
        <v>6396</v>
      </c>
      <c r="EQ53" s="11">
        <v>5661872</v>
      </c>
      <c r="ER53" s="11">
        <v>5493767</v>
      </c>
      <c r="ES53" s="11">
        <v>168105</v>
      </c>
      <c r="ET53" s="11">
        <v>7238988</v>
      </c>
      <c r="EU53" s="11">
        <v>7117148</v>
      </c>
      <c r="EV53" s="11">
        <v>121840</v>
      </c>
      <c r="EW53" s="11">
        <v>733309</v>
      </c>
      <c r="EX53" s="11">
        <v>705104</v>
      </c>
      <c r="EY53" s="11">
        <v>28205</v>
      </c>
      <c r="EZ53" s="11">
        <v>2382548</v>
      </c>
      <c r="FA53" s="11">
        <v>2210690</v>
      </c>
      <c r="FB53" s="11">
        <v>171858</v>
      </c>
      <c r="FC53" s="11">
        <v>709660</v>
      </c>
      <c r="FD53" s="11">
        <v>709660</v>
      </c>
      <c r="FE53" s="11">
        <v>0</v>
      </c>
      <c r="FF53" s="420"/>
      <c r="FG53" s="420"/>
      <c r="FH53" s="417"/>
    </row>
    <row r="54" spans="1:164" ht="15" customHeight="1">
      <c r="A54" s="665" t="s">
        <v>680</v>
      </c>
      <c r="B54" s="665"/>
      <c r="C54" s="665"/>
      <c r="D54" s="11">
        <v>46499539</v>
      </c>
      <c r="E54" s="11"/>
      <c r="F54" s="11"/>
      <c r="G54" s="11">
        <v>46333152</v>
      </c>
      <c r="H54" s="11">
        <v>166387</v>
      </c>
      <c r="I54" s="11">
        <v>293843</v>
      </c>
      <c r="J54" s="11">
        <v>293843</v>
      </c>
      <c r="K54" s="11">
        <v>0</v>
      </c>
      <c r="L54" s="11">
        <v>183523</v>
      </c>
      <c r="M54" s="11">
        <v>183523</v>
      </c>
      <c r="N54" s="11">
        <v>0</v>
      </c>
      <c r="O54" s="11">
        <v>485137</v>
      </c>
      <c r="P54" s="11">
        <v>485137</v>
      </c>
      <c r="Q54" s="11">
        <v>0</v>
      </c>
      <c r="R54" s="11">
        <v>323453</v>
      </c>
      <c r="S54" s="11">
        <v>323453</v>
      </c>
      <c r="T54" s="11">
        <v>0</v>
      </c>
      <c r="U54" s="11">
        <v>9334702</v>
      </c>
      <c r="V54" s="11">
        <v>9334702</v>
      </c>
      <c r="W54" s="11">
        <v>0</v>
      </c>
      <c r="X54" s="11">
        <v>681408</v>
      </c>
      <c r="Y54" s="11">
        <v>681408</v>
      </c>
      <c r="Z54" s="11">
        <v>0</v>
      </c>
      <c r="AA54" s="11">
        <v>816878</v>
      </c>
      <c r="AB54" s="11">
        <v>816878</v>
      </c>
      <c r="AC54" s="11">
        <v>0</v>
      </c>
      <c r="AD54" s="11">
        <v>131251</v>
      </c>
      <c r="AE54" s="11">
        <v>131251</v>
      </c>
      <c r="AF54" s="11">
        <v>0</v>
      </c>
      <c r="AG54" s="11">
        <v>166387</v>
      </c>
      <c r="AH54" s="11">
        <v>0</v>
      </c>
      <c r="AI54" s="11">
        <v>166387</v>
      </c>
      <c r="AJ54" s="11">
        <v>1114421</v>
      </c>
      <c r="AK54" s="11">
        <v>1114421</v>
      </c>
      <c r="AL54" s="11">
        <v>0</v>
      </c>
      <c r="AM54" s="11">
        <v>799864</v>
      </c>
      <c r="AN54" s="11">
        <v>799864</v>
      </c>
      <c r="AO54" s="11">
        <v>0</v>
      </c>
      <c r="AP54" s="11">
        <v>203518</v>
      </c>
      <c r="AQ54" s="11">
        <v>203518</v>
      </c>
      <c r="AR54" s="11">
        <v>0</v>
      </c>
      <c r="AS54" s="11">
        <v>158151</v>
      </c>
      <c r="AT54" s="11">
        <v>158151</v>
      </c>
      <c r="AU54" s="11">
        <v>0</v>
      </c>
      <c r="AV54" s="11">
        <v>2294666</v>
      </c>
      <c r="AW54" s="11">
        <v>2294666</v>
      </c>
      <c r="AX54" s="11">
        <v>0</v>
      </c>
      <c r="AY54" s="11">
        <v>900898</v>
      </c>
      <c r="AZ54" s="11">
        <v>900898</v>
      </c>
      <c r="BA54" s="11">
        <v>0</v>
      </c>
      <c r="BB54" s="11">
        <v>433176</v>
      </c>
      <c r="BC54" s="11">
        <v>433176</v>
      </c>
      <c r="BD54" s="11">
        <v>0</v>
      </c>
      <c r="BE54" s="11">
        <v>350403</v>
      </c>
      <c r="BF54" s="11">
        <v>350403</v>
      </c>
      <c r="BG54" s="11">
        <v>0</v>
      </c>
      <c r="BH54" s="11">
        <v>541734</v>
      </c>
      <c r="BI54" s="11">
        <v>541734</v>
      </c>
      <c r="BJ54" s="11">
        <v>0</v>
      </c>
      <c r="BK54" s="11">
        <v>241953</v>
      </c>
      <c r="BL54" s="11">
        <v>241953</v>
      </c>
      <c r="BM54" s="11">
        <v>0</v>
      </c>
      <c r="BN54" s="11">
        <v>149665</v>
      </c>
      <c r="BO54" s="11">
        <v>149665</v>
      </c>
      <c r="BP54" s="11">
        <v>0</v>
      </c>
      <c r="BQ54" s="11">
        <v>665379</v>
      </c>
      <c r="BR54" s="11">
        <v>665379</v>
      </c>
      <c r="BS54" s="11">
        <v>0</v>
      </c>
      <c r="BT54" s="11">
        <v>1453428</v>
      </c>
      <c r="BU54" s="11">
        <v>1453428</v>
      </c>
      <c r="BV54" s="11">
        <v>0</v>
      </c>
      <c r="BW54" s="11">
        <v>1415220</v>
      </c>
      <c r="BX54" s="11">
        <v>1415220</v>
      </c>
      <c r="BY54" s="11">
        <v>0</v>
      </c>
      <c r="BZ54" s="11">
        <v>873079</v>
      </c>
      <c r="CA54" s="11">
        <v>873079</v>
      </c>
      <c r="CB54" s="11">
        <v>0</v>
      </c>
      <c r="CC54" s="11">
        <v>162074</v>
      </c>
      <c r="CD54" s="11">
        <v>162074</v>
      </c>
      <c r="CE54" s="11">
        <v>0</v>
      </c>
      <c r="CF54" s="11">
        <v>601224</v>
      </c>
      <c r="CG54" s="11">
        <v>601224</v>
      </c>
      <c r="CH54" s="11">
        <v>0</v>
      </c>
      <c r="CI54" s="11">
        <v>121980</v>
      </c>
      <c r="CJ54" s="11">
        <v>121980</v>
      </c>
      <c r="CK54" s="11">
        <v>0</v>
      </c>
      <c r="CL54" s="11">
        <v>110530</v>
      </c>
      <c r="CM54" s="11">
        <v>110530</v>
      </c>
      <c r="CN54" s="11">
        <v>0</v>
      </c>
      <c r="CO54" s="11">
        <v>569950</v>
      </c>
      <c r="CP54" s="11">
        <v>569950</v>
      </c>
      <c r="CQ54" s="11">
        <v>0</v>
      </c>
      <c r="CR54" s="11">
        <v>86481</v>
      </c>
      <c r="CS54" s="11">
        <v>86481</v>
      </c>
      <c r="CT54" s="11">
        <v>0</v>
      </c>
      <c r="CU54" s="11">
        <v>2755868</v>
      </c>
      <c r="CV54" s="11">
        <v>2755868</v>
      </c>
      <c r="CW54" s="11">
        <v>0</v>
      </c>
      <c r="CX54" s="11">
        <v>353715</v>
      </c>
      <c r="CY54" s="11">
        <v>353715</v>
      </c>
      <c r="CZ54" s="11">
        <v>0</v>
      </c>
      <c r="DA54" s="11">
        <v>3352482</v>
      </c>
      <c r="DB54" s="11">
        <v>3352482</v>
      </c>
      <c r="DC54" s="11">
        <v>0</v>
      </c>
      <c r="DD54" s="11">
        <v>1513388</v>
      </c>
      <c r="DE54" s="11">
        <v>1513388</v>
      </c>
      <c r="DF54" s="11">
        <v>0</v>
      </c>
      <c r="DG54" s="11">
        <v>123158</v>
      </c>
      <c r="DH54" s="11">
        <v>123158</v>
      </c>
      <c r="DI54" s="11">
        <v>0</v>
      </c>
      <c r="DJ54" s="11">
        <v>1380512</v>
      </c>
      <c r="DK54" s="11">
        <v>1380512</v>
      </c>
      <c r="DL54" s="11">
        <v>0</v>
      </c>
      <c r="DM54" s="11">
        <v>247287</v>
      </c>
      <c r="DN54" s="11">
        <v>247287</v>
      </c>
      <c r="DO54" s="11">
        <v>0</v>
      </c>
      <c r="DP54" s="11">
        <v>1043810</v>
      </c>
      <c r="DQ54" s="11">
        <v>1043810</v>
      </c>
      <c r="DR54" s="11">
        <v>0</v>
      </c>
      <c r="DS54" s="11">
        <v>3149211</v>
      </c>
      <c r="DT54" s="11">
        <v>3149211</v>
      </c>
      <c r="DU54" s="11">
        <v>0</v>
      </c>
      <c r="DV54" s="11">
        <v>280910</v>
      </c>
      <c r="DW54" s="11">
        <v>280910</v>
      </c>
      <c r="DX54" s="11">
        <v>0</v>
      </c>
      <c r="DY54" s="11">
        <v>421217</v>
      </c>
      <c r="DZ54" s="11">
        <v>421217</v>
      </c>
      <c r="EA54" s="11">
        <v>0</v>
      </c>
      <c r="EB54" s="11">
        <v>41009</v>
      </c>
      <c r="EC54" s="11">
        <v>41009</v>
      </c>
      <c r="ED54" s="11">
        <v>0</v>
      </c>
      <c r="EE54" s="11">
        <v>346881</v>
      </c>
      <c r="EF54" s="11">
        <v>346881</v>
      </c>
      <c r="EG54" s="11">
        <v>0</v>
      </c>
      <c r="EH54" s="11">
        <v>2197021</v>
      </c>
      <c r="EI54" s="11">
        <v>2197021</v>
      </c>
      <c r="EJ54" s="11">
        <v>0</v>
      </c>
      <c r="EK54" s="11">
        <v>259320</v>
      </c>
      <c r="EL54" s="11">
        <v>259320</v>
      </c>
      <c r="EM54" s="11">
        <v>0</v>
      </c>
      <c r="EN54" s="11">
        <v>149278</v>
      </c>
      <c r="EO54" s="11">
        <v>149278</v>
      </c>
      <c r="EP54" s="11">
        <v>0</v>
      </c>
      <c r="EQ54" s="11">
        <v>620561</v>
      </c>
      <c r="ER54" s="11">
        <v>620561</v>
      </c>
      <c r="ES54" s="11">
        <v>0</v>
      </c>
      <c r="ET54" s="11">
        <v>1360321</v>
      </c>
      <c r="EU54" s="11">
        <v>1360321</v>
      </c>
      <c r="EV54" s="11">
        <v>0</v>
      </c>
      <c r="EW54" s="11">
        <v>198359</v>
      </c>
      <c r="EX54" s="11">
        <v>198359</v>
      </c>
      <c r="EY54" s="11">
        <v>0</v>
      </c>
      <c r="EZ54" s="11">
        <v>968261</v>
      </c>
      <c r="FA54" s="11">
        <v>968261</v>
      </c>
      <c r="FB54" s="11">
        <v>0</v>
      </c>
      <c r="FC54" s="11">
        <v>72594</v>
      </c>
      <c r="FD54" s="11">
        <v>72594</v>
      </c>
      <c r="FE54" s="11">
        <v>0</v>
      </c>
      <c r="FF54" s="420"/>
      <c r="FG54" s="420"/>
      <c r="FH54" s="417"/>
    </row>
    <row r="55" spans="1:164" ht="25.5" customHeight="1">
      <c r="A55" s="665" t="s">
        <v>681</v>
      </c>
      <c r="B55" s="665"/>
      <c r="C55" s="665"/>
      <c r="D55" s="11">
        <v>149385596</v>
      </c>
      <c r="E55" s="11"/>
      <c r="F55" s="11"/>
      <c r="G55" s="11">
        <v>134985193</v>
      </c>
      <c r="H55" s="11">
        <v>14400403</v>
      </c>
      <c r="I55" s="11">
        <v>4309441</v>
      </c>
      <c r="J55" s="11">
        <v>4264368</v>
      </c>
      <c r="K55" s="11">
        <v>45073</v>
      </c>
      <c r="L55" s="11">
        <v>232244</v>
      </c>
      <c r="M55" s="11">
        <v>224203</v>
      </c>
      <c r="N55" s="11">
        <v>8041</v>
      </c>
      <c r="O55" s="11">
        <v>3210018</v>
      </c>
      <c r="P55" s="11">
        <v>3143859</v>
      </c>
      <c r="Q55" s="11">
        <v>66159</v>
      </c>
      <c r="R55" s="11">
        <v>765995</v>
      </c>
      <c r="S55" s="11">
        <v>744741</v>
      </c>
      <c r="T55" s="11">
        <v>21254</v>
      </c>
      <c r="U55" s="11">
        <v>24986261</v>
      </c>
      <c r="V55" s="11">
        <v>21050073</v>
      </c>
      <c r="W55" s="11">
        <v>3936188</v>
      </c>
      <c r="X55" s="11">
        <v>2622514</v>
      </c>
      <c r="Y55" s="11">
        <v>2522269</v>
      </c>
      <c r="Z55" s="11">
        <v>100245</v>
      </c>
      <c r="AA55" s="11">
        <v>1258513</v>
      </c>
      <c r="AB55" s="11">
        <v>1068339</v>
      </c>
      <c r="AC55" s="11">
        <v>190174</v>
      </c>
      <c r="AD55" s="11">
        <v>-20790</v>
      </c>
      <c r="AE55" s="11">
        <v>-39515</v>
      </c>
      <c r="AF55" s="11">
        <v>18725</v>
      </c>
      <c r="AG55" s="11">
        <v>-184886</v>
      </c>
      <c r="AH55" s="11">
        <v>0</v>
      </c>
      <c r="AI55" s="11">
        <v>-184886</v>
      </c>
      <c r="AJ55" s="11">
        <v>4089168</v>
      </c>
      <c r="AK55" s="11">
        <v>3557477</v>
      </c>
      <c r="AL55" s="11">
        <v>531691</v>
      </c>
      <c r="AM55" s="11">
        <v>2804635</v>
      </c>
      <c r="AN55" s="11">
        <v>2680198</v>
      </c>
      <c r="AO55" s="11">
        <v>124437</v>
      </c>
      <c r="AP55" s="11">
        <v>294658</v>
      </c>
      <c r="AQ55" s="11">
        <v>294658</v>
      </c>
      <c r="AR55" s="11">
        <v>0</v>
      </c>
      <c r="AS55" s="11">
        <v>730498</v>
      </c>
      <c r="AT55" s="11">
        <v>730473</v>
      </c>
      <c r="AU55" s="11">
        <v>25</v>
      </c>
      <c r="AV55" s="11">
        <v>5369597</v>
      </c>
      <c r="AW55" s="11">
        <v>4340784</v>
      </c>
      <c r="AX55" s="11">
        <v>1028813</v>
      </c>
      <c r="AY55" s="11">
        <v>1564250</v>
      </c>
      <c r="AZ55" s="11">
        <v>1520822</v>
      </c>
      <c r="BA55" s="11">
        <v>43428</v>
      </c>
      <c r="BB55" s="11">
        <v>1907637</v>
      </c>
      <c r="BC55" s="11">
        <v>1906562</v>
      </c>
      <c r="BD55" s="11">
        <v>1075</v>
      </c>
      <c r="BE55" s="11">
        <v>826532</v>
      </c>
      <c r="BF55" s="11">
        <v>798912</v>
      </c>
      <c r="BG55" s="11">
        <v>27620</v>
      </c>
      <c r="BH55" s="11">
        <v>941535</v>
      </c>
      <c r="BI55" s="11">
        <v>920798</v>
      </c>
      <c r="BJ55" s="11">
        <v>20737</v>
      </c>
      <c r="BK55" s="11">
        <v>2251209</v>
      </c>
      <c r="BL55" s="11">
        <v>2230110</v>
      </c>
      <c r="BM55" s="11">
        <v>21099</v>
      </c>
      <c r="BN55" s="11">
        <v>341457</v>
      </c>
      <c r="BO55" s="11">
        <v>341457</v>
      </c>
      <c r="BP55" s="11">
        <v>0</v>
      </c>
      <c r="BQ55" s="11">
        <v>1844520</v>
      </c>
      <c r="BR55" s="11">
        <v>1600131</v>
      </c>
      <c r="BS55" s="11">
        <v>244389</v>
      </c>
      <c r="BT55" s="11">
        <v>3652152</v>
      </c>
      <c r="BU55" s="11">
        <v>2932287</v>
      </c>
      <c r="BV55" s="11">
        <v>719865</v>
      </c>
      <c r="BW55" s="11">
        <v>7886023</v>
      </c>
      <c r="BX55" s="11">
        <v>7481058</v>
      </c>
      <c r="BY55" s="11">
        <v>404965</v>
      </c>
      <c r="BZ55" s="11">
        <v>2056043</v>
      </c>
      <c r="CA55" s="11">
        <v>1977068</v>
      </c>
      <c r="CB55" s="11">
        <v>78975</v>
      </c>
      <c r="CC55" s="11">
        <v>1421012</v>
      </c>
      <c r="CD55" s="11">
        <v>1421012</v>
      </c>
      <c r="CE55" s="11">
        <v>0</v>
      </c>
      <c r="CF55" s="11">
        <v>3488356</v>
      </c>
      <c r="CG55" s="11">
        <v>3454663</v>
      </c>
      <c r="CH55" s="11">
        <v>33693</v>
      </c>
      <c r="CI55" s="11">
        <v>558670</v>
      </c>
      <c r="CJ55" s="11">
        <v>557906</v>
      </c>
      <c r="CK55" s="11">
        <v>764</v>
      </c>
      <c r="CL55" s="11">
        <v>721249</v>
      </c>
      <c r="CM55" s="11">
        <v>641208</v>
      </c>
      <c r="CN55" s="11">
        <v>80041</v>
      </c>
      <c r="CO55" s="11">
        <v>2285516</v>
      </c>
      <c r="CP55" s="11">
        <v>2285516</v>
      </c>
      <c r="CQ55" s="11">
        <v>0</v>
      </c>
      <c r="CR55" s="11">
        <v>575065</v>
      </c>
      <c r="CS55" s="11">
        <v>574807</v>
      </c>
      <c r="CT55" s="11">
        <v>258</v>
      </c>
      <c r="CU55" s="11">
        <v>1325534</v>
      </c>
      <c r="CV55" s="11">
        <v>1320389</v>
      </c>
      <c r="CW55" s="11">
        <v>5145</v>
      </c>
      <c r="CX55" s="11">
        <v>1632516</v>
      </c>
      <c r="CY55" s="11">
        <v>1632516</v>
      </c>
      <c r="CZ55" s="11">
        <v>0</v>
      </c>
      <c r="DA55" s="11">
        <v>11456109</v>
      </c>
      <c r="DB55" s="11">
        <v>6658998</v>
      </c>
      <c r="DC55" s="11">
        <v>4797111</v>
      </c>
      <c r="DD55" s="11">
        <v>2611158</v>
      </c>
      <c r="DE55" s="11">
        <v>2592989</v>
      </c>
      <c r="DF55" s="11">
        <v>18169</v>
      </c>
      <c r="DG55" s="11">
        <v>292146</v>
      </c>
      <c r="DH55" s="11">
        <v>280693</v>
      </c>
      <c r="DI55" s="11">
        <v>11453</v>
      </c>
      <c r="DJ55" s="11">
        <v>6161559</v>
      </c>
      <c r="DK55" s="11">
        <v>6107051</v>
      </c>
      <c r="DL55" s="11">
        <v>54508</v>
      </c>
      <c r="DM55" s="11">
        <v>785666</v>
      </c>
      <c r="DN55" s="11">
        <v>737065</v>
      </c>
      <c r="DO55" s="11">
        <v>48601</v>
      </c>
      <c r="DP55" s="11">
        <v>2393503</v>
      </c>
      <c r="DQ55" s="11">
        <v>2377364</v>
      </c>
      <c r="DR55" s="11">
        <v>16139</v>
      </c>
      <c r="DS55" s="11">
        <v>6841938</v>
      </c>
      <c r="DT55" s="11">
        <v>5748257</v>
      </c>
      <c r="DU55" s="11">
        <v>1093681</v>
      </c>
      <c r="DV55" s="11">
        <v>315336</v>
      </c>
      <c r="DW55" s="11">
        <v>262025</v>
      </c>
      <c r="DX55" s="11">
        <v>53311</v>
      </c>
      <c r="DY55" s="11">
        <v>1687606</v>
      </c>
      <c r="DZ55" s="11">
        <v>1666104</v>
      </c>
      <c r="EA55" s="11">
        <v>21502</v>
      </c>
      <c r="EB55" s="11">
        <v>244076</v>
      </c>
      <c r="EC55" s="11">
        <v>239765</v>
      </c>
      <c r="ED55" s="11">
        <v>4311</v>
      </c>
      <c r="EE55" s="11">
        <v>2227251</v>
      </c>
      <c r="EF55" s="11">
        <v>2094382</v>
      </c>
      <c r="EG55" s="11">
        <v>132869</v>
      </c>
      <c r="EH55" s="11">
        <v>17602324</v>
      </c>
      <c r="EI55" s="11">
        <v>17517954</v>
      </c>
      <c r="EJ55" s="11">
        <v>84370</v>
      </c>
      <c r="EK55" s="11">
        <v>800790</v>
      </c>
      <c r="EL55" s="11">
        <v>800809</v>
      </c>
      <c r="EM55" s="11">
        <v>-19</v>
      </c>
      <c r="EN55" s="11">
        <v>161996</v>
      </c>
      <c r="EO55" s="11">
        <v>155600</v>
      </c>
      <c r="EP55" s="11">
        <v>6396</v>
      </c>
      <c r="EQ55" s="11">
        <v>5038417</v>
      </c>
      <c r="ER55" s="11">
        <v>4870312</v>
      </c>
      <c r="ES55" s="11">
        <v>168105</v>
      </c>
      <c r="ET55" s="11">
        <v>2938197</v>
      </c>
      <c r="EU55" s="11">
        <v>2816357</v>
      </c>
      <c r="EV55" s="11">
        <v>121840</v>
      </c>
      <c r="EW55" s="11">
        <v>409110</v>
      </c>
      <c r="EX55" s="11">
        <v>380905</v>
      </c>
      <c r="EY55" s="11">
        <v>28205</v>
      </c>
      <c r="EZ55" s="11">
        <v>1408148</v>
      </c>
      <c r="FA55" s="11">
        <v>1236290</v>
      </c>
      <c r="FB55" s="11">
        <v>171858</v>
      </c>
      <c r="FC55" s="11">
        <v>263124</v>
      </c>
      <c r="FD55" s="11">
        <v>263124</v>
      </c>
      <c r="FE55" s="11">
        <v>0</v>
      </c>
      <c r="FF55" s="420"/>
      <c r="FG55" s="420"/>
      <c r="FH55" s="417"/>
    </row>
    <row r="56" spans="1:164" ht="15" customHeight="1">
      <c r="A56" s="665" t="s">
        <v>682</v>
      </c>
      <c r="B56" s="665"/>
      <c r="C56" s="665"/>
      <c r="D56" s="11">
        <v>16146248</v>
      </c>
      <c r="E56" s="11"/>
      <c r="F56" s="11"/>
      <c r="G56" s="11">
        <v>16146248</v>
      </c>
      <c r="H56" s="11">
        <v>0</v>
      </c>
      <c r="I56" s="11">
        <v>0</v>
      </c>
      <c r="J56" s="11">
        <v>0</v>
      </c>
      <c r="K56" s="11">
        <v>0</v>
      </c>
      <c r="L56" s="11">
        <v>5153</v>
      </c>
      <c r="M56" s="11">
        <v>5153</v>
      </c>
      <c r="N56" s="11">
        <v>0</v>
      </c>
      <c r="O56" s="11">
        <v>0</v>
      </c>
      <c r="P56" s="11">
        <v>0</v>
      </c>
      <c r="Q56" s="11">
        <v>0</v>
      </c>
      <c r="R56" s="11">
        <v>17330</v>
      </c>
      <c r="S56" s="11">
        <v>17330</v>
      </c>
      <c r="T56" s="11">
        <v>0</v>
      </c>
      <c r="U56" s="11">
        <v>1830327</v>
      </c>
      <c r="V56" s="11">
        <v>1830327</v>
      </c>
      <c r="W56" s="11">
        <v>0</v>
      </c>
      <c r="X56" s="11">
        <v>659790</v>
      </c>
      <c r="Y56" s="11">
        <v>659790</v>
      </c>
      <c r="Z56" s="11">
        <v>0</v>
      </c>
      <c r="AA56" s="11">
        <v>39907</v>
      </c>
      <c r="AB56" s="11">
        <v>39907</v>
      </c>
      <c r="AC56" s="11">
        <v>0</v>
      </c>
      <c r="AD56" s="11">
        <v>8211</v>
      </c>
      <c r="AE56" s="11">
        <v>8211</v>
      </c>
      <c r="AF56" s="11">
        <v>0</v>
      </c>
      <c r="AG56" s="11">
        <v>0</v>
      </c>
      <c r="AH56" s="11">
        <v>0</v>
      </c>
      <c r="AI56" s="11">
        <v>0</v>
      </c>
      <c r="AJ56" s="11">
        <v>136021</v>
      </c>
      <c r="AK56" s="11">
        <v>136021</v>
      </c>
      <c r="AL56" s="11">
        <v>0</v>
      </c>
      <c r="AM56" s="11">
        <v>0</v>
      </c>
      <c r="AN56" s="11">
        <v>0</v>
      </c>
      <c r="AO56" s="11">
        <v>0</v>
      </c>
      <c r="AP56" s="11">
        <v>0</v>
      </c>
      <c r="AQ56" s="11">
        <v>0</v>
      </c>
      <c r="AR56" s="11">
        <v>0</v>
      </c>
      <c r="AS56" s="11">
        <v>207176</v>
      </c>
      <c r="AT56" s="11">
        <v>207176</v>
      </c>
      <c r="AU56" s="11">
        <v>0</v>
      </c>
      <c r="AV56" s="11">
        <v>9337</v>
      </c>
      <c r="AW56" s="11">
        <v>9337</v>
      </c>
      <c r="AX56" s="11">
        <v>0</v>
      </c>
      <c r="AY56" s="11">
        <v>6267</v>
      </c>
      <c r="AZ56" s="11">
        <v>6267</v>
      </c>
      <c r="BA56" s="11">
        <v>0</v>
      </c>
      <c r="BB56" s="11">
        <v>10680</v>
      </c>
      <c r="BC56" s="11">
        <v>10680</v>
      </c>
      <c r="BD56" s="11">
        <v>0</v>
      </c>
      <c r="BE56" s="11">
        <v>0</v>
      </c>
      <c r="BF56" s="11">
        <v>0</v>
      </c>
      <c r="BG56" s="11">
        <v>0</v>
      </c>
      <c r="BH56" s="11">
        <v>256319</v>
      </c>
      <c r="BI56" s="11">
        <v>256319</v>
      </c>
      <c r="BJ56" s="11">
        <v>0</v>
      </c>
      <c r="BK56" s="11">
        <v>65578</v>
      </c>
      <c r="BL56" s="11">
        <v>65578</v>
      </c>
      <c r="BM56" s="11">
        <v>0</v>
      </c>
      <c r="BN56" s="11">
        <v>10961</v>
      </c>
      <c r="BO56" s="11">
        <v>10961</v>
      </c>
      <c r="BP56" s="11">
        <v>0</v>
      </c>
      <c r="BQ56" s="11">
        <v>353595</v>
      </c>
      <c r="BR56" s="11">
        <v>353595</v>
      </c>
      <c r="BS56" s="11">
        <v>0</v>
      </c>
      <c r="BT56" s="11">
        <v>77920</v>
      </c>
      <c r="BU56" s="11">
        <v>77920</v>
      </c>
      <c r="BV56" s="11">
        <v>0</v>
      </c>
      <c r="BW56" s="11">
        <v>15304</v>
      </c>
      <c r="BX56" s="11">
        <v>15304</v>
      </c>
      <c r="BY56" s="11">
        <v>0</v>
      </c>
      <c r="BZ56" s="11">
        <v>80274</v>
      </c>
      <c r="CA56" s="11">
        <v>80274</v>
      </c>
      <c r="CB56" s="11">
        <v>0</v>
      </c>
      <c r="CC56" s="11">
        <v>5799</v>
      </c>
      <c r="CD56" s="11">
        <v>5799</v>
      </c>
      <c r="CE56" s="11">
        <v>0</v>
      </c>
      <c r="CF56" s="11">
        <v>106155</v>
      </c>
      <c r="CG56" s="11">
        <v>106155</v>
      </c>
      <c r="CH56" s="11">
        <v>0</v>
      </c>
      <c r="CI56" s="11">
        <v>77699</v>
      </c>
      <c r="CJ56" s="11">
        <v>77699</v>
      </c>
      <c r="CK56" s="11">
        <v>0</v>
      </c>
      <c r="CL56" s="11">
        <v>80</v>
      </c>
      <c r="CM56" s="11">
        <v>80</v>
      </c>
      <c r="CN56" s="11">
        <v>0</v>
      </c>
      <c r="CO56" s="11">
        <v>0</v>
      </c>
      <c r="CP56" s="11">
        <v>0</v>
      </c>
      <c r="CQ56" s="11">
        <v>0</v>
      </c>
      <c r="CR56" s="11">
        <v>0</v>
      </c>
      <c r="CS56" s="11">
        <v>0</v>
      </c>
      <c r="CT56" s="11">
        <v>0</v>
      </c>
      <c r="CU56" s="11">
        <v>268100</v>
      </c>
      <c r="CV56" s="11">
        <v>268100</v>
      </c>
      <c r="CW56" s="11">
        <v>0</v>
      </c>
      <c r="CX56" s="11">
        <v>30413</v>
      </c>
      <c r="CY56" s="11">
        <v>30413</v>
      </c>
      <c r="CZ56" s="11">
        <v>0</v>
      </c>
      <c r="DA56" s="11">
        <v>3128820</v>
      </c>
      <c r="DB56" s="11">
        <v>3128820</v>
      </c>
      <c r="DC56" s="11">
        <v>0</v>
      </c>
      <c r="DD56" s="11">
        <v>0</v>
      </c>
      <c r="DE56" s="11">
        <v>0</v>
      </c>
      <c r="DF56" s="11">
        <v>0</v>
      </c>
      <c r="DG56" s="11">
        <v>199976</v>
      </c>
      <c r="DH56" s="11">
        <v>199976</v>
      </c>
      <c r="DI56" s="11">
        <v>0</v>
      </c>
      <c r="DJ56" s="11">
        <v>2141791</v>
      </c>
      <c r="DK56" s="11">
        <v>2141791</v>
      </c>
      <c r="DL56" s="11">
        <v>0</v>
      </c>
      <c r="DM56" s="11">
        <v>338270</v>
      </c>
      <c r="DN56" s="11">
        <v>338270</v>
      </c>
      <c r="DO56" s="11">
        <v>0</v>
      </c>
      <c r="DP56" s="11">
        <v>665626</v>
      </c>
      <c r="DQ56" s="11">
        <v>665626</v>
      </c>
      <c r="DR56" s="11">
        <v>0</v>
      </c>
      <c r="DS56" s="11">
        <v>218898</v>
      </c>
      <c r="DT56" s="11">
        <v>218898</v>
      </c>
      <c r="DU56" s="11">
        <v>0</v>
      </c>
      <c r="DV56" s="11">
        <v>18959</v>
      </c>
      <c r="DW56" s="11">
        <v>18959</v>
      </c>
      <c r="DX56" s="11">
        <v>0</v>
      </c>
      <c r="DY56" s="11">
        <v>80804</v>
      </c>
      <c r="DZ56" s="11">
        <v>80804</v>
      </c>
      <c r="EA56" s="11">
        <v>0</v>
      </c>
      <c r="EB56" s="11">
        <v>3531</v>
      </c>
      <c r="EC56" s="11">
        <v>3531</v>
      </c>
      <c r="ED56" s="11">
        <v>0</v>
      </c>
      <c r="EE56" s="11">
        <v>0</v>
      </c>
      <c r="EF56" s="11">
        <v>0</v>
      </c>
      <c r="EG56" s="11">
        <v>0</v>
      </c>
      <c r="EH56" s="11">
        <v>1322024</v>
      </c>
      <c r="EI56" s="11">
        <v>1322024</v>
      </c>
      <c r="EJ56" s="11">
        <v>0</v>
      </c>
      <c r="EK56" s="11">
        <v>299868</v>
      </c>
      <c r="EL56" s="11">
        <v>299868</v>
      </c>
      <c r="EM56" s="11">
        <v>0</v>
      </c>
      <c r="EN56" s="11">
        <v>0</v>
      </c>
      <c r="EO56" s="11">
        <v>0</v>
      </c>
      <c r="EP56" s="11">
        <v>0</v>
      </c>
      <c r="EQ56" s="11">
        <v>2894</v>
      </c>
      <c r="ER56" s="11">
        <v>2894</v>
      </c>
      <c r="ES56" s="11">
        <v>0</v>
      </c>
      <c r="ET56" s="11">
        <v>2940470</v>
      </c>
      <c r="EU56" s="11">
        <v>2940470</v>
      </c>
      <c r="EV56" s="11">
        <v>0</v>
      </c>
      <c r="EW56" s="11">
        <v>125840</v>
      </c>
      <c r="EX56" s="11">
        <v>125840</v>
      </c>
      <c r="EY56" s="11">
        <v>0</v>
      </c>
      <c r="EZ56" s="11">
        <v>6139</v>
      </c>
      <c r="FA56" s="11">
        <v>6139</v>
      </c>
      <c r="FB56" s="11">
        <v>0</v>
      </c>
      <c r="FC56" s="11">
        <v>373942</v>
      </c>
      <c r="FD56" s="11">
        <v>373942</v>
      </c>
      <c r="FE56" s="11">
        <v>0</v>
      </c>
      <c r="FF56" s="420"/>
      <c r="FG56" s="420"/>
      <c r="FH56" s="417"/>
    </row>
    <row r="57" spans="1:164" ht="15" customHeight="1">
      <c r="A57" s="665" t="s">
        <v>683</v>
      </c>
      <c r="B57" s="665"/>
      <c r="C57" s="665"/>
      <c r="D57" s="11">
        <v>7755916</v>
      </c>
      <c r="E57" s="11"/>
      <c r="F57" s="11"/>
      <c r="G57" s="11">
        <v>7755916</v>
      </c>
      <c r="H57" s="11">
        <v>0</v>
      </c>
      <c r="I57" s="11">
        <v>0</v>
      </c>
      <c r="J57" s="11">
        <v>0</v>
      </c>
      <c r="K57" s="11">
        <v>0</v>
      </c>
      <c r="L57" s="11">
        <v>0</v>
      </c>
      <c r="M57" s="11">
        <v>0</v>
      </c>
      <c r="N57" s="11">
        <v>0</v>
      </c>
      <c r="O57" s="11">
        <v>0</v>
      </c>
      <c r="P57" s="11">
        <v>0</v>
      </c>
      <c r="Q57" s="11">
        <v>0</v>
      </c>
      <c r="R57" s="11">
        <v>0</v>
      </c>
      <c r="S57" s="11">
        <v>0</v>
      </c>
      <c r="T57" s="11">
        <v>0</v>
      </c>
      <c r="U57" s="11">
        <v>6434043</v>
      </c>
      <c r="V57" s="11">
        <v>6434043</v>
      </c>
      <c r="W57" s="11">
        <v>0</v>
      </c>
      <c r="X57" s="11">
        <v>2405</v>
      </c>
      <c r="Y57" s="11">
        <v>2405</v>
      </c>
      <c r="Z57" s="11">
        <v>0</v>
      </c>
      <c r="AA57" s="11">
        <v>0</v>
      </c>
      <c r="AB57" s="11">
        <v>0</v>
      </c>
      <c r="AC57" s="11">
        <v>0</v>
      </c>
      <c r="AD57" s="11">
        <v>0</v>
      </c>
      <c r="AE57" s="11">
        <v>0</v>
      </c>
      <c r="AF57" s="11">
        <v>0</v>
      </c>
      <c r="AG57" s="11">
        <v>0</v>
      </c>
      <c r="AH57" s="11">
        <v>0</v>
      </c>
      <c r="AI57" s="11">
        <v>0</v>
      </c>
      <c r="AJ57" s="11">
        <v>0</v>
      </c>
      <c r="AK57" s="11">
        <v>0</v>
      </c>
      <c r="AL57" s="11">
        <v>0</v>
      </c>
      <c r="AM57" s="11">
        <v>94454</v>
      </c>
      <c r="AN57" s="11">
        <v>94454</v>
      </c>
      <c r="AO57" s="11">
        <v>0</v>
      </c>
      <c r="AP57" s="11">
        <v>0</v>
      </c>
      <c r="AQ57" s="11">
        <v>0</v>
      </c>
      <c r="AR57" s="11">
        <v>0</v>
      </c>
      <c r="AS57" s="11">
        <v>0</v>
      </c>
      <c r="AT57" s="11">
        <v>0</v>
      </c>
      <c r="AU57" s="11">
        <v>0</v>
      </c>
      <c r="AV57" s="11">
        <v>149</v>
      </c>
      <c r="AW57" s="11">
        <v>149</v>
      </c>
      <c r="AX57" s="11">
        <v>0</v>
      </c>
      <c r="AY57" s="11">
        <v>0</v>
      </c>
      <c r="AZ57" s="11">
        <v>0</v>
      </c>
      <c r="BA57" s="11">
        <v>0</v>
      </c>
      <c r="BB57" s="11">
        <v>0</v>
      </c>
      <c r="BC57" s="11">
        <v>0</v>
      </c>
      <c r="BD57" s="11">
        <v>0</v>
      </c>
      <c r="BE57" s="11">
        <v>0</v>
      </c>
      <c r="BF57" s="11">
        <v>0</v>
      </c>
      <c r="BG57" s="11">
        <v>0</v>
      </c>
      <c r="BH57" s="11">
        <v>0</v>
      </c>
      <c r="BI57" s="11">
        <v>0</v>
      </c>
      <c r="BJ57" s="11">
        <v>0</v>
      </c>
      <c r="BK57" s="11">
        <v>158616</v>
      </c>
      <c r="BL57" s="11">
        <v>158616</v>
      </c>
      <c r="BM57" s="11">
        <v>0</v>
      </c>
      <c r="BN57" s="11">
        <v>0</v>
      </c>
      <c r="BO57" s="11">
        <v>0</v>
      </c>
      <c r="BP57" s="11">
        <v>0</v>
      </c>
      <c r="BQ57" s="11">
        <v>91127</v>
      </c>
      <c r="BR57" s="11">
        <v>91127</v>
      </c>
      <c r="BS57" s="11">
        <v>0</v>
      </c>
      <c r="BT57" s="11">
        <v>310024</v>
      </c>
      <c r="BU57" s="11">
        <v>310024</v>
      </c>
      <c r="BV57" s="11">
        <v>0</v>
      </c>
      <c r="BW57" s="11">
        <v>0</v>
      </c>
      <c r="BX57" s="11">
        <v>0</v>
      </c>
      <c r="BY57" s="11">
        <v>0</v>
      </c>
      <c r="BZ57" s="11">
        <v>0</v>
      </c>
      <c r="CA57" s="11">
        <v>0</v>
      </c>
      <c r="CB57" s="11">
        <v>0</v>
      </c>
      <c r="CC57" s="11">
        <v>0</v>
      </c>
      <c r="CD57" s="11">
        <v>0</v>
      </c>
      <c r="CE57" s="11">
        <v>0</v>
      </c>
      <c r="CF57" s="11">
        <v>0</v>
      </c>
      <c r="CG57" s="11">
        <v>0</v>
      </c>
      <c r="CH57" s="11">
        <v>0</v>
      </c>
      <c r="CI57" s="11">
        <v>0</v>
      </c>
      <c r="CJ57" s="11">
        <v>0</v>
      </c>
      <c r="CK57" s="11">
        <v>0</v>
      </c>
      <c r="CL57" s="11">
        <v>0</v>
      </c>
      <c r="CM57" s="11">
        <v>0</v>
      </c>
      <c r="CN57" s="11">
        <v>0</v>
      </c>
      <c r="CO57" s="11">
        <v>0</v>
      </c>
      <c r="CP57" s="11">
        <v>0</v>
      </c>
      <c r="CQ57" s="11">
        <v>0</v>
      </c>
      <c r="CR57" s="11">
        <v>0</v>
      </c>
      <c r="CS57" s="11">
        <v>0</v>
      </c>
      <c r="CT57" s="11">
        <v>0</v>
      </c>
      <c r="CU57" s="11">
        <v>478468</v>
      </c>
      <c r="CV57" s="11">
        <v>478468</v>
      </c>
      <c r="CW57" s="11">
        <v>0</v>
      </c>
      <c r="CX57" s="11">
        <v>0</v>
      </c>
      <c r="CY57" s="11">
        <v>0</v>
      </c>
      <c r="CZ57" s="11">
        <v>0</v>
      </c>
      <c r="DA57" s="11">
        <v>0</v>
      </c>
      <c r="DB57" s="11">
        <v>0</v>
      </c>
      <c r="DC57" s="11">
        <v>0</v>
      </c>
      <c r="DD57" s="11">
        <v>0</v>
      </c>
      <c r="DE57" s="11">
        <v>0</v>
      </c>
      <c r="DF57" s="11">
        <v>0</v>
      </c>
      <c r="DG57" s="11">
        <v>0</v>
      </c>
      <c r="DH57" s="11">
        <v>0</v>
      </c>
      <c r="DI57" s="11">
        <v>0</v>
      </c>
      <c r="DJ57" s="11">
        <v>0</v>
      </c>
      <c r="DK57" s="11">
        <v>0</v>
      </c>
      <c r="DL57" s="11">
        <v>0</v>
      </c>
      <c r="DM57" s="11">
        <v>0</v>
      </c>
      <c r="DN57" s="11">
        <v>0</v>
      </c>
      <c r="DO57" s="11">
        <v>0</v>
      </c>
      <c r="DP57" s="11">
        <v>0</v>
      </c>
      <c r="DQ57" s="11">
        <v>0</v>
      </c>
      <c r="DR57" s="11">
        <v>0</v>
      </c>
      <c r="DS57" s="11">
        <v>0</v>
      </c>
      <c r="DT57" s="11">
        <v>0</v>
      </c>
      <c r="DU57" s="11">
        <v>0</v>
      </c>
      <c r="DV57" s="11">
        <v>186630</v>
      </c>
      <c r="DW57" s="11">
        <v>186630</v>
      </c>
      <c r="DX57" s="11">
        <v>0</v>
      </c>
      <c r="DY57" s="11">
        <v>0</v>
      </c>
      <c r="DZ57" s="11">
        <v>0</v>
      </c>
      <c r="EA57" s="11">
        <v>0</v>
      </c>
      <c r="EB57" s="11">
        <v>0</v>
      </c>
      <c r="EC57" s="11">
        <v>0</v>
      </c>
      <c r="ED57" s="11">
        <v>0</v>
      </c>
      <c r="EE57" s="11">
        <v>0</v>
      </c>
      <c r="EF57" s="11">
        <v>0</v>
      </c>
      <c r="EG57" s="11">
        <v>0</v>
      </c>
      <c r="EH57" s="11">
        <v>0</v>
      </c>
      <c r="EI57" s="11">
        <v>0</v>
      </c>
      <c r="EJ57" s="11">
        <v>0</v>
      </c>
      <c r="EK57" s="11">
        <v>0</v>
      </c>
      <c r="EL57" s="11">
        <v>0</v>
      </c>
      <c r="EM57" s="11">
        <v>0</v>
      </c>
      <c r="EN57" s="11">
        <v>0</v>
      </c>
      <c r="EO57" s="11">
        <v>0</v>
      </c>
      <c r="EP57" s="11">
        <v>0</v>
      </c>
      <c r="EQ57" s="11">
        <v>0</v>
      </c>
      <c r="ER57" s="11">
        <v>0</v>
      </c>
      <c r="ES57" s="11">
        <v>0</v>
      </c>
      <c r="ET57" s="11">
        <v>0</v>
      </c>
      <c r="EU57" s="11">
        <v>0</v>
      </c>
      <c r="EV57" s="11">
        <v>0</v>
      </c>
      <c r="EW57" s="11">
        <v>0</v>
      </c>
      <c r="EX57" s="11">
        <v>0</v>
      </c>
      <c r="EY57" s="11">
        <v>0</v>
      </c>
      <c r="EZ57" s="11">
        <v>0</v>
      </c>
      <c r="FA57" s="11">
        <v>0</v>
      </c>
      <c r="FB57" s="11">
        <v>0</v>
      </c>
      <c r="FC57" s="11">
        <v>0</v>
      </c>
      <c r="FD57" s="11">
        <v>0</v>
      </c>
      <c r="FE57" s="11">
        <v>0</v>
      </c>
      <c r="FF57" s="420"/>
      <c r="FG57" s="420"/>
      <c r="FH57" s="417"/>
    </row>
    <row r="58" spans="1:164" ht="15" customHeight="1">
      <c r="A58" s="665" t="s">
        <v>684</v>
      </c>
      <c r="B58" s="665"/>
      <c r="C58" s="665"/>
      <c r="D58" s="11">
        <v>3517971479</v>
      </c>
      <c r="E58" s="11"/>
      <c r="F58" s="11"/>
      <c r="G58" s="11">
        <v>2225106823</v>
      </c>
      <c r="H58" s="11">
        <v>1838514959</v>
      </c>
      <c r="I58" s="11">
        <v>45277563</v>
      </c>
      <c r="J58" s="11">
        <v>29747318</v>
      </c>
      <c r="K58" s="11">
        <v>22225069</v>
      </c>
      <c r="L58" s="11">
        <v>15808697</v>
      </c>
      <c r="M58" s="11">
        <v>12359938</v>
      </c>
      <c r="N58" s="11">
        <v>5487277</v>
      </c>
      <c r="O58" s="11">
        <v>58975013</v>
      </c>
      <c r="P58" s="11">
        <v>41770242</v>
      </c>
      <c r="Q58" s="11">
        <v>28356659</v>
      </c>
      <c r="R58" s="11">
        <v>27300171</v>
      </c>
      <c r="S58" s="11">
        <v>22881728</v>
      </c>
      <c r="T58" s="11">
        <v>10320799</v>
      </c>
      <c r="U58" s="11">
        <v>535759667</v>
      </c>
      <c r="V58" s="11">
        <v>327898213</v>
      </c>
      <c r="W58" s="11">
        <v>309231926</v>
      </c>
      <c r="X58" s="11">
        <v>57298776</v>
      </c>
      <c r="Y58" s="11">
        <v>34282697</v>
      </c>
      <c r="Z58" s="11">
        <v>30354929</v>
      </c>
      <c r="AA58" s="11">
        <v>45649898</v>
      </c>
      <c r="AB58" s="11">
        <v>31918825</v>
      </c>
      <c r="AC58" s="11">
        <v>19175080</v>
      </c>
      <c r="AD58" s="11">
        <v>11413963</v>
      </c>
      <c r="AE58" s="11">
        <v>9400299</v>
      </c>
      <c r="AF58" s="11">
        <v>3526682</v>
      </c>
      <c r="AG58" s="11">
        <v>16593661</v>
      </c>
      <c r="AH58" s="11">
        <v>0</v>
      </c>
      <c r="AI58" s="11">
        <v>16593661</v>
      </c>
      <c r="AJ58" s="11">
        <v>167229459</v>
      </c>
      <c r="AK58" s="11">
        <v>87924052</v>
      </c>
      <c r="AL58" s="11">
        <v>99991823</v>
      </c>
      <c r="AM58" s="11">
        <v>82188266</v>
      </c>
      <c r="AN58" s="11">
        <v>47487009</v>
      </c>
      <c r="AO58" s="11">
        <v>46577603</v>
      </c>
      <c r="AP58" s="11">
        <v>16217724</v>
      </c>
      <c r="AQ58" s="11">
        <v>12191854</v>
      </c>
      <c r="AR58" s="11">
        <v>4160421</v>
      </c>
      <c r="AS58" s="11">
        <v>12506304</v>
      </c>
      <c r="AT58" s="11">
        <v>9225494</v>
      </c>
      <c r="AU58" s="11">
        <v>5560301</v>
      </c>
      <c r="AV58" s="11">
        <v>139837137</v>
      </c>
      <c r="AW58" s="11">
        <v>77826113</v>
      </c>
      <c r="AX58" s="11">
        <v>80116071</v>
      </c>
      <c r="AY58" s="11">
        <v>57921968</v>
      </c>
      <c r="AZ58" s="11">
        <v>39222656</v>
      </c>
      <c r="BA58" s="11">
        <v>28412407</v>
      </c>
      <c r="BB58" s="11">
        <v>34916262</v>
      </c>
      <c r="BC58" s="11">
        <v>23381086</v>
      </c>
      <c r="BD58" s="11">
        <v>17051032</v>
      </c>
      <c r="BE58" s="11">
        <v>28791130</v>
      </c>
      <c r="BF58" s="11">
        <v>18664920</v>
      </c>
      <c r="BG58" s="11">
        <v>14927038</v>
      </c>
      <c r="BH58" s="11">
        <v>45455165</v>
      </c>
      <c r="BI58" s="11">
        <v>35147233</v>
      </c>
      <c r="BJ58" s="11">
        <v>15098630</v>
      </c>
      <c r="BK58" s="11">
        <v>47492664</v>
      </c>
      <c r="BL58" s="11">
        <v>31218602</v>
      </c>
      <c r="BM58" s="11">
        <v>22063643</v>
      </c>
      <c r="BN58" s="11">
        <v>12973463</v>
      </c>
      <c r="BO58" s="11">
        <v>9330098</v>
      </c>
      <c r="BP58" s="11">
        <v>4935430</v>
      </c>
      <c r="BQ58" s="11">
        <v>67447139</v>
      </c>
      <c r="BR58" s="11">
        <v>43758668</v>
      </c>
      <c r="BS58" s="11">
        <v>33092750</v>
      </c>
      <c r="BT58" s="11">
        <v>89563251</v>
      </c>
      <c r="BU58" s="11">
        <v>63568628</v>
      </c>
      <c r="BV58" s="11">
        <v>35689811</v>
      </c>
      <c r="BW58" s="11">
        <v>96622086</v>
      </c>
      <c r="BX58" s="11">
        <v>70110424</v>
      </c>
      <c r="BY58" s="11">
        <v>47605959</v>
      </c>
      <c r="BZ58" s="11">
        <v>65611257</v>
      </c>
      <c r="CA58" s="11">
        <v>46594683</v>
      </c>
      <c r="CB58" s="11">
        <v>32231637</v>
      </c>
      <c r="CC58" s="11">
        <v>29930149</v>
      </c>
      <c r="CD58" s="11">
        <v>22108192</v>
      </c>
      <c r="CE58" s="11">
        <v>13074962</v>
      </c>
      <c r="CF58" s="11">
        <v>53642230</v>
      </c>
      <c r="CG58" s="11">
        <v>32402563</v>
      </c>
      <c r="CH58" s="11">
        <v>27372046</v>
      </c>
      <c r="CI58" s="11">
        <v>10007594</v>
      </c>
      <c r="CJ58" s="11">
        <v>7083842</v>
      </c>
      <c r="CK58" s="11">
        <v>4018753</v>
      </c>
      <c r="CL58" s="11">
        <v>23071752</v>
      </c>
      <c r="CM58" s="11">
        <v>10941892</v>
      </c>
      <c r="CN58" s="11">
        <v>14507935</v>
      </c>
      <c r="CO58" s="11">
        <v>24541020</v>
      </c>
      <c r="CP58" s="11">
        <v>15229381</v>
      </c>
      <c r="CQ58" s="11">
        <v>13746247</v>
      </c>
      <c r="CR58" s="11">
        <v>12586531</v>
      </c>
      <c r="CS58" s="11">
        <v>7610619</v>
      </c>
      <c r="CT58" s="11">
        <v>5512838</v>
      </c>
      <c r="CU58" s="11">
        <v>109767828</v>
      </c>
      <c r="CV58" s="11">
        <v>72064882</v>
      </c>
      <c r="CW58" s="11">
        <v>49814712</v>
      </c>
      <c r="CX58" s="11">
        <v>23590658</v>
      </c>
      <c r="CY58" s="11">
        <v>20029868</v>
      </c>
      <c r="CZ58" s="11">
        <v>8558947</v>
      </c>
      <c r="DA58" s="11">
        <v>331281858</v>
      </c>
      <c r="DB58" s="11">
        <v>194242569</v>
      </c>
      <c r="DC58" s="11">
        <v>209200799</v>
      </c>
      <c r="DD58" s="11">
        <v>88950464</v>
      </c>
      <c r="DE58" s="11">
        <v>53398099</v>
      </c>
      <c r="DF58" s="11">
        <v>48542926</v>
      </c>
      <c r="DG58" s="11">
        <v>10793163</v>
      </c>
      <c r="DH58" s="11">
        <v>8153778</v>
      </c>
      <c r="DI58" s="11">
        <v>4764457</v>
      </c>
      <c r="DJ58" s="11">
        <v>125579570</v>
      </c>
      <c r="DK58" s="11">
        <v>86698956</v>
      </c>
      <c r="DL58" s="11">
        <v>57837022</v>
      </c>
      <c r="DM58" s="11">
        <v>34528657</v>
      </c>
      <c r="DN58" s="11">
        <v>24746006</v>
      </c>
      <c r="DO58" s="11">
        <v>14196478</v>
      </c>
      <c r="DP58" s="11">
        <v>49654207</v>
      </c>
      <c r="DQ58" s="11">
        <v>33938756</v>
      </c>
      <c r="DR58" s="11">
        <v>21271690</v>
      </c>
      <c r="DS58" s="11">
        <v>143554132</v>
      </c>
      <c r="DT58" s="11">
        <v>96292444</v>
      </c>
      <c r="DU58" s="11">
        <v>67196545</v>
      </c>
      <c r="DV58" s="11">
        <v>12184375</v>
      </c>
      <c r="DW58" s="11">
        <v>8566490</v>
      </c>
      <c r="DX58" s="11">
        <v>4836300</v>
      </c>
      <c r="DY58" s="11">
        <v>47533649</v>
      </c>
      <c r="DZ58" s="11">
        <v>31606505</v>
      </c>
      <c r="EA58" s="11">
        <v>22371638</v>
      </c>
      <c r="EB58" s="11">
        <v>7968273</v>
      </c>
      <c r="EC58" s="11">
        <v>5071455</v>
      </c>
      <c r="ED58" s="11">
        <v>3672252</v>
      </c>
      <c r="EE58" s="11">
        <v>57758388</v>
      </c>
      <c r="EF58" s="11">
        <v>32336553</v>
      </c>
      <c r="EG58" s="11">
        <v>33039924</v>
      </c>
      <c r="EH58" s="11">
        <v>252400912</v>
      </c>
      <c r="EI58" s="11">
        <v>145589993</v>
      </c>
      <c r="EJ58" s="11">
        <v>140299131</v>
      </c>
      <c r="EK58" s="11">
        <v>27324285</v>
      </c>
      <c r="EL58" s="11">
        <v>19284874</v>
      </c>
      <c r="EM58" s="11">
        <v>11558437</v>
      </c>
      <c r="EN58" s="11">
        <v>7774956</v>
      </c>
      <c r="EO58" s="11">
        <v>6728460</v>
      </c>
      <c r="EP58" s="11">
        <v>2819295</v>
      </c>
      <c r="EQ58" s="11">
        <v>80156488</v>
      </c>
      <c r="ER58" s="11">
        <v>52932360</v>
      </c>
      <c r="ES58" s="11">
        <v>39716888</v>
      </c>
      <c r="ET58" s="11">
        <v>86881984</v>
      </c>
      <c r="EU58" s="11">
        <v>52909566</v>
      </c>
      <c r="EV58" s="11">
        <v>46030968</v>
      </c>
      <c r="EW58" s="11">
        <v>18054885</v>
      </c>
      <c r="EX58" s="11">
        <v>14542974</v>
      </c>
      <c r="EY58" s="11">
        <v>5901755</v>
      </c>
      <c r="EZ58" s="11">
        <v>59534828</v>
      </c>
      <c r="FA58" s="11">
        <v>38230825</v>
      </c>
      <c r="FB58" s="11">
        <v>30389806</v>
      </c>
      <c r="FC58" s="11">
        <v>10067959</v>
      </c>
      <c r="FD58" s="11">
        <v>6454141</v>
      </c>
      <c r="FE58" s="11">
        <v>5475570</v>
      </c>
      <c r="FF58" s="420"/>
      <c r="FG58" s="420"/>
      <c r="FH58" s="417"/>
    </row>
    <row r="59" spans="1:164" ht="15" customHeight="1">
      <c r="A59" s="665" t="s">
        <v>685</v>
      </c>
      <c r="B59" s="665"/>
      <c r="C59" s="665"/>
      <c r="D59" s="532"/>
      <c r="E59" s="532"/>
      <c r="F59" s="532"/>
      <c r="G59" s="532"/>
      <c r="H59" s="532"/>
      <c r="I59" s="532"/>
      <c r="J59" s="532"/>
      <c r="K59" s="532"/>
      <c r="L59" s="532"/>
      <c r="M59" s="532"/>
      <c r="N59" s="532"/>
      <c r="O59" s="532"/>
      <c r="P59" s="532"/>
      <c r="Q59" s="532"/>
      <c r="R59" s="532"/>
      <c r="S59" s="532"/>
      <c r="T59" s="532"/>
      <c r="U59" s="532"/>
      <c r="V59" s="532"/>
      <c r="W59" s="532"/>
      <c r="X59" s="532"/>
      <c r="Y59" s="532"/>
      <c r="Z59" s="532"/>
      <c r="AA59" s="532"/>
      <c r="AB59" s="532"/>
      <c r="AC59" s="532"/>
      <c r="AD59" s="532"/>
      <c r="AE59" s="532"/>
      <c r="AF59" s="532"/>
      <c r="AG59" s="532"/>
      <c r="AH59" s="532"/>
      <c r="AI59" s="532"/>
      <c r="AJ59" s="532"/>
      <c r="AK59" s="532"/>
      <c r="AL59" s="532"/>
      <c r="AM59" s="532"/>
      <c r="AN59" s="532"/>
      <c r="AO59" s="532"/>
      <c r="AP59" s="532"/>
      <c r="AQ59" s="532"/>
      <c r="AR59" s="532"/>
      <c r="AS59" s="532"/>
      <c r="AT59" s="532"/>
      <c r="AU59" s="532"/>
      <c r="AV59" s="532"/>
      <c r="AW59" s="532"/>
      <c r="AX59" s="532"/>
      <c r="AY59" s="532"/>
      <c r="AZ59" s="532"/>
      <c r="BA59" s="532"/>
      <c r="BB59" s="532"/>
      <c r="BC59" s="532"/>
      <c r="BD59" s="532"/>
      <c r="BE59" s="532"/>
      <c r="BF59" s="532"/>
      <c r="BG59" s="532"/>
      <c r="BH59" s="532"/>
      <c r="BI59" s="532"/>
      <c r="BJ59" s="532"/>
      <c r="BK59" s="532"/>
      <c r="BL59" s="532"/>
      <c r="BM59" s="532"/>
      <c r="BN59" s="532"/>
      <c r="BO59" s="532"/>
      <c r="BP59" s="532"/>
      <c r="BQ59" s="532"/>
      <c r="BR59" s="532"/>
      <c r="BS59" s="532"/>
      <c r="BT59" s="532"/>
      <c r="BU59" s="532"/>
      <c r="BV59" s="532"/>
      <c r="BW59" s="532"/>
      <c r="BX59" s="532"/>
      <c r="BY59" s="532"/>
      <c r="BZ59" s="532"/>
      <c r="CA59" s="532"/>
      <c r="CB59" s="532"/>
      <c r="CC59" s="532"/>
      <c r="CD59" s="532"/>
      <c r="CE59" s="532"/>
      <c r="CF59" s="532"/>
      <c r="CG59" s="532"/>
      <c r="CH59" s="532"/>
      <c r="CI59" s="532"/>
      <c r="CJ59" s="532"/>
      <c r="CK59" s="532"/>
      <c r="CL59" s="532"/>
      <c r="CM59" s="532"/>
      <c r="CN59" s="532"/>
      <c r="CO59" s="532"/>
      <c r="CP59" s="532"/>
      <c r="CQ59" s="532"/>
      <c r="CR59" s="532"/>
      <c r="CS59" s="532"/>
      <c r="CT59" s="532"/>
      <c r="CU59" s="532"/>
      <c r="CV59" s="532"/>
      <c r="CW59" s="532"/>
      <c r="CX59" s="532"/>
      <c r="CY59" s="532"/>
      <c r="CZ59" s="532"/>
      <c r="DA59" s="532"/>
      <c r="DB59" s="532"/>
      <c r="DC59" s="532"/>
      <c r="DD59" s="532"/>
      <c r="DE59" s="532"/>
      <c r="DF59" s="532"/>
      <c r="DG59" s="532"/>
      <c r="DH59" s="532"/>
      <c r="DI59" s="532"/>
      <c r="DJ59" s="532"/>
      <c r="DK59" s="532"/>
      <c r="DL59" s="532"/>
      <c r="DM59" s="532"/>
      <c r="DN59" s="532"/>
      <c r="DO59" s="532"/>
      <c r="DP59" s="532"/>
      <c r="DQ59" s="532"/>
      <c r="DR59" s="532"/>
      <c r="DS59" s="532"/>
      <c r="DT59" s="532"/>
      <c r="DU59" s="532"/>
      <c r="DV59" s="532"/>
      <c r="DW59" s="532"/>
      <c r="DX59" s="532"/>
      <c r="DY59" s="532"/>
      <c r="DZ59" s="532"/>
      <c r="EA59" s="532"/>
      <c r="EB59" s="532"/>
      <c r="EC59" s="532"/>
      <c r="ED59" s="532"/>
      <c r="EE59" s="532"/>
      <c r="EF59" s="532"/>
      <c r="EG59" s="532"/>
      <c r="EH59" s="532"/>
      <c r="EI59" s="532"/>
      <c r="EJ59" s="532"/>
      <c r="EK59" s="532"/>
      <c r="EL59" s="532"/>
      <c r="EM59" s="532"/>
      <c r="EN59" s="532"/>
      <c r="EO59" s="532"/>
      <c r="EP59" s="532"/>
      <c r="EQ59" s="532"/>
      <c r="ER59" s="532"/>
      <c r="ES59" s="532"/>
      <c r="ET59" s="532"/>
      <c r="EU59" s="532"/>
      <c r="EV59" s="532"/>
      <c r="EW59" s="532"/>
      <c r="EX59" s="532"/>
      <c r="EY59" s="532"/>
      <c r="EZ59" s="532"/>
      <c r="FA59" s="532"/>
      <c r="FB59" s="532"/>
      <c r="FC59" s="532"/>
      <c r="FD59" s="532"/>
      <c r="FE59" s="532"/>
      <c r="FF59" s="420"/>
      <c r="FG59" s="420"/>
      <c r="FH59" s="417"/>
    </row>
    <row r="60" spans="1:164" ht="25.5" customHeight="1">
      <c r="A60" s="665" t="s">
        <v>686</v>
      </c>
      <c r="B60" s="665"/>
      <c r="C60" s="665"/>
      <c r="D60" s="11">
        <v>3388085</v>
      </c>
      <c r="E60" s="11"/>
      <c r="F60" s="11"/>
      <c r="G60" s="11">
        <v>532698646</v>
      </c>
      <c r="H60" s="11">
        <v>16339742</v>
      </c>
      <c r="I60" s="11">
        <v>0</v>
      </c>
      <c r="J60" s="11">
        <v>6672049</v>
      </c>
      <c r="K60" s="11">
        <v>22775</v>
      </c>
      <c r="L60" s="11">
        <v>0</v>
      </c>
      <c r="M60" s="11">
        <v>2038078</v>
      </c>
      <c r="N60" s="11">
        <v>440</v>
      </c>
      <c r="O60" s="11">
        <v>0</v>
      </c>
      <c r="P60" s="11">
        <v>10904370</v>
      </c>
      <c r="Q60" s="11">
        <v>247518</v>
      </c>
      <c r="R60" s="11">
        <v>214</v>
      </c>
      <c r="S60" s="11">
        <v>5882840</v>
      </c>
      <c r="T60" s="11">
        <v>19730</v>
      </c>
      <c r="U60" s="11">
        <v>2811529</v>
      </c>
      <c r="V60" s="11">
        <v>103512395</v>
      </c>
      <c r="W60" s="11">
        <v>669606</v>
      </c>
      <c r="X60" s="11">
        <v>4782</v>
      </c>
      <c r="Y60" s="11">
        <v>7310747</v>
      </c>
      <c r="Z60" s="11">
        <v>32885</v>
      </c>
      <c r="AA60" s="11">
        <v>0</v>
      </c>
      <c r="AB60" s="11">
        <v>5438230</v>
      </c>
      <c r="AC60" s="11">
        <v>5777</v>
      </c>
      <c r="AD60" s="11">
        <v>252</v>
      </c>
      <c r="AE60" s="11">
        <v>1511805</v>
      </c>
      <c r="AF60" s="11">
        <v>1465</v>
      </c>
      <c r="AG60" s="11">
        <v>0</v>
      </c>
      <c r="AH60" s="11">
        <v>0</v>
      </c>
      <c r="AI60" s="11">
        <v>0</v>
      </c>
      <c r="AJ60" s="11">
        <v>0</v>
      </c>
      <c r="AK60" s="11">
        <v>20407866</v>
      </c>
      <c r="AL60" s="11">
        <v>278550</v>
      </c>
      <c r="AM60" s="11">
        <v>0</v>
      </c>
      <c r="AN60" s="11">
        <v>11835632</v>
      </c>
      <c r="AO60" s="11">
        <v>40714</v>
      </c>
      <c r="AP60" s="11">
        <v>382</v>
      </c>
      <c r="AQ60" s="11">
        <v>134933</v>
      </c>
      <c r="AR60" s="11">
        <v>0</v>
      </c>
      <c r="AS60" s="11">
        <v>0</v>
      </c>
      <c r="AT60" s="11">
        <v>2277298</v>
      </c>
      <c r="AU60" s="11">
        <v>2193</v>
      </c>
      <c r="AV60" s="11">
        <v>4543</v>
      </c>
      <c r="AW60" s="11">
        <v>18109138</v>
      </c>
      <c r="AX60" s="11">
        <v>452</v>
      </c>
      <c r="AY60" s="11">
        <v>3289</v>
      </c>
      <c r="AZ60" s="11">
        <v>9711681</v>
      </c>
      <c r="BA60" s="11">
        <v>4703</v>
      </c>
      <c r="BB60" s="11">
        <v>0</v>
      </c>
      <c r="BC60" s="11">
        <v>5470729</v>
      </c>
      <c r="BD60" s="11">
        <v>45127</v>
      </c>
      <c r="BE60" s="11">
        <v>723</v>
      </c>
      <c r="BF60" s="11">
        <v>4799630</v>
      </c>
      <c r="BG60" s="11">
        <v>1921</v>
      </c>
      <c r="BH60" s="11">
        <v>0</v>
      </c>
      <c r="BI60" s="11">
        <v>4780430</v>
      </c>
      <c r="BJ60" s="11">
        <v>10268</v>
      </c>
      <c r="BK60" s="11">
        <v>0</v>
      </c>
      <c r="BL60" s="11">
        <v>5766006</v>
      </c>
      <c r="BM60" s="11">
        <v>23575</v>
      </c>
      <c r="BN60" s="11">
        <v>0</v>
      </c>
      <c r="BO60" s="11">
        <v>1288779</v>
      </c>
      <c r="BP60" s="11">
        <v>3286</v>
      </c>
      <c r="BQ60" s="11">
        <v>0</v>
      </c>
      <c r="BR60" s="11">
        <v>9398276</v>
      </c>
      <c r="BS60" s="11">
        <v>6003</v>
      </c>
      <c r="BT60" s="11">
        <v>200735</v>
      </c>
      <c r="BU60" s="11">
        <v>9080507</v>
      </c>
      <c r="BV60" s="11">
        <v>815416</v>
      </c>
      <c r="BW60" s="11">
        <v>8025</v>
      </c>
      <c r="BX60" s="11">
        <v>20818310</v>
      </c>
      <c r="BY60" s="11">
        <v>284012</v>
      </c>
      <c r="BZ60" s="11">
        <v>0</v>
      </c>
      <c r="CA60" s="11">
        <v>13143647</v>
      </c>
      <c r="CB60" s="11">
        <v>71416</v>
      </c>
      <c r="CC60" s="11">
        <v>0</v>
      </c>
      <c r="CD60" s="11">
        <v>5251972</v>
      </c>
      <c r="CE60" s="11">
        <v>1033</v>
      </c>
      <c r="CF60" s="11">
        <v>42346</v>
      </c>
      <c r="CG60" s="11">
        <v>6172736</v>
      </c>
      <c r="CH60" s="11">
        <v>1989</v>
      </c>
      <c r="CI60" s="11">
        <v>0</v>
      </c>
      <c r="CJ60" s="11">
        <v>1094338</v>
      </c>
      <c r="CK60" s="11">
        <v>663</v>
      </c>
      <c r="CL60" s="11">
        <v>43415</v>
      </c>
      <c r="CM60" s="11">
        <v>2417506</v>
      </c>
      <c r="CN60" s="11">
        <v>3984</v>
      </c>
      <c r="CO60" s="11">
        <v>5582</v>
      </c>
      <c r="CP60" s="11">
        <v>4429481</v>
      </c>
      <c r="CQ60" s="11">
        <v>10709</v>
      </c>
      <c r="CR60" s="11">
        <v>0</v>
      </c>
      <c r="CS60" s="11">
        <v>460600</v>
      </c>
      <c r="CT60" s="11">
        <v>76326</v>
      </c>
      <c r="CU60" s="11">
        <v>13000</v>
      </c>
      <c r="CV60" s="11">
        <v>11672318</v>
      </c>
      <c r="CW60" s="11">
        <v>452448</v>
      </c>
      <c r="CX60" s="11">
        <v>0</v>
      </c>
      <c r="CY60" s="11">
        <v>4986006</v>
      </c>
      <c r="CZ60" s="11">
        <v>12151</v>
      </c>
      <c r="DA60" s="11">
        <v>0</v>
      </c>
      <c r="DB60" s="11">
        <v>61639619</v>
      </c>
      <c r="DC60" s="11">
        <v>10521891</v>
      </c>
      <c r="DD60" s="11">
        <v>0</v>
      </c>
      <c r="DE60" s="11">
        <v>12858738</v>
      </c>
      <c r="DF60" s="11">
        <v>131823</v>
      </c>
      <c r="DG60" s="11">
        <v>0</v>
      </c>
      <c r="DH60" s="11">
        <v>2111716</v>
      </c>
      <c r="DI60" s="11">
        <v>13356</v>
      </c>
      <c r="DJ60" s="11">
        <v>43464</v>
      </c>
      <c r="DK60" s="11">
        <v>18552156</v>
      </c>
      <c r="DL60" s="11">
        <v>447716</v>
      </c>
      <c r="DM60" s="11">
        <v>46462</v>
      </c>
      <c r="DN60" s="11">
        <v>4458922</v>
      </c>
      <c r="DO60" s="11">
        <v>1367</v>
      </c>
      <c r="DP60" s="11">
        <v>0</v>
      </c>
      <c r="DQ60" s="11">
        <v>5551653</v>
      </c>
      <c r="DR60" s="11">
        <v>4586</v>
      </c>
      <c r="DS60" s="11">
        <v>127805</v>
      </c>
      <c r="DT60" s="11">
        <v>20050597</v>
      </c>
      <c r="DU60" s="11">
        <v>12065</v>
      </c>
      <c r="DV60" s="11">
        <v>18459</v>
      </c>
      <c r="DW60" s="11">
        <v>1236874</v>
      </c>
      <c r="DX60" s="11">
        <v>0</v>
      </c>
      <c r="DY60" s="11">
        <v>0</v>
      </c>
      <c r="DZ60" s="11">
        <v>6393932</v>
      </c>
      <c r="EA60" s="11">
        <v>50562</v>
      </c>
      <c r="EB60" s="11">
        <v>0</v>
      </c>
      <c r="EC60" s="11">
        <v>775059</v>
      </c>
      <c r="ED60" s="11">
        <v>375</v>
      </c>
      <c r="EE60" s="11">
        <v>1488</v>
      </c>
      <c r="EF60" s="11">
        <v>7617702</v>
      </c>
      <c r="EG60" s="11">
        <v>1875</v>
      </c>
      <c r="EH60" s="11">
        <v>0</v>
      </c>
      <c r="EI60" s="11">
        <v>31763445</v>
      </c>
      <c r="EJ60" s="11">
        <v>1724767</v>
      </c>
      <c r="EK60" s="11">
        <v>86</v>
      </c>
      <c r="EL60" s="11">
        <v>3511958</v>
      </c>
      <c r="EM60" s="11">
        <v>7154</v>
      </c>
      <c r="EN60" s="11">
        <v>0</v>
      </c>
      <c r="EO60" s="11">
        <v>1771590</v>
      </c>
      <c r="EP60" s="11">
        <v>1209</v>
      </c>
      <c r="EQ60" s="11">
        <v>425</v>
      </c>
      <c r="ER60" s="11">
        <v>12466977</v>
      </c>
      <c r="ES60" s="11">
        <v>26208</v>
      </c>
      <c r="ET60" s="11">
        <v>4483</v>
      </c>
      <c r="EU60" s="11">
        <v>11874183</v>
      </c>
      <c r="EV60" s="11">
        <v>188850</v>
      </c>
      <c r="EW60" s="11">
        <v>0</v>
      </c>
      <c r="EX60" s="11">
        <v>2385313</v>
      </c>
      <c r="EY60" s="11">
        <v>4531</v>
      </c>
      <c r="EZ60" s="11">
        <v>0</v>
      </c>
      <c r="FA60" s="11">
        <v>9032363</v>
      </c>
      <c r="FB60" s="11">
        <v>53440</v>
      </c>
      <c r="FC60" s="11">
        <v>6596</v>
      </c>
      <c r="FD60" s="11">
        <v>1867516</v>
      </c>
      <c r="FE60" s="11">
        <v>832</v>
      </c>
      <c r="FF60" s="420"/>
      <c r="FG60" s="420"/>
      <c r="FH60" s="417"/>
    </row>
    <row r="61" spans="1:164" ht="25.5" customHeight="1">
      <c r="A61" s="665" t="s">
        <v>687</v>
      </c>
      <c r="B61" s="665"/>
      <c r="C61" s="665"/>
      <c r="D61" s="11">
        <v>3514583394</v>
      </c>
      <c r="E61" s="11"/>
      <c r="F61" s="11"/>
      <c r="G61" s="11">
        <v>1692408177</v>
      </c>
      <c r="H61" s="11">
        <v>1822175217</v>
      </c>
      <c r="I61" s="11">
        <v>45277563</v>
      </c>
      <c r="J61" s="11">
        <v>23075269</v>
      </c>
      <c r="K61" s="11">
        <v>22202294</v>
      </c>
      <c r="L61" s="11">
        <v>15808697</v>
      </c>
      <c r="M61" s="11">
        <v>10321860</v>
      </c>
      <c r="N61" s="11">
        <v>5486837</v>
      </c>
      <c r="O61" s="11">
        <v>58975013</v>
      </c>
      <c r="P61" s="11">
        <v>30865872</v>
      </c>
      <c r="Q61" s="11">
        <v>28109141</v>
      </c>
      <c r="R61" s="11">
        <v>27299957</v>
      </c>
      <c r="S61" s="11">
        <v>16998888</v>
      </c>
      <c r="T61" s="11">
        <v>10301069</v>
      </c>
      <c r="U61" s="11">
        <v>532948138</v>
      </c>
      <c r="V61" s="11">
        <v>224385818</v>
      </c>
      <c r="W61" s="11">
        <v>308562320</v>
      </c>
      <c r="X61" s="11">
        <v>57293994</v>
      </c>
      <c r="Y61" s="11">
        <v>26971950</v>
      </c>
      <c r="Z61" s="11">
        <v>30322044</v>
      </c>
      <c r="AA61" s="11">
        <v>45649898</v>
      </c>
      <c r="AB61" s="11">
        <v>26480595</v>
      </c>
      <c r="AC61" s="11">
        <v>19169303</v>
      </c>
      <c r="AD61" s="11">
        <v>11413711</v>
      </c>
      <c r="AE61" s="11">
        <v>7888494</v>
      </c>
      <c r="AF61" s="11">
        <v>3525217</v>
      </c>
      <c r="AG61" s="11">
        <v>16593661</v>
      </c>
      <c r="AH61" s="11">
        <v>0</v>
      </c>
      <c r="AI61" s="11">
        <v>16593661</v>
      </c>
      <c r="AJ61" s="11">
        <v>167229459</v>
      </c>
      <c r="AK61" s="11">
        <v>67516186</v>
      </c>
      <c r="AL61" s="11">
        <v>99713273</v>
      </c>
      <c r="AM61" s="11">
        <v>82188266</v>
      </c>
      <c r="AN61" s="11">
        <v>35651377</v>
      </c>
      <c r="AO61" s="11">
        <v>46536889</v>
      </c>
      <c r="AP61" s="11">
        <v>16217342</v>
      </c>
      <c r="AQ61" s="11">
        <v>12056921</v>
      </c>
      <c r="AR61" s="11">
        <v>4160421</v>
      </c>
      <c r="AS61" s="11">
        <v>12506304</v>
      </c>
      <c r="AT61" s="11">
        <v>6948196</v>
      </c>
      <c r="AU61" s="11">
        <v>5558108</v>
      </c>
      <c r="AV61" s="11">
        <v>139832594</v>
      </c>
      <c r="AW61" s="11">
        <v>59716975</v>
      </c>
      <c r="AX61" s="11">
        <v>80115619</v>
      </c>
      <c r="AY61" s="11">
        <v>57918679</v>
      </c>
      <c r="AZ61" s="11">
        <v>29510975</v>
      </c>
      <c r="BA61" s="11">
        <v>28407704</v>
      </c>
      <c r="BB61" s="11">
        <v>34916262</v>
      </c>
      <c r="BC61" s="11">
        <v>17910357</v>
      </c>
      <c r="BD61" s="11">
        <v>17005905</v>
      </c>
      <c r="BE61" s="11">
        <v>28790407</v>
      </c>
      <c r="BF61" s="11">
        <v>13865290</v>
      </c>
      <c r="BG61" s="11">
        <v>14925117</v>
      </c>
      <c r="BH61" s="11">
        <v>45455165</v>
      </c>
      <c r="BI61" s="11">
        <v>30366803</v>
      </c>
      <c r="BJ61" s="11">
        <v>15088362</v>
      </c>
      <c r="BK61" s="11">
        <v>47492664</v>
      </c>
      <c r="BL61" s="11">
        <v>25452596</v>
      </c>
      <c r="BM61" s="11">
        <v>22040068</v>
      </c>
      <c r="BN61" s="11">
        <v>12973463</v>
      </c>
      <c r="BO61" s="11">
        <v>8041319</v>
      </c>
      <c r="BP61" s="11">
        <v>4932144</v>
      </c>
      <c r="BQ61" s="11">
        <v>67447139</v>
      </c>
      <c r="BR61" s="11">
        <v>34360392</v>
      </c>
      <c r="BS61" s="11">
        <v>33086747</v>
      </c>
      <c r="BT61" s="11">
        <v>89362516</v>
      </c>
      <c r="BU61" s="11">
        <v>54488121</v>
      </c>
      <c r="BV61" s="11">
        <v>34874395</v>
      </c>
      <c r="BW61" s="11">
        <v>96614061</v>
      </c>
      <c r="BX61" s="11">
        <v>49292114</v>
      </c>
      <c r="BY61" s="11">
        <v>47321947</v>
      </c>
      <c r="BZ61" s="11">
        <v>65611257</v>
      </c>
      <c r="CA61" s="11">
        <v>33451036</v>
      </c>
      <c r="CB61" s="11">
        <v>32160221</v>
      </c>
      <c r="CC61" s="11">
        <v>29930149</v>
      </c>
      <c r="CD61" s="11">
        <v>16856220</v>
      </c>
      <c r="CE61" s="11">
        <v>13073929</v>
      </c>
      <c r="CF61" s="11">
        <v>53599884</v>
      </c>
      <c r="CG61" s="11">
        <v>26229827</v>
      </c>
      <c r="CH61" s="11">
        <v>27370057</v>
      </c>
      <c r="CI61" s="11">
        <v>10007594</v>
      </c>
      <c r="CJ61" s="11">
        <v>5989504</v>
      </c>
      <c r="CK61" s="11">
        <v>4018090</v>
      </c>
      <c r="CL61" s="11">
        <v>23028337</v>
      </c>
      <c r="CM61" s="11">
        <v>8524386</v>
      </c>
      <c r="CN61" s="11">
        <v>14503951</v>
      </c>
      <c r="CO61" s="11">
        <v>24535438</v>
      </c>
      <c r="CP61" s="11">
        <v>10799900</v>
      </c>
      <c r="CQ61" s="11">
        <v>13735538</v>
      </c>
      <c r="CR61" s="11">
        <v>12586531</v>
      </c>
      <c r="CS61" s="11">
        <v>7150019</v>
      </c>
      <c r="CT61" s="11">
        <v>5436512</v>
      </c>
      <c r="CU61" s="11">
        <v>109754828</v>
      </c>
      <c r="CV61" s="11">
        <v>60392564</v>
      </c>
      <c r="CW61" s="11">
        <v>49362264</v>
      </c>
      <c r="CX61" s="11">
        <v>23590658</v>
      </c>
      <c r="CY61" s="11">
        <v>15043862</v>
      </c>
      <c r="CZ61" s="11">
        <v>8546796</v>
      </c>
      <c r="DA61" s="11">
        <v>331281858</v>
      </c>
      <c r="DB61" s="11">
        <v>132602950</v>
      </c>
      <c r="DC61" s="11">
        <v>198678908</v>
      </c>
      <c r="DD61" s="11">
        <v>88950464</v>
      </c>
      <c r="DE61" s="11">
        <v>40539361</v>
      </c>
      <c r="DF61" s="11">
        <v>48411103</v>
      </c>
      <c r="DG61" s="11">
        <v>10793163</v>
      </c>
      <c r="DH61" s="11">
        <v>6042062</v>
      </c>
      <c r="DI61" s="11">
        <v>4751101</v>
      </c>
      <c r="DJ61" s="11">
        <v>125536106</v>
      </c>
      <c r="DK61" s="11">
        <v>68146800</v>
      </c>
      <c r="DL61" s="11">
        <v>57389306</v>
      </c>
      <c r="DM61" s="11">
        <v>34482195</v>
      </c>
      <c r="DN61" s="11">
        <v>20287084</v>
      </c>
      <c r="DO61" s="11">
        <v>14195111</v>
      </c>
      <c r="DP61" s="11">
        <v>49654207</v>
      </c>
      <c r="DQ61" s="11">
        <v>28387103</v>
      </c>
      <c r="DR61" s="11">
        <v>21267104</v>
      </c>
      <c r="DS61" s="11">
        <v>143426327</v>
      </c>
      <c r="DT61" s="11">
        <v>76241847</v>
      </c>
      <c r="DU61" s="11">
        <v>67184480</v>
      </c>
      <c r="DV61" s="11">
        <v>12165916</v>
      </c>
      <c r="DW61" s="11">
        <v>7329616</v>
      </c>
      <c r="DX61" s="11">
        <v>4836300</v>
      </c>
      <c r="DY61" s="11">
        <v>47533649</v>
      </c>
      <c r="DZ61" s="11">
        <v>25212573</v>
      </c>
      <c r="EA61" s="11">
        <v>22321076</v>
      </c>
      <c r="EB61" s="11">
        <v>7968273</v>
      </c>
      <c r="EC61" s="11">
        <v>4296396</v>
      </c>
      <c r="ED61" s="11">
        <v>3671877</v>
      </c>
      <c r="EE61" s="11">
        <v>57756900</v>
      </c>
      <c r="EF61" s="11">
        <v>24718851</v>
      </c>
      <c r="EG61" s="11">
        <v>33038049</v>
      </c>
      <c r="EH61" s="11">
        <v>252400912</v>
      </c>
      <c r="EI61" s="11">
        <v>113826548</v>
      </c>
      <c r="EJ61" s="11">
        <v>138574364</v>
      </c>
      <c r="EK61" s="11">
        <v>27324199</v>
      </c>
      <c r="EL61" s="11">
        <v>15772916</v>
      </c>
      <c r="EM61" s="11">
        <v>11551283</v>
      </c>
      <c r="EN61" s="11">
        <v>7774956</v>
      </c>
      <c r="EO61" s="11">
        <v>4956870</v>
      </c>
      <c r="EP61" s="11">
        <v>2818086</v>
      </c>
      <c r="EQ61" s="11">
        <v>80156063</v>
      </c>
      <c r="ER61" s="11">
        <v>40465383</v>
      </c>
      <c r="ES61" s="11">
        <v>39690680</v>
      </c>
      <c r="ET61" s="11">
        <v>86877501</v>
      </c>
      <c r="EU61" s="11">
        <v>41035383</v>
      </c>
      <c r="EV61" s="11">
        <v>45842118</v>
      </c>
      <c r="EW61" s="11">
        <v>18054885</v>
      </c>
      <c r="EX61" s="11">
        <v>12157661</v>
      </c>
      <c r="EY61" s="11">
        <v>5897224</v>
      </c>
      <c r="EZ61" s="11">
        <v>59534828</v>
      </c>
      <c r="FA61" s="11">
        <v>29198462</v>
      </c>
      <c r="FB61" s="11">
        <v>30336366</v>
      </c>
      <c r="FC61" s="11">
        <v>10061363</v>
      </c>
      <c r="FD61" s="11">
        <v>4586625</v>
      </c>
      <c r="FE61" s="11">
        <v>5474738</v>
      </c>
      <c r="FF61" s="420"/>
      <c r="FG61" s="420"/>
      <c r="FH61" s="417"/>
    </row>
    <row r="62" spans="1:164" ht="25.5" customHeight="1">
      <c r="A62" s="665" t="s">
        <v>688</v>
      </c>
      <c r="B62" s="665"/>
      <c r="C62" s="665"/>
      <c r="D62" s="11">
        <v>2647379036</v>
      </c>
      <c r="E62" s="11"/>
      <c r="F62" s="11"/>
      <c r="G62" s="11">
        <v>1184405722</v>
      </c>
      <c r="H62" s="11">
        <v>1462973314</v>
      </c>
      <c r="I62" s="11">
        <v>35539345</v>
      </c>
      <c r="J62" s="11">
        <v>16611118</v>
      </c>
      <c r="K62" s="11">
        <v>18928227</v>
      </c>
      <c r="L62" s="11">
        <v>11278369</v>
      </c>
      <c r="M62" s="11">
        <v>7146868</v>
      </c>
      <c r="N62" s="11">
        <v>4131501</v>
      </c>
      <c r="O62" s="11">
        <v>46555417</v>
      </c>
      <c r="P62" s="11">
        <v>23704082</v>
      </c>
      <c r="Q62" s="11">
        <v>22851335</v>
      </c>
      <c r="R62" s="11">
        <v>21819708</v>
      </c>
      <c r="S62" s="11">
        <v>13345202</v>
      </c>
      <c r="T62" s="11">
        <v>8474506</v>
      </c>
      <c r="U62" s="11">
        <v>391376903</v>
      </c>
      <c r="V62" s="11">
        <v>152385408</v>
      </c>
      <c r="W62" s="11">
        <v>238991495</v>
      </c>
      <c r="X62" s="11">
        <v>41624191</v>
      </c>
      <c r="Y62" s="11">
        <v>18313755</v>
      </c>
      <c r="Z62" s="11">
        <v>23310436</v>
      </c>
      <c r="AA62" s="11">
        <v>33211209</v>
      </c>
      <c r="AB62" s="11">
        <v>17605393</v>
      </c>
      <c r="AC62" s="11">
        <v>15605816</v>
      </c>
      <c r="AD62" s="11">
        <v>9009412</v>
      </c>
      <c r="AE62" s="11">
        <v>5968905</v>
      </c>
      <c r="AF62" s="11">
        <v>3040507</v>
      </c>
      <c r="AG62" s="11">
        <v>12578563</v>
      </c>
      <c r="AH62" s="11">
        <v>0</v>
      </c>
      <c r="AI62" s="11">
        <v>12578563</v>
      </c>
      <c r="AJ62" s="11">
        <v>131802640</v>
      </c>
      <c r="AK62" s="11">
        <v>49167712</v>
      </c>
      <c r="AL62" s="11">
        <v>82634928</v>
      </c>
      <c r="AM62" s="11">
        <v>62315607</v>
      </c>
      <c r="AN62" s="11">
        <v>24326941</v>
      </c>
      <c r="AO62" s="11">
        <v>37988666</v>
      </c>
      <c r="AP62" s="11">
        <v>12039986</v>
      </c>
      <c r="AQ62" s="11">
        <v>9461147</v>
      </c>
      <c r="AR62" s="11">
        <v>2578839</v>
      </c>
      <c r="AS62" s="11">
        <v>9910961</v>
      </c>
      <c r="AT62" s="11">
        <v>5073122</v>
      </c>
      <c r="AU62" s="11">
        <v>4837839</v>
      </c>
      <c r="AV62" s="11">
        <v>96661555</v>
      </c>
      <c r="AW62" s="11">
        <v>35295223</v>
      </c>
      <c r="AX62" s="11">
        <v>61366332</v>
      </c>
      <c r="AY62" s="11">
        <v>45742051</v>
      </c>
      <c r="AZ62" s="11">
        <v>22068097</v>
      </c>
      <c r="BA62" s="11">
        <v>23673954</v>
      </c>
      <c r="BB62" s="11">
        <v>26270362</v>
      </c>
      <c r="BC62" s="11">
        <v>12530936</v>
      </c>
      <c r="BD62" s="11">
        <v>13739426</v>
      </c>
      <c r="BE62" s="11">
        <v>22044765</v>
      </c>
      <c r="BF62" s="11">
        <v>10138807</v>
      </c>
      <c r="BG62" s="11">
        <v>11905958</v>
      </c>
      <c r="BH62" s="11">
        <v>33764404</v>
      </c>
      <c r="BI62" s="11">
        <v>21799777</v>
      </c>
      <c r="BJ62" s="11">
        <v>11964627</v>
      </c>
      <c r="BK62" s="11">
        <v>34900141</v>
      </c>
      <c r="BL62" s="11">
        <v>16717113</v>
      </c>
      <c r="BM62" s="11">
        <v>18183028</v>
      </c>
      <c r="BN62" s="11">
        <v>10593134</v>
      </c>
      <c r="BO62" s="11">
        <v>6224554</v>
      </c>
      <c r="BP62" s="11">
        <v>4368580</v>
      </c>
      <c r="BQ62" s="11">
        <v>51964580</v>
      </c>
      <c r="BR62" s="11">
        <v>23861626</v>
      </c>
      <c r="BS62" s="11">
        <v>28102954</v>
      </c>
      <c r="BT62" s="11">
        <v>67644468</v>
      </c>
      <c r="BU62" s="11">
        <v>38756837</v>
      </c>
      <c r="BV62" s="11">
        <v>28887631</v>
      </c>
      <c r="BW62" s="11">
        <v>75744062</v>
      </c>
      <c r="BX62" s="11">
        <v>36195918</v>
      </c>
      <c r="BY62" s="11">
        <v>39548144</v>
      </c>
      <c r="BZ62" s="11">
        <v>49768016</v>
      </c>
      <c r="CA62" s="11">
        <v>24077410</v>
      </c>
      <c r="CB62" s="11">
        <v>25690606</v>
      </c>
      <c r="CC62" s="11">
        <v>23767927</v>
      </c>
      <c r="CD62" s="11">
        <v>12414657</v>
      </c>
      <c r="CE62" s="11">
        <v>11353270</v>
      </c>
      <c r="CF62" s="11">
        <v>41296315</v>
      </c>
      <c r="CG62" s="11">
        <v>19120822</v>
      </c>
      <c r="CH62" s="11">
        <v>22175493</v>
      </c>
      <c r="CI62" s="11">
        <v>7871326</v>
      </c>
      <c r="CJ62" s="11">
        <v>4495142</v>
      </c>
      <c r="CK62" s="11">
        <v>3376184</v>
      </c>
      <c r="CL62" s="11">
        <v>17736555</v>
      </c>
      <c r="CM62" s="11">
        <v>6498775</v>
      </c>
      <c r="CN62" s="11">
        <v>11237780</v>
      </c>
      <c r="CO62" s="11">
        <v>18238925</v>
      </c>
      <c r="CP62" s="11">
        <v>7041458</v>
      </c>
      <c r="CQ62" s="11">
        <v>11197467</v>
      </c>
      <c r="CR62" s="11">
        <v>10288911</v>
      </c>
      <c r="CS62" s="11">
        <v>5413745</v>
      </c>
      <c r="CT62" s="11">
        <v>4875166</v>
      </c>
      <c r="CU62" s="11">
        <v>82185469</v>
      </c>
      <c r="CV62" s="11">
        <v>38790201</v>
      </c>
      <c r="CW62" s="11">
        <v>43395268</v>
      </c>
      <c r="CX62" s="11">
        <v>18363948</v>
      </c>
      <c r="CY62" s="11">
        <v>11320480</v>
      </c>
      <c r="CZ62" s="11">
        <v>7043468</v>
      </c>
      <c r="DA62" s="11">
        <v>246543083</v>
      </c>
      <c r="DB62" s="11">
        <v>93803135</v>
      </c>
      <c r="DC62" s="11">
        <v>152739948</v>
      </c>
      <c r="DD62" s="11">
        <v>70837944</v>
      </c>
      <c r="DE62" s="11">
        <v>29060497</v>
      </c>
      <c r="DF62" s="11">
        <v>41777447</v>
      </c>
      <c r="DG62" s="11">
        <v>7121136</v>
      </c>
      <c r="DH62" s="11">
        <v>3947312</v>
      </c>
      <c r="DI62" s="11">
        <v>3173824</v>
      </c>
      <c r="DJ62" s="11">
        <v>92828832</v>
      </c>
      <c r="DK62" s="11">
        <v>43074039</v>
      </c>
      <c r="DL62" s="11">
        <v>49754793</v>
      </c>
      <c r="DM62" s="11">
        <v>26033501</v>
      </c>
      <c r="DN62" s="11">
        <v>14197207</v>
      </c>
      <c r="DO62" s="11">
        <v>11836294</v>
      </c>
      <c r="DP62" s="11">
        <v>37887914</v>
      </c>
      <c r="DQ62" s="11">
        <v>20590188</v>
      </c>
      <c r="DR62" s="11">
        <v>17297726</v>
      </c>
      <c r="DS62" s="11">
        <v>108236497</v>
      </c>
      <c r="DT62" s="11">
        <v>52022745</v>
      </c>
      <c r="DU62" s="11">
        <v>56213752</v>
      </c>
      <c r="DV62" s="11">
        <v>9103031</v>
      </c>
      <c r="DW62" s="11">
        <v>4992681</v>
      </c>
      <c r="DX62" s="11">
        <v>4110350</v>
      </c>
      <c r="DY62" s="11">
        <v>37044311</v>
      </c>
      <c r="DZ62" s="11">
        <v>18365614</v>
      </c>
      <c r="EA62" s="11">
        <v>18678697</v>
      </c>
      <c r="EB62" s="11">
        <v>5765620</v>
      </c>
      <c r="EC62" s="11">
        <v>2789507</v>
      </c>
      <c r="ED62" s="11">
        <v>2976113</v>
      </c>
      <c r="EE62" s="11">
        <v>46690972</v>
      </c>
      <c r="EF62" s="11">
        <v>19016119</v>
      </c>
      <c r="EG62" s="11">
        <v>27674853</v>
      </c>
      <c r="EH62" s="11">
        <v>184776110</v>
      </c>
      <c r="EI62" s="11">
        <v>80278534</v>
      </c>
      <c r="EJ62" s="11">
        <v>104497576</v>
      </c>
      <c r="EK62" s="11">
        <v>21240810</v>
      </c>
      <c r="EL62" s="11">
        <v>11514441</v>
      </c>
      <c r="EM62" s="11">
        <v>9726369</v>
      </c>
      <c r="EN62" s="11">
        <v>6512562</v>
      </c>
      <c r="EO62" s="11">
        <v>3997939</v>
      </c>
      <c r="EP62" s="11">
        <v>2514623</v>
      </c>
      <c r="EQ62" s="11">
        <v>61440628</v>
      </c>
      <c r="ER62" s="11">
        <v>29682859</v>
      </c>
      <c r="ES62" s="11">
        <v>31757769</v>
      </c>
      <c r="ET62" s="11">
        <v>63400785</v>
      </c>
      <c r="EU62" s="11">
        <v>28020159</v>
      </c>
      <c r="EV62" s="11">
        <v>35380626</v>
      </c>
      <c r="EW62" s="11">
        <v>14164584</v>
      </c>
      <c r="EX62" s="11">
        <v>8986601</v>
      </c>
      <c r="EY62" s="11">
        <v>5177983</v>
      </c>
      <c r="EZ62" s="11">
        <v>46341197</v>
      </c>
      <c r="FA62" s="11">
        <v>20999303</v>
      </c>
      <c r="FB62" s="11">
        <v>25341894</v>
      </c>
      <c r="FC62" s="11">
        <v>7500294</v>
      </c>
      <c r="FD62" s="11">
        <v>3195611</v>
      </c>
      <c r="FE62" s="11">
        <v>4304683</v>
      </c>
      <c r="FF62" s="420"/>
      <c r="FG62" s="420"/>
      <c r="FH62" s="417"/>
    </row>
    <row r="63" spans="1:164" ht="25.5" customHeight="1">
      <c r="A63" s="665" t="s">
        <v>347</v>
      </c>
      <c r="B63" s="665"/>
      <c r="C63" s="665"/>
      <c r="D63" s="11">
        <v>350969900</v>
      </c>
      <c r="E63" s="11"/>
      <c r="F63" s="11"/>
      <c r="G63" s="11">
        <v>128605961</v>
      </c>
      <c r="H63" s="11">
        <v>222363939</v>
      </c>
      <c r="I63" s="11">
        <v>4071454</v>
      </c>
      <c r="J63" s="11">
        <v>1810752</v>
      </c>
      <c r="K63" s="11">
        <v>2260702</v>
      </c>
      <c r="L63" s="11">
        <v>2689183</v>
      </c>
      <c r="M63" s="11">
        <v>1505040</v>
      </c>
      <c r="N63" s="11">
        <v>1184143</v>
      </c>
      <c r="O63" s="11">
        <v>5058393</v>
      </c>
      <c r="P63" s="11">
        <v>1596599</v>
      </c>
      <c r="Q63" s="11">
        <v>3461794</v>
      </c>
      <c r="R63" s="11">
        <v>2469324</v>
      </c>
      <c r="S63" s="11">
        <v>1101042</v>
      </c>
      <c r="T63" s="11">
        <v>1368282</v>
      </c>
      <c r="U63" s="11">
        <v>48510044</v>
      </c>
      <c r="V63" s="11">
        <v>10333559</v>
      </c>
      <c r="W63" s="11">
        <v>38176485</v>
      </c>
      <c r="X63" s="11">
        <v>6726904</v>
      </c>
      <c r="Y63" s="11">
        <v>1836545</v>
      </c>
      <c r="Z63" s="11">
        <v>4890359</v>
      </c>
      <c r="AA63" s="11">
        <v>4444906</v>
      </c>
      <c r="AB63" s="11">
        <v>2305066</v>
      </c>
      <c r="AC63" s="11">
        <v>2139840</v>
      </c>
      <c r="AD63" s="11">
        <v>1009855</v>
      </c>
      <c r="AE63" s="11">
        <v>692112</v>
      </c>
      <c r="AF63" s="11">
        <v>317743</v>
      </c>
      <c r="AG63" s="11">
        <v>2778170</v>
      </c>
      <c r="AH63" s="11">
        <v>0</v>
      </c>
      <c r="AI63" s="11">
        <v>2778170</v>
      </c>
      <c r="AJ63" s="11">
        <v>16928846</v>
      </c>
      <c r="AK63" s="11">
        <v>6473452</v>
      </c>
      <c r="AL63" s="11">
        <v>10455394</v>
      </c>
      <c r="AM63" s="11">
        <v>8927223</v>
      </c>
      <c r="AN63" s="11">
        <v>3130936</v>
      </c>
      <c r="AO63" s="11">
        <v>5796287</v>
      </c>
      <c r="AP63" s="11">
        <v>2279163</v>
      </c>
      <c r="AQ63" s="11">
        <v>950020</v>
      </c>
      <c r="AR63" s="11">
        <v>1329143</v>
      </c>
      <c r="AS63" s="11">
        <v>1106108</v>
      </c>
      <c r="AT63" s="11">
        <v>480348</v>
      </c>
      <c r="AU63" s="11">
        <v>625760</v>
      </c>
      <c r="AV63" s="11">
        <v>14821243</v>
      </c>
      <c r="AW63" s="11">
        <v>5632178</v>
      </c>
      <c r="AX63" s="11">
        <v>9189065</v>
      </c>
      <c r="AY63" s="11">
        <v>5736663</v>
      </c>
      <c r="AZ63" s="11">
        <v>2224190</v>
      </c>
      <c r="BA63" s="11">
        <v>3512473</v>
      </c>
      <c r="BB63" s="11">
        <v>4875941</v>
      </c>
      <c r="BC63" s="11">
        <v>2058930</v>
      </c>
      <c r="BD63" s="11">
        <v>2817011</v>
      </c>
      <c r="BE63" s="11">
        <v>3665557</v>
      </c>
      <c r="BF63" s="11">
        <v>1411413</v>
      </c>
      <c r="BG63" s="11">
        <v>2254144</v>
      </c>
      <c r="BH63" s="11">
        <v>4601067</v>
      </c>
      <c r="BI63" s="11">
        <v>2432896</v>
      </c>
      <c r="BJ63" s="11">
        <v>2168171</v>
      </c>
      <c r="BK63" s="11">
        <v>5370546</v>
      </c>
      <c r="BL63" s="11">
        <v>2423949</v>
      </c>
      <c r="BM63" s="11">
        <v>2946597</v>
      </c>
      <c r="BN63" s="11">
        <v>909671</v>
      </c>
      <c r="BO63" s="11">
        <v>473930</v>
      </c>
      <c r="BP63" s="11">
        <v>435741</v>
      </c>
      <c r="BQ63" s="11">
        <v>5671076</v>
      </c>
      <c r="BR63" s="11">
        <v>3147304</v>
      </c>
      <c r="BS63" s="11">
        <v>2523772</v>
      </c>
      <c r="BT63" s="11">
        <v>8099195</v>
      </c>
      <c r="BU63" s="11">
        <v>4562236</v>
      </c>
      <c r="BV63" s="11">
        <v>3536959</v>
      </c>
      <c r="BW63" s="11">
        <v>6595286</v>
      </c>
      <c r="BX63" s="11">
        <v>2287317</v>
      </c>
      <c r="BY63" s="11">
        <v>4307969</v>
      </c>
      <c r="BZ63" s="11">
        <v>7230146</v>
      </c>
      <c r="CA63" s="11">
        <v>2279139</v>
      </c>
      <c r="CB63" s="11">
        <v>4951007</v>
      </c>
      <c r="CC63" s="11">
        <v>2635118</v>
      </c>
      <c r="CD63" s="11">
        <v>1170296</v>
      </c>
      <c r="CE63" s="11">
        <v>1464822</v>
      </c>
      <c r="CF63" s="11">
        <v>4686480</v>
      </c>
      <c r="CG63" s="11">
        <v>1277634</v>
      </c>
      <c r="CH63" s="11">
        <v>3408846</v>
      </c>
      <c r="CI63" s="11">
        <v>937723</v>
      </c>
      <c r="CJ63" s="11">
        <v>366259</v>
      </c>
      <c r="CK63" s="11">
        <v>571464</v>
      </c>
      <c r="CL63" s="11">
        <v>3442405</v>
      </c>
      <c r="CM63" s="11">
        <v>1044511</v>
      </c>
      <c r="CN63" s="11">
        <v>2397894</v>
      </c>
      <c r="CO63" s="11">
        <v>2279432</v>
      </c>
      <c r="CP63" s="11">
        <v>626461</v>
      </c>
      <c r="CQ63" s="11">
        <v>1652971</v>
      </c>
      <c r="CR63" s="11">
        <v>874006</v>
      </c>
      <c r="CS63" s="11">
        <v>450651</v>
      </c>
      <c r="CT63" s="11">
        <v>423355</v>
      </c>
      <c r="CU63" s="11">
        <v>9229392</v>
      </c>
      <c r="CV63" s="11">
        <v>4748484</v>
      </c>
      <c r="CW63" s="11">
        <v>4480908</v>
      </c>
      <c r="CX63" s="11">
        <v>2106258</v>
      </c>
      <c r="CY63" s="11">
        <v>860818</v>
      </c>
      <c r="CZ63" s="11">
        <v>1245440</v>
      </c>
      <c r="DA63" s="11">
        <v>31481694</v>
      </c>
      <c r="DB63" s="11">
        <v>9541591</v>
      </c>
      <c r="DC63" s="11">
        <v>21940103</v>
      </c>
      <c r="DD63" s="11">
        <v>8154716</v>
      </c>
      <c r="DE63" s="11">
        <v>3806752</v>
      </c>
      <c r="DF63" s="11">
        <v>4347964</v>
      </c>
      <c r="DG63" s="11">
        <v>2451509</v>
      </c>
      <c r="DH63" s="11">
        <v>1016817</v>
      </c>
      <c r="DI63" s="11">
        <v>1434692</v>
      </c>
      <c r="DJ63" s="11">
        <v>10690998</v>
      </c>
      <c r="DK63" s="11">
        <v>4912026</v>
      </c>
      <c r="DL63" s="11">
        <v>5778972</v>
      </c>
      <c r="DM63" s="11">
        <v>4203368</v>
      </c>
      <c r="DN63" s="11">
        <v>2267941</v>
      </c>
      <c r="DO63" s="11">
        <v>1935427</v>
      </c>
      <c r="DP63" s="11">
        <v>4252826</v>
      </c>
      <c r="DQ63" s="11">
        <v>1392147</v>
      </c>
      <c r="DR63" s="11">
        <v>2860679</v>
      </c>
      <c r="DS63" s="11">
        <v>13124753</v>
      </c>
      <c r="DT63" s="11">
        <v>8046045</v>
      </c>
      <c r="DU63" s="11">
        <v>5078708</v>
      </c>
      <c r="DV63" s="11">
        <v>806890</v>
      </c>
      <c r="DW63" s="11">
        <v>459024</v>
      </c>
      <c r="DX63" s="11">
        <v>347866</v>
      </c>
      <c r="DY63" s="11">
        <v>4477163</v>
      </c>
      <c r="DZ63" s="11">
        <v>1623607</v>
      </c>
      <c r="EA63" s="11">
        <v>2853556</v>
      </c>
      <c r="EB63" s="11">
        <v>1327721</v>
      </c>
      <c r="EC63" s="11">
        <v>765951</v>
      </c>
      <c r="ED63" s="11">
        <v>561770</v>
      </c>
      <c r="EE63" s="11">
        <v>4882557</v>
      </c>
      <c r="EF63" s="11">
        <v>1565050</v>
      </c>
      <c r="EG63" s="11">
        <v>3317507</v>
      </c>
      <c r="EH63" s="11">
        <v>33519216</v>
      </c>
      <c r="EI63" s="11">
        <v>11166483</v>
      </c>
      <c r="EJ63" s="11">
        <v>22352733</v>
      </c>
      <c r="EK63" s="11">
        <v>2928371</v>
      </c>
      <c r="EL63" s="11">
        <v>1511457</v>
      </c>
      <c r="EM63" s="11">
        <v>1416914</v>
      </c>
      <c r="EN63" s="11">
        <v>559425</v>
      </c>
      <c r="EO63" s="11">
        <v>324799</v>
      </c>
      <c r="EP63" s="11">
        <v>234626</v>
      </c>
      <c r="EQ63" s="11">
        <v>8313203</v>
      </c>
      <c r="ER63" s="11">
        <v>3034096</v>
      </c>
      <c r="ES63" s="11">
        <v>5279107</v>
      </c>
      <c r="ET63" s="11">
        <v>11153855</v>
      </c>
      <c r="EU63" s="11">
        <v>2951903</v>
      </c>
      <c r="EV63" s="11">
        <v>8201952</v>
      </c>
      <c r="EW63" s="11">
        <v>1445080</v>
      </c>
      <c r="EX63" s="11">
        <v>912680</v>
      </c>
      <c r="EY63" s="11">
        <v>532400</v>
      </c>
      <c r="EZ63" s="11">
        <v>4844713</v>
      </c>
      <c r="FA63" s="11">
        <v>1159267</v>
      </c>
      <c r="FB63" s="11">
        <v>3685446</v>
      </c>
      <c r="FC63" s="11">
        <v>1585064</v>
      </c>
      <c r="FD63" s="11">
        <v>454258</v>
      </c>
      <c r="FE63" s="11">
        <v>1130806</v>
      </c>
      <c r="FF63" s="420"/>
      <c r="FG63" s="420"/>
      <c r="FH63" s="417"/>
    </row>
    <row r="64" spans="1:164" ht="25.5" customHeight="1">
      <c r="A64" s="665" t="s">
        <v>689</v>
      </c>
      <c r="B64" s="665"/>
      <c r="C64" s="665"/>
      <c r="D64" s="11">
        <v>282072899</v>
      </c>
      <c r="E64" s="11"/>
      <c r="F64" s="11"/>
      <c r="G64" s="11">
        <v>108287695</v>
      </c>
      <c r="H64" s="11">
        <v>173785204</v>
      </c>
      <c r="I64" s="11">
        <v>3073674</v>
      </c>
      <c r="J64" s="11">
        <v>1371929</v>
      </c>
      <c r="K64" s="11">
        <v>1701745</v>
      </c>
      <c r="L64" s="11">
        <v>2153323</v>
      </c>
      <c r="M64" s="11">
        <v>1101977</v>
      </c>
      <c r="N64" s="11">
        <v>1051346</v>
      </c>
      <c r="O64" s="11">
        <v>4177198</v>
      </c>
      <c r="P64" s="11">
        <v>1179465</v>
      </c>
      <c r="Q64" s="11">
        <v>2997733</v>
      </c>
      <c r="R64" s="11">
        <v>1957740</v>
      </c>
      <c r="S64" s="11">
        <v>970498</v>
      </c>
      <c r="T64" s="11">
        <v>987242</v>
      </c>
      <c r="U64" s="11">
        <v>39684107</v>
      </c>
      <c r="V64" s="11">
        <v>9181254</v>
      </c>
      <c r="W64" s="11">
        <v>30502853</v>
      </c>
      <c r="X64" s="11">
        <v>5561009</v>
      </c>
      <c r="Y64" s="11">
        <v>1600072</v>
      </c>
      <c r="Z64" s="11">
        <v>3960937</v>
      </c>
      <c r="AA64" s="11">
        <v>3863756</v>
      </c>
      <c r="AB64" s="11">
        <v>2010108</v>
      </c>
      <c r="AC64" s="11">
        <v>1853648</v>
      </c>
      <c r="AD64" s="11">
        <v>854994</v>
      </c>
      <c r="AE64" s="11">
        <v>595907</v>
      </c>
      <c r="AF64" s="11">
        <v>259087</v>
      </c>
      <c r="AG64" s="11">
        <v>2578064</v>
      </c>
      <c r="AH64" s="11">
        <v>0</v>
      </c>
      <c r="AI64" s="11">
        <v>2578064</v>
      </c>
      <c r="AJ64" s="11">
        <v>12624311</v>
      </c>
      <c r="AK64" s="11">
        <v>5658994</v>
      </c>
      <c r="AL64" s="11">
        <v>6965317</v>
      </c>
      <c r="AM64" s="11">
        <v>7180854</v>
      </c>
      <c r="AN64" s="11">
        <v>2721583</v>
      </c>
      <c r="AO64" s="11">
        <v>4459271</v>
      </c>
      <c r="AP64" s="11">
        <v>1408519</v>
      </c>
      <c r="AQ64" s="11">
        <v>215432</v>
      </c>
      <c r="AR64" s="11">
        <v>1193087</v>
      </c>
      <c r="AS64" s="11">
        <v>751340</v>
      </c>
      <c r="AT64" s="11">
        <v>377439</v>
      </c>
      <c r="AU64" s="11">
        <v>373901</v>
      </c>
      <c r="AV64" s="11">
        <v>12379044</v>
      </c>
      <c r="AW64" s="11">
        <v>5329738</v>
      </c>
      <c r="AX64" s="11">
        <v>7049306</v>
      </c>
      <c r="AY64" s="11">
        <v>4069094</v>
      </c>
      <c r="AZ64" s="11">
        <v>1889044</v>
      </c>
      <c r="BA64" s="11">
        <v>2180050</v>
      </c>
      <c r="BB64" s="11">
        <v>4150382</v>
      </c>
      <c r="BC64" s="11">
        <v>1824935</v>
      </c>
      <c r="BD64" s="11">
        <v>2325447</v>
      </c>
      <c r="BE64" s="11">
        <v>2967709</v>
      </c>
      <c r="BF64" s="11">
        <v>1224996</v>
      </c>
      <c r="BG64" s="11">
        <v>1742713</v>
      </c>
      <c r="BH64" s="11">
        <v>3686999</v>
      </c>
      <c r="BI64" s="11">
        <v>2161276</v>
      </c>
      <c r="BJ64" s="11">
        <v>1525723</v>
      </c>
      <c r="BK64" s="11">
        <v>4246441</v>
      </c>
      <c r="BL64" s="11">
        <v>1956335</v>
      </c>
      <c r="BM64" s="11">
        <v>2290106</v>
      </c>
      <c r="BN64" s="11">
        <v>723241</v>
      </c>
      <c r="BO64" s="11">
        <v>398390</v>
      </c>
      <c r="BP64" s="11">
        <v>324851</v>
      </c>
      <c r="BQ64" s="11">
        <v>4951087</v>
      </c>
      <c r="BR64" s="11">
        <v>2740639</v>
      </c>
      <c r="BS64" s="11">
        <v>2210448</v>
      </c>
      <c r="BT64" s="11">
        <v>6638851</v>
      </c>
      <c r="BU64" s="11">
        <v>4316421</v>
      </c>
      <c r="BV64" s="11">
        <v>2322430</v>
      </c>
      <c r="BW64" s="11">
        <v>5103357</v>
      </c>
      <c r="BX64" s="11">
        <v>1916244</v>
      </c>
      <c r="BY64" s="11">
        <v>3187113</v>
      </c>
      <c r="BZ64" s="11">
        <v>5547793</v>
      </c>
      <c r="CA64" s="11">
        <v>1682436</v>
      </c>
      <c r="CB64" s="11">
        <v>3865357</v>
      </c>
      <c r="CC64" s="11">
        <v>2075330</v>
      </c>
      <c r="CD64" s="11">
        <v>1030265</v>
      </c>
      <c r="CE64" s="11">
        <v>1045065</v>
      </c>
      <c r="CF64" s="11">
        <v>3527363</v>
      </c>
      <c r="CG64" s="11">
        <v>1070376</v>
      </c>
      <c r="CH64" s="11">
        <v>2456987</v>
      </c>
      <c r="CI64" s="11">
        <v>769469</v>
      </c>
      <c r="CJ64" s="11">
        <v>329705</v>
      </c>
      <c r="CK64" s="11">
        <v>439764</v>
      </c>
      <c r="CL64" s="11">
        <v>2861345</v>
      </c>
      <c r="CM64" s="11">
        <v>959632</v>
      </c>
      <c r="CN64" s="11">
        <v>1901713</v>
      </c>
      <c r="CO64" s="11">
        <v>1801933</v>
      </c>
      <c r="CP64" s="11">
        <v>521021</v>
      </c>
      <c r="CQ64" s="11">
        <v>1280912</v>
      </c>
      <c r="CR64" s="11">
        <v>721613</v>
      </c>
      <c r="CS64" s="11">
        <v>381189</v>
      </c>
      <c r="CT64" s="11">
        <v>340424</v>
      </c>
      <c r="CU64" s="11">
        <v>7683744</v>
      </c>
      <c r="CV64" s="11">
        <v>3846157</v>
      </c>
      <c r="CW64" s="11">
        <v>3837587</v>
      </c>
      <c r="CX64" s="11">
        <v>1647292</v>
      </c>
      <c r="CY64" s="11">
        <v>745430</v>
      </c>
      <c r="CZ64" s="11">
        <v>901862</v>
      </c>
      <c r="DA64" s="11">
        <v>25834498</v>
      </c>
      <c r="DB64" s="11">
        <v>7548904</v>
      </c>
      <c r="DC64" s="11">
        <v>18285594</v>
      </c>
      <c r="DD64" s="11">
        <v>6196090</v>
      </c>
      <c r="DE64" s="11">
        <v>3053467</v>
      </c>
      <c r="DF64" s="11">
        <v>3142623</v>
      </c>
      <c r="DG64" s="11">
        <v>2115979</v>
      </c>
      <c r="DH64" s="11">
        <v>940029</v>
      </c>
      <c r="DI64" s="11">
        <v>1175950</v>
      </c>
      <c r="DJ64" s="11">
        <v>8792674</v>
      </c>
      <c r="DK64" s="11">
        <v>4341763</v>
      </c>
      <c r="DL64" s="11">
        <v>4450911</v>
      </c>
      <c r="DM64" s="11">
        <v>3171905</v>
      </c>
      <c r="DN64" s="11">
        <v>1945656</v>
      </c>
      <c r="DO64" s="11">
        <v>1226249</v>
      </c>
      <c r="DP64" s="11">
        <v>3569997</v>
      </c>
      <c r="DQ64" s="11">
        <v>1078185</v>
      </c>
      <c r="DR64" s="11">
        <v>2491812</v>
      </c>
      <c r="DS64" s="11">
        <v>10798516</v>
      </c>
      <c r="DT64" s="11">
        <v>7102196</v>
      </c>
      <c r="DU64" s="11">
        <v>3696320</v>
      </c>
      <c r="DV64" s="11">
        <v>665092</v>
      </c>
      <c r="DW64" s="11">
        <v>414340</v>
      </c>
      <c r="DX64" s="11">
        <v>250752</v>
      </c>
      <c r="DY64" s="11">
        <v>3452048</v>
      </c>
      <c r="DZ64" s="11">
        <v>1436275</v>
      </c>
      <c r="EA64" s="11">
        <v>2015773</v>
      </c>
      <c r="EB64" s="11">
        <v>1159323</v>
      </c>
      <c r="EC64" s="11">
        <v>700161</v>
      </c>
      <c r="ED64" s="11">
        <v>459162</v>
      </c>
      <c r="EE64" s="11">
        <v>3691335</v>
      </c>
      <c r="EF64" s="11">
        <v>1349350</v>
      </c>
      <c r="EG64" s="11">
        <v>2341985</v>
      </c>
      <c r="EH64" s="11">
        <v>27117695</v>
      </c>
      <c r="EI64" s="11">
        <v>8716333</v>
      </c>
      <c r="EJ64" s="11">
        <v>18401362</v>
      </c>
      <c r="EK64" s="11">
        <v>2078472</v>
      </c>
      <c r="EL64" s="11">
        <v>1205150</v>
      </c>
      <c r="EM64" s="11">
        <v>873322</v>
      </c>
      <c r="EN64" s="11">
        <v>461791</v>
      </c>
      <c r="EO64" s="11">
        <v>292375</v>
      </c>
      <c r="EP64" s="11">
        <v>169416</v>
      </c>
      <c r="EQ64" s="11">
        <v>6728131</v>
      </c>
      <c r="ER64" s="11">
        <v>2469710</v>
      </c>
      <c r="ES64" s="11">
        <v>4258421</v>
      </c>
      <c r="ET64" s="11">
        <v>8567283</v>
      </c>
      <c r="EU64" s="11">
        <v>2284007</v>
      </c>
      <c r="EV64" s="11">
        <v>6283276</v>
      </c>
      <c r="EW64" s="11">
        <v>1170882</v>
      </c>
      <c r="EX64" s="11">
        <v>809912</v>
      </c>
      <c r="EY64" s="11">
        <v>360970</v>
      </c>
      <c r="EZ64" s="11">
        <v>3755713</v>
      </c>
      <c r="FA64" s="11">
        <v>861228</v>
      </c>
      <c r="FB64" s="11">
        <v>2894485</v>
      </c>
      <c r="FC64" s="11">
        <v>1324499</v>
      </c>
      <c r="FD64" s="11">
        <v>429767</v>
      </c>
      <c r="FE64" s="11">
        <v>894732</v>
      </c>
      <c r="FF64" s="420"/>
      <c r="FG64" s="420"/>
      <c r="FH64" s="417"/>
    </row>
    <row r="65" spans="1:164" ht="15" customHeight="1">
      <c r="A65" s="665" t="s">
        <v>690</v>
      </c>
      <c r="B65" s="665"/>
      <c r="C65" s="665"/>
      <c r="D65" s="11">
        <v>68897001</v>
      </c>
      <c r="E65" s="11"/>
      <c r="F65" s="11"/>
      <c r="G65" s="11">
        <v>20318266</v>
      </c>
      <c r="H65" s="11">
        <v>48578735</v>
      </c>
      <c r="I65" s="11">
        <v>997780</v>
      </c>
      <c r="J65" s="11">
        <v>438823</v>
      </c>
      <c r="K65" s="11">
        <v>558957</v>
      </c>
      <c r="L65" s="11">
        <v>535860</v>
      </c>
      <c r="M65" s="11">
        <v>403063</v>
      </c>
      <c r="N65" s="11">
        <v>132797</v>
      </c>
      <c r="O65" s="11">
        <v>881195</v>
      </c>
      <c r="P65" s="11">
        <v>417134</v>
      </c>
      <c r="Q65" s="11">
        <v>464061</v>
      </c>
      <c r="R65" s="11">
        <v>511584</v>
      </c>
      <c r="S65" s="11">
        <v>130544</v>
      </c>
      <c r="T65" s="11">
        <v>381040</v>
      </c>
      <c r="U65" s="11">
        <v>8825937</v>
      </c>
      <c r="V65" s="11">
        <v>1152305</v>
      </c>
      <c r="W65" s="11">
        <v>7673632</v>
      </c>
      <c r="X65" s="11">
        <v>1165895</v>
      </c>
      <c r="Y65" s="11">
        <v>236473</v>
      </c>
      <c r="Z65" s="11">
        <v>929422</v>
      </c>
      <c r="AA65" s="11">
        <v>581150</v>
      </c>
      <c r="AB65" s="11">
        <v>294958</v>
      </c>
      <c r="AC65" s="11">
        <v>286192</v>
      </c>
      <c r="AD65" s="11">
        <v>154861</v>
      </c>
      <c r="AE65" s="11">
        <v>96205</v>
      </c>
      <c r="AF65" s="11">
        <v>58656</v>
      </c>
      <c r="AG65" s="11">
        <v>200106</v>
      </c>
      <c r="AH65" s="11">
        <v>0</v>
      </c>
      <c r="AI65" s="11">
        <v>200106</v>
      </c>
      <c r="AJ65" s="11">
        <v>4304535</v>
      </c>
      <c r="AK65" s="11">
        <v>814458</v>
      </c>
      <c r="AL65" s="11">
        <v>3490077</v>
      </c>
      <c r="AM65" s="11">
        <v>1746369</v>
      </c>
      <c r="AN65" s="11">
        <v>409353</v>
      </c>
      <c r="AO65" s="11">
        <v>1337016</v>
      </c>
      <c r="AP65" s="11">
        <v>870644</v>
      </c>
      <c r="AQ65" s="11">
        <v>734588</v>
      </c>
      <c r="AR65" s="11">
        <v>136056</v>
      </c>
      <c r="AS65" s="11">
        <v>354768</v>
      </c>
      <c r="AT65" s="11">
        <v>102909</v>
      </c>
      <c r="AU65" s="11">
        <v>251859</v>
      </c>
      <c r="AV65" s="11">
        <v>2442199</v>
      </c>
      <c r="AW65" s="11">
        <v>302440</v>
      </c>
      <c r="AX65" s="11">
        <v>2139759</v>
      </c>
      <c r="AY65" s="11">
        <v>1667569</v>
      </c>
      <c r="AZ65" s="11">
        <v>335146</v>
      </c>
      <c r="BA65" s="11">
        <v>1332423</v>
      </c>
      <c r="BB65" s="11">
        <v>725559</v>
      </c>
      <c r="BC65" s="11">
        <v>233995</v>
      </c>
      <c r="BD65" s="11">
        <v>491564</v>
      </c>
      <c r="BE65" s="11">
        <v>697848</v>
      </c>
      <c r="BF65" s="11">
        <v>186417</v>
      </c>
      <c r="BG65" s="11">
        <v>511431</v>
      </c>
      <c r="BH65" s="11">
        <v>914068</v>
      </c>
      <c r="BI65" s="11">
        <v>271620</v>
      </c>
      <c r="BJ65" s="11">
        <v>642448</v>
      </c>
      <c r="BK65" s="11">
        <v>1124105</v>
      </c>
      <c r="BL65" s="11">
        <v>467614</v>
      </c>
      <c r="BM65" s="11">
        <v>656491</v>
      </c>
      <c r="BN65" s="11">
        <v>186430</v>
      </c>
      <c r="BO65" s="11">
        <v>75540</v>
      </c>
      <c r="BP65" s="11">
        <v>110890</v>
      </c>
      <c r="BQ65" s="11">
        <v>719989</v>
      </c>
      <c r="BR65" s="11">
        <v>406665</v>
      </c>
      <c r="BS65" s="11">
        <v>313324</v>
      </c>
      <c r="BT65" s="11">
        <v>1460344</v>
      </c>
      <c r="BU65" s="11">
        <v>245815</v>
      </c>
      <c r="BV65" s="11">
        <v>1214529</v>
      </c>
      <c r="BW65" s="11">
        <v>1491929</v>
      </c>
      <c r="BX65" s="11">
        <v>371073</v>
      </c>
      <c r="BY65" s="11">
        <v>1120856</v>
      </c>
      <c r="BZ65" s="11">
        <v>1682353</v>
      </c>
      <c r="CA65" s="11">
        <v>596703</v>
      </c>
      <c r="CB65" s="11">
        <v>1085650</v>
      </c>
      <c r="CC65" s="11">
        <v>559788</v>
      </c>
      <c r="CD65" s="11">
        <v>140031</v>
      </c>
      <c r="CE65" s="11">
        <v>419757</v>
      </c>
      <c r="CF65" s="11">
        <v>1159117</v>
      </c>
      <c r="CG65" s="11">
        <v>207258</v>
      </c>
      <c r="CH65" s="11">
        <v>951859</v>
      </c>
      <c r="CI65" s="11">
        <v>168254</v>
      </c>
      <c r="CJ65" s="11">
        <v>36554</v>
      </c>
      <c r="CK65" s="11">
        <v>131700</v>
      </c>
      <c r="CL65" s="11">
        <v>581060</v>
      </c>
      <c r="CM65" s="11">
        <v>84879</v>
      </c>
      <c r="CN65" s="11">
        <v>496181</v>
      </c>
      <c r="CO65" s="11">
        <v>477499</v>
      </c>
      <c r="CP65" s="11">
        <v>105440</v>
      </c>
      <c r="CQ65" s="11">
        <v>372059</v>
      </c>
      <c r="CR65" s="11">
        <v>152393</v>
      </c>
      <c r="CS65" s="11">
        <v>69462</v>
      </c>
      <c r="CT65" s="11">
        <v>82931</v>
      </c>
      <c r="CU65" s="11">
        <v>1545648</v>
      </c>
      <c r="CV65" s="11">
        <v>902327</v>
      </c>
      <c r="CW65" s="11">
        <v>643321</v>
      </c>
      <c r="CX65" s="11">
        <v>458966</v>
      </c>
      <c r="CY65" s="11">
        <v>115388</v>
      </c>
      <c r="CZ65" s="11">
        <v>343578</v>
      </c>
      <c r="DA65" s="11">
        <v>5647196</v>
      </c>
      <c r="DB65" s="11">
        <v>1992687</v>
      </c>
      <c r="DC65" s="11">
        <v>3654509</v>
      </c>
      <c r="DD65" s="11">
        <v>1958626</v>
      </c>
      <c r="DE65" s="11">
        <v>753285</v>
      </c>
      <c r="DF65" s="11">
        <v>1205341</v>
      </c>
      <c r="DG65" s="11">
        <v>335530</v>
      </c>
      <c r="DH65" s="11">
        <v>76788</v>
      </c>
      <c r="DI65" s="11">
        <v>258742</v>
      </c>
      <c r="DJ65" s="11">
        <v>1898324</v>
      </c>
      <c r="DK65" s="11">
        <v>570263</v>
      </c>
      <c r="DL65" s="11">
        <v>1328061</v>
      </c>
      <c r="DM65" s="11">
        <v>1031463</v>
      </c>
      <c r="DN65" s="11">
        <v>322285</v>
      </c>
      <c r="DO65" s="11">
        <v>709178</v>
      </c>
      <c r="DP65" s="11">
        <v>682829</v>
      </c>
      <c r="DQ65" s="11">
        <v>313962</v>
      </c>
      <c r="DR65" s="11">
        <v>368867</v>
      </c>
      <c r="DS65" s="11">
        <v>2326237</v>
      </c>
      <c r="DT65" s="11">
        <v>943849</v>
      </c>
      <c r="DU65" s="11">
        <v>1382388</v>
      </c>
      <c r="DV65" s="11">
        <v>141798</v>
      </c>
      <c r="DW65" s="11">
        <v>44684</v>
      </c>
      <c r="DX65" s="11">
        <v>97114</v>
      </c>
      <c r="DY65" s="11">
        <v>1025115</v>
      </c>
      <c r="DZ65" s="11">
        <v>187332</v>
      </c>
      <c r="EA65" s="11">
        <v>837783</v>
      </c>
      <c r="EB65" s="11">
        <v>168398</v>
      </c>
      <c r="EC65" s="11">
        <v>65790</v>
      </c>
      <c r="ED65" s="11">
        <v>102608</v>
      </c>
      <c r="EE65" s="11">
        <v>1191222</v>
      </c>
      <c r="EF65" s="11">
        <v>215700</v>
      </c>
      <c r="EG65" s="11">
        <v>975522</v>
      </c>
      <c r="EH65" s="11">
        <v>6401521</v>
      </c>
      <c r="EI65" s="11">
        <v>2450150</v>
      </c>
      <c r="EJ65" s="11">
        <v>3951371</v>
      </c>
      <c r="EK65" s="11">
        <v>849899</v>
      </c>
      <c r="EL65" s="11">
        <v>306307</v>
      </c>
      <c r="EM65" s="11">
        <v>543592</v>
      </c>
      <c r="EN65" s="11">
        <v>97634</v>
      </c>
      <c r="EO65" s="11">
        <v>32424</v>
      </c>
      <c r="EP65" s="11">
        <v>65210</v>
      </c>
      <c r="EQ65" s="11">
        <v>1585072</v>
      </c>
      <c r="ER65" s="11">
        <v>564386</v>
      </c>
      <c r="ES65" s="11">
        <v>1020686</v>
      </c>
      <c r="ET65" s="11">
        <v>2586572</v>
      </c>
      <c r="EU65" s="11">
        <v>667896</v>
      </c>
      <c r="EV65" s="11">
        <v>1918676</v>
      </c>
      <c r="EW65" s="11">
        <v>274198</v>
      </c>
      <c r="EX65" s="11">
        <v>102768</v>
      </c>
      <c r="EY65" s="11">
        <v>171430</v>
      </c>
      <c r="EZ65" s="11">
        <v>1089000</v>
      </c>
      <c r="FA65" s="11">
        <v>298039</v>
      </c>
      <c r="FB65" s="11">
        <v>790961</v>
      </c>
      <c r="FC65" s="11">
        <v>260565</v>
      </c>
      <c r="FD65" s="11">
        <v>24491</v>
      </c>
      <c r="FE65" s="11">
        <v>236074</v>
      </c>
      <c r="FF65" s="420"/>
      <c r="FG65" s="420"/>
      <c r="FH65" s="417"/>
    </row>
    <row r="66" spans="1:164" ht="15" customHeight="1">
      <c r="A66" s="665" t="s">
        <v>691</v>
      </c>
      <c r="B66" s="665"/>
      <c r="C66" s="665"/>
      <c r="D66" s="11">
        <v>57605739</v>
      </c>
      <c r="E66" s="11"/>
      <c r="F66" s="11"/>
      <c r="G66" s="11">
        <v>46723289</v>
      </c>
      <c r="H66" s="11">
        <v>10882450</v>
      </c>
      <c r="I66" s="11">
        <v>773668</v>
      </c>
      <c r="J66" s="11">
        <v>773560</v>
      </c>
      <c r="K66" s="11">
        <v>108</v>
      </c>
      <c r="L66" s="11">
        <v>155125</v>
      </c>
      <c r="M66" s="11">
        <v>155125</v>
      </c>
      <c r="N66" s="11">
        <v>0</v>
      </c>
      <c r="O66" s="11">
        <v>662895</v>
      </c>
      <c r="P66" s="11">
        <v>658760</v>
      </c>
      <c r="Q66" s="11">
        <v>4135</v>
      </c>
      <c r="R66" s="11">
        <v>485634</v>
      </c>
      <c r="S66" s="11">
        <v>485634</v>
      </c>
      <c r="T66" s="11">
        <v>0</v>
      </c>
      <c r="U66" s="11">
        <v>11750674</v>
      </c>
      <c r="V66" s="11">
        <v>5182384</v>
      </c>
      <c r="W66" s="11">
        <v>6568290</v>
      </c>
      <c r="X66" s="11">
        <v>610837</v>
      </c>
      <c r="Y66" s="11">
        <v>478980</v>
      </c>
      <c r="Z66" s="11">
        <v>131857</v>
      </c>
      <c r="AA66" s="11">
        <v>564555</v>
      </c>
      <c r="AB66" s="11">
        <v>563907</v>
      </c>
      <c r="AC66" s="11">
        <v>648</v>
      </c>
      <c r="AD66" s="11">
        <v>327965</v>
      </c>
      <c r="AE66" s="11">
        <v>327965</v>
      </c>
      <c r="AF66" s="11">
        <v>0</v>
      </c>
      <c r="AG66" s="11">
        <v>152274</v>
      </c>
      <c r="AH66" s="11">
        <v>0</v>
      </c>
      <c r="AI66" s="11">
        <v>152274</v>
      </c>
      <c r="AJ66" s="11">
        <v>2005006</v>
      </c>
      <c r="AK66" s="11">
        <v>1987559</v>
      </c>
      <c r="AL66" s="11">
        <v>17447</v>
      </c>
      <c r="AM66" s="11">
        <v>1185669</v>
      </c>
      <c r="AN66" s="11">
        <v>1185669</v>
      </c>
      <c r="AO66" s="11">
        <v>0</v>
      </c>
      <c r="AP66" s="11">
        <v>180969</v>
      </c>
      <c r="AQ66" s="11">
        <v>139811</v>
      </c>
      <c r="AR66" s="11">
        <v>41158</v>
      </c>
      <c r="AS66" s="11">
        <v>146238</v>
      </c>
      <c r="AT66" s="11">
        <v>146131</v>
      </c>
      <c r="AU66" s="11">
        <v>107</v>
      </c>
      <c r="AV66" s="11">
        <v>1178148</v>
      </c>
      <c r="AW66" s="11">
        <v>1178148</v>
      </c>
      <c r="AX66" s="11">
        <v>0</v>
      </c>
      <c r="AY66" s="11">
        <v>1357840</v>
      </c>
      <c r="AZ66" s="11">
        <v>1357840</v>
      </c>
      <c r="BA66" s="11">
        <v>0</v>
      </c>
      <c r="BB66" s="11">
        <v>593900</v>
      </c>
      <c r="BC66" s="11">
        <v>593571</v>
      </c>
      <c r="BD66" s="11">
        <v>329</v>
      </c>
      <c r="BE66" s="11">
        <v>248602</v>
      </c>
      <c r="BF66" s="11">
        <v>248499</v>
      </c>
      <c r="BG66" s="11">
        <v>103</v>
      </c>
      <c r="BH66" s="11">
        <v>1083914</v>
      </c>
      <c r="BI66" s="11">
        <v>1083914</v>
      </c>
      <c r="BJ66" s="11">
        <v>0</v>
      </c>
      <c r="BK66" s="11">
        <v>978626</v>
      </c>
      <c r="BL66" s="11">
        <v>978447</v>
      </c>
      <c r="BM66" s="11">
        <v>179</v>
      </c>
      <c r="BN66" s="11">
        <v>171000</v>
      </c>
      <c r="BO66" s="11">
        <v>162784</v>
      </c>
      <c r="BP66" s="11">
        <v>8216</v>
      </c>
      <c r="BQ66" s="11">
        <v>1861189</v>
      </c>
      <c r="BR66" s="11">
        <v>1861189</v>
      </c>
      <c r="BS66" s="11">
        <v>0</v>
      </c>
      <c r="BT66" s="11">
        <v>1278165</v>
      </c>
      <c r="BU66" s="11">
        <v>1278165</v>
      </c>
      <c r="BV66" s="11">
        <v>0</v>
      </c>
      <c r="BW66" s="11">
        <v>1374069</v>
      </c>
      <c r="BX66" s="11">
        <v>1372717</v>
      </c>
      <c r="BY66" s="11">
        <v>1352</v>
      </c>
      <c r="BZ66" s="11">
        <v>1375168</v>
      </c>
      <c r="CA66" s="11">
        <v>1149595</v>
      </c>
      <c r="CB66" s="11">
        <v>225573</v>
      </c>
      <c r="CC66" s="11">
        <v>362966</v>
      </c>
      <c r="CD66" s="11">
        <v>362632</v>
      </c>
      <c r="CE66" s="11">
        <v>334</v>
      </c>
      <c r="CF66" s="11">
        <v>531621</v>
      </c>
      <c r="CG66" s="11">
        <v>531621</v>
      </c>
      <c r="CH66" s="11">
        <v>0</v>
      </c>
      <c r="CI66" s="11">
        <v>72585</v>
      </c>
      <c r="CJ66" s="11">
        <v>72585</v>
      </c>
      <c r="CK66" s="11">
        <v>0</v>
      </c>
      <c r="CL66" s="11">
        <v>180798</v>
      </c>
      <c r="CM66" s="11">
        <v>180754</v>
      </c>
      <c r="CN66" s="11">
        <v>44</v>
      </c>
      <c r="CO66" s="11">
        <v>426281</v>
      </c>
      <c r="CP66" s="11">
        <v>426281</v>
      </c>
      <c r="CQ66" s="11">
        <v>0</v>
      </c>
      <c r="CR66" s="11">
        <v>199278</v>
      </c>
      <c r="CS66" s="11">
        <v>194596</v>
      </c>
      <c r="CT66" s="11">
        <v>4682</v>
      </c>
      <c r="CU66" s="11">
        <v>1804590</v>
      </c>
      <c r="CV66" s="11">
        <v>1534401</v>
      </c>
      <c r="CW66" s="11">
        <v>270189</v>
      </c>
      <c r="CX66" s="11">
        <v>255283</v>
      </c>
      <c r="CY66" s="11">
        <v>255283</v>
      </c>
      <c r="CZ66" s="11">
        <v>0</v>
      </c>
      <c r="DA66" s="11">
        <v>4646893</v>
      </c>
      <c r="DB66" s="11">
        <v>2011000</v>
      </c>
      <c r="DC66" s="11">
        <v>2635893</v>
      </c>
      <c r="DD66" s="11">
        <v>1855440</v>
      </c>
      <c r="DE66" s="11">
        <v>1177377</v>
      </c>
      <c r="DF66" s="11">
        <v>678063</v>
      </c>
      <c r="DG66" s="11">
        <v>252797</v>
      </c>
      <c r="DH66" s="11">
        <v>252276</v>
      </c>
      <c r="DI66" s="11">
        <v>521</v>
      </c>
      <c r="DJ66" s="11">
        <v>1713126</v>
      </c>
      <c r="DK66" s="11">
        <v>1678516</v>
      </c>
      <c r="DL66" s="11">
        <v>34610</v>
      </c>
      <c r="DM66" s="11">
        <v>573922</v>
      </c>
      <c r="DN66" s="11">
        <v>573921</v>
      </c>
      <c r="DO66" s="11">
        <v>1</v>
      </c>
      <c r="DP66" s="11">
        <v>550349</v>
      </c>
      <c r="DQ66" s="11">
        <v>550349</v>
      </c>
      <c r="DR66" s="11">
        <v>0</v>
      </c>
      <c r="DS66" s="11">
        <v>2549435</v>
      </c>
      <c r="DT66" s="11">
        <v>2503716</v>
      </c>
      <c r="DU66" s="11">
        <v>45719</v>
      </c>
      <c r="DV66" s="11">
        <v>166674</v>
      </c>
      <c r="DW66" s="11">
        <v>166674</v>
      </c>
      <c r="DX66" s="11">
        <v>0</v>
      </c>
      <c r="DY66" s="11">
        <v>1145397</v>
      </c>
      <c r="DZ66" s="11">
        <v>1145397</v>
      </c>
      <c r="EA66" s="11">
        <v>0</v>
      </c>
      <c r="EB66" s="11">
        <v>90862</v>
      </c>
      <c r="EC66" s="11">
        <v>90801</v>
      </c>
      <c r="ED66" s="11">
        <v>61</v>
      </c>
      <c r="EE66" s="11">
        <v>1253525</v>
      </c>
      <c r="EF66" s="11">
        <v>1253017</v>
      </c>
      <c r="EG66" s="11">
        <v>508</v>
      </c>
      <c r="EH66" s="11">
        <v>2968498</v>
      </c>
      <c r="EI66" s="11">
        <v>2966373</v>
      </c>
      <c r="EJ66" s="11">
        <v>2125</v>
      </c>
      <c r="EK66" s="11">
        <v>719439</v>
      </c>
      <c r="EL66" s="11">
        <v>719439</v>
      </c>
      <c r="EM66" s="11">
        <v>0</v>
      </c>
      <c r="EN66" s="11">
        <v>153337</v>
      </c>
      <c r="EO66" s="11">
        <v>153332</v>
      </c>
      <c r="EP66" s="11">
        <v>5</v>
      </c>
      <c r="EQ66" s="11">
        <v>1821562</v>
      </c>
      <c r="ER66" s="11">
        <v>1772716</v>
      </c>
      <c r="ES66" s="11">
        <v>48846</v>
      </c>
      <c r="ET66" s="11">
        <v>1636435</v>
      </c>
      <c r="EU66" s="11">
        <v>1636435</v>
      </c>
      <c r="EV66" s="11">
        <v>0</v>
      </c>
      <c r="EW66" s="11">
        <v>303787</v>
      </c>
      <c r="EX66" s="11">
        <v>303787</v>
      </c>
      <c r="EY66" s="11">
        <v>0</v>
      </c>
      <c r="EZ66" s="11">
        <v>794464</v>
      </c>
      <c r="FA66" s="11">
        <v>785391</v>
      </c>
      <c r="FB66" s="11">
        <v>9073</v>
      </c>
      <c r="FC66" s="11">
        <v>74265</v>
      </c>
      <c r="FD66" s="11">
        <v>74265</v>
      </c>
      <c r="FE66" s="11">
        <v>0</v>
      </c>
      <c r="FF66" s="420"/>
      <c r="FG66" s="420"/>
      <c r="FH66" s="417"/>
    </row>
    <row r="67" spans="1:164" ht="25.5" customHeight="1">
      <c r="A67" s="665" t="s">
        <v>692</v>
      </c>
      <c r="B67" s="665"/>
      <c r="C67" s="665"/>
      <c r="D67" s="11">
        <v>120625814</v>
      </c>
      <c r="E67" s="11"/>
      <c r="F67" s="11"/>
      <c r="G67" s="11">
        <v>47125531</v>
      </c>
      <c r="H67" s="11">
        <v>73500283</v>
      </c>
      <c r="I67" s="11">
        <v>1116924</v>
      </c>
      <c r="J67" s="11">
        <v>338355</v>
      </c>
      <c r="K67" s="11">
        <v>778569</v>
      </c>
      <c r="L67" s="11">
        <v>323150</v>
      </c>
      <c r="M67" s="11">
        <v>184886</v>
      </c>
      <c r="N67" s="11">
        <v>138264</v>
      </c>
      <c r="O67" s="11">
        <v>1987246</v>
      </c>
      <c r="P67" s="11">
        <v>639452</v>
      </c>
      <c r="Q67" s="11">
        <v>1347794</v>
      </c>
      <c r="R67" s="11">
        <v>527047</v>
      </c>
      <c r="S67" s="11">
        <v>130905</v>
      </c>
      <c r="T67" s="11">
        <v>396142</v>
      </c>
      <c r="U67" s="11">
        <v>19328997</v>
      </c>
      <c r="V67" s="11">
        <v>7186920</v>
      </c>
      <c r="W67" s="11">
        <v>12142077</v>
      </c>
      <c r="X67" s="11">
        <v>2422836</v>
      </c>
      <c r="Y67" s="11">
        <v>859451</v>
      </c>
      <c r="Z67" s="11">
        <v>1563385</v>
      </c>
      <c r="AA67" s="11">
        <v>1932307</v>
      </c>
      <c r="AB67" s="11">
        <v>1492118</v>
      </c>
      <c r="AC67" s="11">
        <v>440189</v>
      </c>
      <c r="AD67" s="11">
        <v>284621</v>
      </c>
      <c r="AE67" s="11">
        <v>198061</v>
      </c>
      <c r="AF67" s="11">
        <v>86560</v>
      </c>
      <c r="AG67" s="11">
        <v>575816</v>
      </c>
      <c r="AH67" s="11">
        <v>0</v>
      </c>
      <c r="AI67" s="11">
        <v>575816</v>
      </c>
      <c r="AJ67" s="11">
        <v>5066438</v>
      </c>
      <c r="AK67" s="11">
        <v>994814</v>
      </c>
      <c r="AL67" s="11">
        <v>4071624</v>
      </c>
      <c r="AM67" s="11">
        <v>2323994</v>
      </c>
      <c r="AN67" s="11">
        <v>634872</v>
      </c>
      <c r="AO67" s="11">
        <v>1689122</v>
      </c>
      <c r="AP67" s="11">
        <v>332031</v>
      </c>
      <c r="AQ67" s="11">
        <v>120750</v>
      </c>
      <c r="AR67" s="11">
        <v>211281</v>
      </c>
      <c r="AS67" s="11">
        <v>247299</v>
      </c>
      <c r="AT67" s="11">
        <v>154770</v>
      </c>
      <c r="AU67" s="11">
        <v>92529</v>
      </c>
      <c r="AV67" s="11">
        <v>7287429</v>
      </c>
      <c r="AW67" s="11">
        <v>3235590</v>
      </c>
      <c r="AX67" s="11">
        <v>4051839</v>
      </c>
      <c r="AY67" s="11">
        <v>2120569</v>
      </c>
      <c r="AZ67" s="11">
        <v>978943</v>
      </c>
      <c r="BA67" s="11">
        <v>1141626</v>
      </c>
      <c r="BB67" s="11">
        <v>651524</v>
      </c>
      <c r="BC67" s="11">
        <v>206491</v>
      </c>
      <c r="BD67" s="11">
        <v>445033</v>
      </c>
      <c r="BE67" s="11">
        <v>832571</v>
      </c>
      <c r="BF67" s="11">
        <v>174113</v>
      </c>
      <c r="BG67" s="11">
        <v>658458</v>
      </c>
      <c r="BH67" s="11">
        <v>1537278</v>
      </c>
      <c r="BI67" s="11">
        <v>653834</v>
      </c>
      <c r="BJ67" s="11">
        <v>883444</v>
      </c>
      <c r="BK67" s="11">
        <v>1593618</v>
      </c>
      <c r="BL67" s="11">
        <v>879812</v>
      </c>
      <c r="BM67" s="11">
        <v>713806</v>
      </c>
      <c r="BN67" s="11">
        <v>302255</v>
      </c>
      <c r="BO67" s="11">
        <v>182648</v>
      </c>
      <c r="BP67" s="11">
        <v>119607</v>
      </c>
      <c r="BQ67" s="11">
        <v>2081384</v>
      </c>
      <c r="BR67" s="11">
        <v>1146990</v>
      </c>
      <c r="BS67" s="11">
        <v>934394</v>
      </c>
      <c r="BT67" s="11">
        <v>3814780</v>
      </c>
      <c r="BU67" s="11">
        <v>3226583</v>
      </c>
      <c r="BV67" s="11">
        <v>588197</v>
      </c>
      <c r="BW67" s="11">
        <v>3325578</v>
      </c>
      <c r="BX67" s="11">
        <v>1666990</v>
      </c>
      <c r="BY67" s="11">
        <v>1658588</v>
      </c>
      <c r="BZ67" s="11">
        <v>1747047</v>
      </c>
      <c r="CA67" s="11">
        <v>591701</v>
      </c>
      <c r="CB67" s="11">
        <v>1155346</v>
      </c>
      <c r="CC67" s="11">
        <v>518220</v>
      </c>
      <c r="CD67" s="11">
        <v>262717</v>
      </c>
      <c r="CE67" s="11">
        <v>255503</v>
      </c>
      <c r="CF67" s="11">
        <v>1764161</v>
      </c>
      <c r="CG67" s="11">
        <v>769557</v>
      </c>
      <c r="CH67" s="11">
        <v>994604</v>
      </c>
      <c r="CI67" s="11">
        <v>180389</v>
      </c>
      <c r="CJ67" s="11">
        <v>111002</v>
      </c>
      <c r="CK67" s="11">
        <v>69387</v>
      </c>
      <c r="CL67" s="11">
        <v>554260</v>
      </c>
      <c r="CM67" s="11">
        <v>59894</v>
      </c>
      <c r="CN67" s="11">
        <v>494366</v>
      </c>
      <c r="CO67" s="11">
        <v>1012214</v>
      </c>
      <c r="CP67" s="11">
        <v>127114</v>
      </c>
      <c r="CQ67" s="11">
        <v>885100</v>
      </c>
      <c r="CR67" s="11">
        <v>442827</v>
      </c>
      <c r="CS67" s="11">
        <v>328956</v>
      </c>
      <c r="CT67" s="11">
        <v>113871</v>
      </c>
      <c r="CU67" s="11">
        <v>3388081</v>
      </c>
      <c r="CV67" s="11">
        <v>2180258</v>
      </c>
      <c r="CW67" s="11">
        <v>1207823</v>
      </c>
      <c r="CX67" s="11">
        <v>556120</v>
      </c>
      <c r="CY67" s="11">
        <v>298232</v>
      </c>
      <c r="CZ67" s="11">
        <v>257888</v>
      </c>
      <c r="DA67" s="11">
        <v>14701604</v>
      </c>
      <c r="DB67" s="11">
        <v>5648595</v>
      </c>
      <c r="DC67" s="11">
        <v>9053009</v>
      </c>
      <c r="DD67" s="11">
        <v>2133339</v>
      </c>
      <c r="DE67" s="11">
        <v>578245</v>
      </c>
      <c r="DF67" s="11">
        <v>1555094</v>
      </c>
      <c r="DG67" s="11">
        <v>189197</v>
      </c>
      <c r="DH67" s="11">
        <v>78608</v>
      </c>
      <c r="DI67" s="11">
        <v>110589</v>
      </c>
      <c r="DJ67" s="11">
        <v>2939451</v>
      </c>
      <c r="DK67" s="11">
        <v>1282153</v>
      </c>
      <c r="DL67" s="11">
        <v>1657298</v>
      </c>
      <c r="DM67" s="11">
        <v>727618</v>
      </c>
      <c r="DN67" s="11">
        <v>428701</v>
      </c>
      <c r="DO67" s="11">
        <v>298917</v>
      </c>
      <c r="DP67" s="11">
        <v>1385856</v>
      </c>
      <c r="DQ67" s="11">
        <v>461496</v>
      </c>
      <c r="DR67" s="11">
        <v>924360</v>
      </c>
      <c r="DS67" s="11">
        <v>4642800</v>
      </c>
      <c r="DT67" s="11">
        <v>1506071</v>
      </c>
      <c r="DU67" s="11">
        <v>3136729</v>
      </c>
      <c r="DV67" s="11">
        <v>554778</v>
      </c>
      <c r="DW67" s="11">
        <v>439186</v>
      </c>
      <c r="DX67" s="11">
        <v>115592</v>
      </c>
      <c r="DY67" s="11">
        <v>1427074</v>
      </c>
      <c r="DZ67" s="11">
        <v>654788</v>
      </c>
      <c r="EA67" s="11">
        <v>772286</v>
      </c>
      <c r="EB67" s="11">
        <v>199341</v>
      </c>
      <c r="EC67" s="11">
        <v>111568</v>
      </c>
      <c r="ED67" s="11">
        <v>87773</v>
      </c>
      <c r="EE67" s="11">
        <v>1524083</v>
      </c>
      <c r="EF67" s="11">
        <v>266131</v>
      </c>
      <c r="EG67" s="11">
        <v>1257952</v>
      </c>
      <c r="EH67" s="11">
        <v>11117534</v>
      </c>
      <c r="EI67" s="11">
        <v>1515845</v>
      </c>
      <c r="EJ67" s="11">
        <v>9601689</v>
      </c>
      <c r="EK67" s="11">
        <v>634961</v>
      </c>
      <c r="EL67" s="11">
        <v>240062</v>
      </c>
      <c r="EM67" s="11">
        <v>394899</v>
      </c>
      <c r="EN67" s="11">
        <v>148790</v>
      </c>
      <c r="EO67" s="11">
        <v>102703</v>
      </c>
      <c r="EP67" s="11">
        <v>46087</v>
      </c>
      <c r="EQ67" s="11">
        <v>2554655</v>
      </c>
      <c r="ER67" s="11">
        <v>1105114</v>
      </c>
      <c r="ES67" s="11">
        <v>1449541</v>
      </c>
      <c r="ET67" s="11">
        <v>3411490</v>
      </c>
      <c r="EU67" s="11">
        <v>1439738</v>
      </c>
      <c r="EV67" s="11">
        <v>1971752</v>
      </c>
      <c r="EW67" s="11">
        <v>415574</v>
      </c>
      <c r="EX67" s="11">
        <v>285678</v>
      </c>
      <c r="EY67" s="11">
        <v>129896</v>
      </c>
      <c r="EZ67" s="11">
        <v>1664141</v>
      </c>
      <c r="FA67" s="11">
        <v>928802</v>
      </c>
      <c r="FB67" s="11">
        <v>735339</v>
      </c>
      <c r="FC67" s="11">
        <v>74517</v>
      </c>
      <c r="FD67" s="11">
        <v>35268</v>
      </c>
      <c r="FE67" s="11">
        <v>39249</v>
      </c>
      <c r="FF67" s="420"/>
      <c r="FG67" s="420"/>
      <c r="FH67" s="417"/>
    </row>
    <row r="68" spans="1:164" ht="25.5" customHeight="1">
      <c r="A68" s="665" t="s">
        <v>693</v>
      </c>
      <c r="B68" s="665"/>
      <c r="C68" s="665"/>
      <c r="D68" s="11">
        <v>338002905</v>
      </c>
      <c r="E68" s="11"/>
      <c r="F68" s="11"/>
      <c r="G68" s="11">
        <v>285547674</v>
      </c>
      <c r="H68" s="11">
        <v>52455231</v>
      </c>
      <c r="I68" s="11">
        <v>3776172</v>
      </c>
      <c r="J68" s="11">
        <v>3541484</v>
      </c>
      <c r="K68" s="11">
        <v>234688</v>
      </c>
      <c r="L68" s="11">
        <v>1362870</v>
      </c>
      <c r="M68" s="11">
        <v>1329941</v>
      </c>
      <c r="N68" s="11">
        <v>32929</v>
      </c>
      <c r="O68" s="11">
        <v>4711062</v>
      </c>
      <c r="P68" s="11">
        <v>4266979</v>
      </c>
      <c r="Q68" s="11">
        <v>444083</v>
      </c>
      <c r="R68" s="11">
        <v>1998244</v>
      </c>
      <c r="S68" s="11">
        <v>1936105</v>
      </c>
      <c r="T68" s="11">
        <v>62139</v>
      </c>
      <c r="U68" s="11">
        <v>61981520</v>
      </c>
      <c r="V68" s="11">
        <v>49297547</v>
      </c>
      <c r="W68" s="11">
        <v>12683973</v>
      </c>
      <c r="X68" s="11">
        <v>5909226</v>
      </c>
      <c r="Y68" s="11">
        <v>5483219</v>
      </c>
      <c r="Z68" s="11">
        <v>426007</v>
      </c>
      <c r="AA68" s="11">
        <v>5496921</v>
      </c>
      <c r="AB68" s="11">
        <v>4514111</v>
      </c>
      <c r="AC68" s="11">
        <v>982810</v>
      </c>
      <c r="AD68" s="11">
        <v>781858</v>
      </c>
      <c r="AE68" s="11">
        <v>701451</v>
      </c>
      <c r="AF68" s="11">
        <v>80407</v>
      </c>
      <c r="AG68" s="11">
        <v>508838</v>
      </c>
      <c r="AH68" s="11">
        <v>0</v>
      </c>
      <c r="AI68" s="11">
        <v>508838</v>
      </c>
      <c r="AJ68" s="11">
        <v>11426529</v>
      </c>
      <c r="AK68" s="11">
        <v>8892649</v>
      </c>
      <c r="AL68" s="11">
        <v>2533880</v>
      </c>
      <c r="AM68" s="11">
        <v>7435773</v>
      </c>
      <c r="AN68" s="11">
        <v>6372959</v>
      </c>
      <c r="AO68" s="11">
        <v>1062814</v>
      </c>
      <c r="AP68" s="11">
        <v>1385193</v>
      </c>
      <c r="AQ68" s="11">
        <v>1385193</v>
      </c>
      <c r="AR68" s="11">
        <v>0</v>
      </c>
      <c r="AS68" s="11">
        <v>1095698</v>
      </c>
      <c r="AT68" s="11">
        <v>1093825</v>
      </c>
      <c r="AU68" s="11">
        <v>1873</v>
      </c>
      <c r="AV68" s="11">
        <v>19884219</v>
      </c>
      <c r="AW68" s="11">
        <v>14375836</v>
      </c>
      <c r="AX68" s="11">
        <v>5508383</v>
      </c>
      <c r="AY68" s="11">
        <v>2961556</v>
      </c>
      <c r="AZ68" s="11">
        <v>2881905</v>
      </c>
      <c r="BA68" s="11">
        <v>79651</v>
      </c>
      <c r="BB68" s="11">
        <v>2524535</v>
      </c>
      <c r="BC68" s="11">
        <v>2520429</v>
      </c>
      <c r="BD68" s="11">
        <v>4106</v>
      </c>
      <c r="BE68" s="11">
        <v>1998912</v>
      </c>
      <c r="BF68" s="11">
        <v>1892458</v>
      </c>
      <c r="BG68" s="11">
        <v>106454</v>
      </c>
      <c r="BH68" s="11">
        <v>4468502</v>
      </c>
      <c r="BI68" s="11">
        <v>4396382</v>
      </c>
      <c r="BJ68" s="11">
        <v>72120</v>
      </c>
      <c r="BK68" s="11">
        <v>4649733</v>
      </c>
      <c r="BL68" s="11">
        <v>4453275</v>
      </c>
      <c r="BM68" s="11">
        <v>196458</v>
      </c>
      <c r="BN68" s="11">
        <v>997403</v>
      </c>
      <c r="BO68" s="11">
        <v>997403</v>
      </c>
      <c r="BP68" s="11">
        <v>0</v>
      </c>
      <c r="BQ68" s="11">
        <v>5868910</v>
      </c>
      <c r="BR68" s="11">
        <v>4343283</v>
      </c>
      <c r="BS68" s="11">
        <v>1525627</v>
      </c>
      <c r="BT68" s="11">
        <v>8525908</v>
      </c>
      <c r="BU68" s="11">
        <v>6664300</v>
      </c>
      <c r="BV68" s="11">
        <v>1861608</v>
      </c>
      <c r="BW68" s="11">
        <v>9575066</v>
      </c>
      <c r="BX68" s="11">
        <v>7769172</v>
      </c>
      <c r="BY68" s="11">
        <v>1805894</v>
      </c>
      <c r="BZ68" s="11">
        <v>5490880</v>
      </c>
      <c r="CA68" s="11">
        <v>5353191</v>
      </c>
      <c r="CB68" s="11">
        <v>137689</v>
      </c>
      <c r="CC68" s="11">
        <v>2645918</v>
      </c>
      <c r="CD68" s="11">
        <v>2645918</v>
      </c>
      <c r="CE68" s="11">
        <v>0</v>
      </c>
      <c r="CF68" s="11">
        <v>5321307</v>
      </c>
      <c r="CG68" s="11">
        <v>4530193</v>
      </c>
      <c r="CH68" s="11">
        <v>791114</v>
      </c>
      <c r="CI68" s="11">
        <v>945571</v>
      </c>
      <c r="CJ68" s="11">
        <v>944516</v>
      </c>
      <c r="CK68" s="11">
        <v>1055</v>
      </c>
      <c r="CL68" s="11">
        <v>1114319</v>
      </c>
      <c r="CM68" s="11">
        <v>740452</v>
      </c>
      <c r="CN68" s="11">
        <v>373867</v>
      </c>
      <c r="CO68" s="11">
        <v>2578586</v>
      </c>
      <c r="CP68" s="11">
        <v>2578586</v>
      </c>
      <c r="CQ68" s="11">
        <v>0</v>
      </c>
      <c r="CR68" s="11">
        <v>781509</v>
      </c>
      <c r="CS68" s="11">
        <v>762071</v>
      </c>
      <c r="CT68" s="11">
        <v>19438</v>
      </c>
      <c r="CU68" s="11">
        <v>13147296</v>
      </c>
      <c r="CV68" s="11">
        <v>13139220</v>
      </c>
      <c r="CW68" s="11">
        <v>8076</v>
      </c>
      <c r="CX68" s="11">
        <v>2309049</v>
      </c>
      <c r="CY68" s="11">
        <v>2309049</v>
      </c>
      <c r="CZ68" s="11">
        <v>0</v>
      </c>
      <c r="DA68" s="11">
        <v>33908584</v>
      </c>
      <c r="DB68" s="11">
        <v>21598629</v>
      </c>
      <c r="DC68" s="11">
        <v>12309955</v>
      </c>
      <c r="DD68" s="11">
        <v>5969025</v>
      </c>
      <c r="DE68" s="11">
        <v>5916490</v>
      </c>
      <c r="DF68" s="11">
        <v>52535</v>
      </c>
      <c r="DG68" s="11">
        <v>778524</v>
      </c>
      <c r="DH68" s="11">
        <v>747049</v>
      </c>
      <c r="DI68" s="11">
        <v>31475</v>
      </c>
      <c r="DJ68" s="11">
        <v>17363699</v>
      </c>
      <c r="DK68" s="11">
        <v>17200066</v>
      </c>
      <c r="DL68" s="11">
        <v>163633</v>
      </c>
      <c r="DM68" s="11">
        <v>2943786</v>
      </c>
      <c r="DN68" s="11">
        <v>2819314</v>
      </c>
      <c r="DO68" s="11">
        <v>124472</v>
      </c>
      <c r="DP68" s="11">
        <v>5577262</v>
      </c>
      <c r="DQ68" s="11">
        <v>5392923</v>
      </c>
      <c r="DR68" s="11">
        <v>184339</v>
      </c>
      <c r="DS68" s="11">
        <v>14872842</v>
      </c>
      <c r="DT68" s="11">
        <v>12163270</v>
      </c>
      <c r="DU68" s="11">
        <v>2709572</v>
      </c>
      <c r="DV68" s="11">
        <v>1534543</v>
      </c>
      <c r="DW68" s="11">
        <v>1272051</v>
      </c>
      <c r="DX68" s="11">
        <v>262492</v>
      </c>
      <c r="DY68" s="11">
        <v>3439704</v>
      </c>
      <c r="DZ68" s="11">
        <v>3423167</v>
      </c>
      <c r="EA68" s="11">
        <v>16537</v>
      </c>
      <c r="EB68" s="11">
        <v>584729</v>
      </c>
      <c r="EC68" s="11">
        <v>538569</v>
      </c>
      <c r="ED68" s="11">
        <v>46160</v>
      </c>
      <c r="EE68" s="11">
        <v>3405763</v>
      </c>
      <c r="EF68" s="11">
        <v>2618534</v>
      </c>
      <c r="EG68" s="11">
        <v>787229</v>
      </c>
      <c r="EH68" s="11">
        <v>20019554</v>
      </c>
      <c r="EI68" s="11">
        <v>17899313</v>
      </c>
      <c r="EJ68" s="11">
        <v>2120241</v>
      </c>
      <c r="EK68" s="11">
        <v>1800618</v>
      </c>
      <c r="EL68" s="11">
        <v>1787517</v>
      </c>
      <c r="EM68" s="11">
        <v>13101</v>
      </c>
      <c r="EN68" s="11">
        <v>400842</v>
      </c>
      <c r="EO68" s="11">
        <v>378097</v>
      </c>
      <c r="EP68" s="11">
        <v>22745</v>
      </c>
      <c r="EQ68" s="11">
        <v>6026015</v>
      </c>
      <c r="ER68" s="11">
        <v>4870598</v>
      </c>
      <c r="ES68" s="11">
        <v>1155417</v>
      </c>
      <c r="ET68" s="11">
        <v>7274936</v>
      </c>
      <c r="EU68" s="11">
        <v>6987148</v>
      </c>
      <c r="EV68" s="11">
        <v>287788</v>
      </c>
      <c r="EW68" s="11">
        <v>1725860</v>
      </c>
      <c r="EX68" s="11">
        <v>1668915</v>
      </c>
      <c r="EY68" s="11">
        <v>56945</v>
      </c>
      <c r="EZ68" s="11">
        <v>5890313</v>
      </c>
      <c r="FA68" s="11">
        <v>5325699</v>
      </c>
      <c r="FB68" s="11">
        <v>564614</v>
      </c>
      <c r="FC68" s="11">
        <v>827223</v>
      </c>
      <c r="FD68" s="11">
        <v>827223</v>
      </c>
      <c r="FE68" s="11">
        <v>0</v>
      </c>
      <c r="FF68" s="420"/>
      <c r="FG68" s="420"/>
      <c r="FH68" s="417"/>
    </row>
    <row r="69" spans="1:164" ht="25.5" customHeight="1">
      <c r="A69" s="665" t="s">
        <v>694</v>
      </c>
      <c r="B69" s="665"/>
      <c r="C69" s="665"/>
      <c r="D69" s="11">
        <v>927895885</v>
      </c>
      <c r="E69" s="11"/>
      <c r="F69" s="11"/>
      <c r="G69" s="11">
        <v>265784140</v>
      </c>
      <c r="H69" s="11">
        <v>662111745</v>
      </c>
      <c r="I69" s="11">
        <v>12807808</v>
      </c>
      <c r="J69" s="11">
        <v>4760946</v>
      </c>
      <c r="K69" s="11">
        <v>8046862</v>
      </c>
      <c r="L69" s="11">
        <v>3483980</v>
      </c>
      <c r="M69" s="11">
        <v>1718737</v>
      </c>
      <c r="N69" s="11">
        <v>1765243</v>
      </c>
      <c r="O69" s="11">
        <v>14674695</v>
      </c>
      <c r="P69" s="11">
        <v>3973399</v>
      </c>
      <c r="Q69" s="11">
        <v>10701296</v>
      </c>
      <c r="R69" s="11">
        <v>7094722</v>
      </c>
      <c r="S69" s="11">
        <v>3006878</v>
      </c>
      <c r="T69" s="11">
        <v>4087845</v>
      </c>
      <c r="U69" s="11">
        <v>137287651</v>
      </c>
      <c r="V69" s="11">
        <v>33914171</v>
      </c>
      <c r="W69" s="11">
        <v>103373480</v>
      </c>
      <c r="X69" s="11">
        <v>16458212</v>
      </c>
      <c r="Y69" s="11">
        <v>5242693</v>
      </c>
      <c r="Z69" s="11">
        <v>11215519</v>
      </c>
      <c r="AA69" s="11">
        <v>12686556</v>
      </c>
      <c r="AB69" s="11">
        <v>4576230</v>
      </c>
      <c r="AC69" s="11">
        <v>8110325</v>
      </c>
      <c r="AD69" s="11">
        <v>2716842</v>
      </c>
      <c r="AE69" s="11">
        <v>1405778</v>
      </c>
      <c r="AF69" s="11">
        <v>1311063</v>
      </c>
      <c r="AG69" s="11">
        <v>3889036</v>
      </c>
      <c r="AH69" s="11">
        <v>0</v>
      </c>
      <c r="AI69" s="11">
        <v>3889036</v>
      </c>
      <c r="AJ69" s="11">
        <v>43695182</v>
      </c>
      <c r="AK69" s="11">
        <v>9126839</v>
      </c>
      <c r="AL69" s="11">
        <v>34568343</v>
      </c>
      <c r="AM69" s="11">
        <v>23261711</v>
      </c>
      <c r="AN69" s="11">
        <v>6354544</v>
      </c>
      <c r="AO69" s="11">
        <v>16907167</v>
      </c>
      <c r="AP69" s="11">
        <v>4315520</v>
      </c>
      <c r="AQ69" s="11">
        <v>3233075</v>
      </c>
      <c r="AR69" s="11">
        <v>1082445</v>
      </c>
      <c r="AS69" s="11">
        <v>3816933</v>
      </c>
      <c r="AT69" s="11">
        <v>1422187</v>
      </c>
      <c r="AU69" s="11">
        <v>2394746</v>
      </c>
      <c r="AV69" s="11">
        <v>38204670</v>
      </c>
      <c r="AW69" s="11">
        <v>8200310</v>
      </c>
      <c r="AX69" s="11">
        <v>30004359</v>
      </c>
      <c r="AY69" s="11">
        <v>14715728</v>
      </c>
      <c r="AZ69" s="11">
        <v>4425938</v>
      </c>
      <c r="BA69" s="11">
        <v>10289790</v>
      </c>
      <c r="BB69" s="11">
        <v>9908622</v>
      </c>
      <c r="BC69" s="11">
        <v>3425661</v>
      </c>
      <c r="BD69" s="11">
        <v>6482961</v>
      </c>
      <c r="BE69" s="11">
        <v>9165607</v>
      </c>
      <c r="BF69" s="11">
        <v>2849650</v>
      </c>
      <c r="BG69" s="11">
        <v>6315957</v>
      </c>
      <c r="BH69" s="11">
        <v>10801248</v>
      </c>
      <c r="BI69" s="11">
        <v>4323891</v>
      </c>
      <c r="BJ69" s="11">
        <v>6477357</v>
      </c>
      <c r="BK69" s="11">
        <v>11592990</v>
      </c>
      <c r="BL69" s="11">
        <v>4021668</v>
      </c>
      <c r="BM69" s="11">
        <v>7571322</v>
      </c>
      <c r="BN69" s="11">
        <v>3269192</v>
      </c>
      <c r="BO69" s="11">
        <v>1055553</v>
      </c>
      <c r="BP69" s="11">
        <v>2213640</v>
      </c>
      <c r="BQ69" s="11">
        <v>19094511</v>
      </c>
      <c r="BR69" s="11">
        <v>5346953</v>
      </c>
      <c r="BS69" s="11">
        <v>13747557</v>
      </c>
      <c r="BT69" s="11">
        <v>21553284</v>
      </c>
      <c r="BU69" s="11">
        <v>6890768</v>
      </c>
      <c r="BV69" s="11">
        <v>14662516</v>
      </c>
      <c r="BW69" s="11">
        <v>25022500</v>
      </c>
      <c r="BX69" s="11">
        <v>9534602</v>
      </c>
      <c r="BY69" s="11">
        <v>15487897</v>
      </c>
      <c r="BZ69" s="11">
        <v>16853955</v>
      </c>
      <c r="CA69" s="11">
        <v>5439188</v>
      </c>
      <c r="CB69" s="11">
        <v>11414767</v>
      </c>
      <c r="CC69" s="11">
        <v>7935381</v>
      </c>
      <c r="CD69" s="11">
        <v>2599943</v>
      </c>
      <c r="CE69" s="11">
        <v>5335437</v>
      </c>
      <c r="CF69" s="11">
        <v>13771615</v>
      </c>
      <c r="CG69" s="11">
        <v>3926595</v>
      </c>
      <c r="CH69" s="11">
        <v>9845019</v>
      </c>
      <c r="CI69" s="11">
        <v>2774680</v>
      </c>
      <c r="CJ69" s="11">
        <v>1081620</v>
      </c>
      <c r="CK69" s="11">
        <v>1693060</v>
      </c>
      <c r="CL69" s="11">
        <v>5976486</v>
      </c>
      <c r="CM69" s="11">
        <v>1538887</v>
      </c>
      <c r="CN69" s="11">
        <v>4437600</v>
      </c>
      <c r="CO69" s="11">
        <v>6809344</v>
      </c>
      <c r="CP69" s="11">
        <v>1637787</v>
      </c>
      <c r="CQ69" s="11">
        <v>5171557</v>
      </c>
      <c r="CR69" s="11">
        <v>3670655</v>
      </c>
      <c r="CS69" s="11">
        <v>1113709</v>
      </c>
      <c r="CT69" s="11">
        <v>2556946</v>
      </c>
      <c r="CU69" s="11">
        <v>33546103</v>
      </c>
      <c r="CV69" s="11">
        <v>10081203</v>
      </c>
      <c r="CW69" s="11">
        <v>23464900</v>
      </c>
      <c r="CX69" s="11">
        <v>6079140</v>
      </c>
      <c r="CY69" s="11">
        <v>2511479</v>
      </c>
      <c r="CZ69" s="11">
        <v>3567660</v>
      </c>
      <c r="DA69" s="11">
        <v>82772091</v>
      </c>
      <c r="DB69" s="11">
        <v>17719606</v>
      </c>
      <c r="DC69" s="11">
        <v>65052485</v>
      </c>
      <c r="DD69" s="11">
        <v>26615824</v>
      </c>
      <c r="DE69" s="11">
        <v>7601593</v>
      </c>
      <c r="DF69" s="11">
        <v>19014231</v>
      </c>
      <c r="DG69" s="11">
        <v>2500230</v>
      </c>
      <c r="DH69" s="11">
        <v>1082995</v>
      </c>
      <c r="DI69" s="11">
        <v>1417235</v>
      </c>
      <c r="DJ69" s="11">
        <v>30418313</v>
      </c>
      <c r="DK69" s="11">
        <v>8055942</v>
      </c>
      <c r="DL69" s="11">
        <v>22362370</v>
      </c>
      <c r="DM69" s="11">
        <v>9229251</v>
      </c>
      <c r="DN69" s="11">
        <v>3356066</v>
      </c>
      <c r="DO69" s="11">
        <v>5873185</v>
      </c>
      <c r="DP69" s="11">
        <v>11740388</v>
      </c>
      <c r="DQ69" s="11">
        <v>4233401</v>
      </c>
      <c r="DR69" s="11">
        <v>7506988</v>
      </c>
      <c r="DS69" s="11">
        <v>32261746</v>
      </c>
      <c r="DT69" s="11">
        <v>9995674</v>
      </c>
      <c r="DU69" s="11">
        <v>22266072</v>
      </c>
      <c r="DV69" s="11">
        <v>3141715</v>
      </c>
      <c r="DW69" s="11">
        <v>1285467</v>
      </c>
      <c r="DX69" s="11">
        <v>1856248</v>
      </c>
      <c r="DY69" s="11">
        <v>12054314</v>
      </c>
      <c r="DZ69" s="11">
        <v>3939086</v>
      </c>
      <c r="EA69" s="11">
        <v>8115227</v>
      </c>
      <c r="EB69" s="11">
        <v>2077713</v>
      </c>
      <c r="EC69" s="11">
        <v>750526</v>
      </c>
      <c r="ED69" s="11">
        <v>1327187</v>
      </c>
      <c r="EE69" s="11">
        <v>14668739</v>
      </c>
      <c r="EF69" s="11">
        <v>3962154</v>
      </c>
      <c r="EG69" s="11">
        <v>10706585</v>
      </c>
      <c r="EH69" s="11">
        <v>74262428</v>
      </c>
      <c r="EI69" s="11">
        <v>18568924</v>
      </c>
      <c r="EJ69" s="11">
        <v>55693504</v>
      </c>
      <c r="EK69" s="11">
        <v>7464345</v>
      </c>
      <c r="EL69" s="11">
        <v>3336454</v>
      </c>
      <c r="EM69" s="11">
        <v>4127891</v>
      </c>
      <c r="EN69" s="11">
        <v>2137683</v>
      </c>
      <c r="EO69" s="11">
        <v>906270</v>
      </c>
      <c r="EP69" s="11">
        <v>1231413</v>
      </c>
      <c r="EQ69" s="11">
        <v>23507619</v>
      </c>
      <c r="ER69" s="11">
        <v>7427466</v>
      </c>
      <c r="ES69" s="11">
        <v>16080153</v>
      </c>
      <c r="ET69" s="11">
        <v>23543854</v>
      </c>
      <c r="EU69" s="11">
        <v>7982436</v>
      </c>
      <c r="EV69" s="11">
        <v>15561418</v>
      </c>
      <c r="EW69" s="11">
        <v>4458178</v>
      </c>
      <c r="EX69" s="11">
        <v>1847312</v>
      </c>
      <c r="EY69" s="11">
        <v>2610866</v>
      </c>
      <c r="EZ69" s="11">
        <v>15384226</v>
      </c>
      <c r="FA69" s="11">
        <v>4272164</v>
      </c>
      <c r="FB69" s="11">
        <v>11112062</v>
      </c>
      <c r="FC69" s="11">
        <v>2722673</v>
      </c>
      <c r="FD69" s="11">
        <v>719723</v>
      </c>
      <c r="FE69" s="11">
        <v>2002950</v>
      </c>
      <c r="FF69" s="420"/>
      <c r="FG69" s="420"/>
      <c r="FH69" s="417"/>
    </row>
    <row r="70" spans="1:164" ht="25.5" customHeight="1">
      <c r="A70" s="665" t="s">
        <v>695</v>
      </c>
      <c r="B70" s="665"/>
      <c r="C70" s="665"/>
      <c r="D70" s="11">
        <v>3514583394</v>
      </c>
      <c r="E70" s="11"/>
      <c r="F70" s="11"/>
      <c r="G70" s="11">
        <v>1692408177</v>
      </c>
      <c r="H70" s="11">
        <v>1822175217</v>
      </c>
      <c r="I70" s="11">
        <v>45277563</v>
      </c>
      <c r="J70" s="11">
        <v>23075269</v>
      </c>
      <c r="K70" s="11">
        <v>22202294</v>
      </c>
      <c r="L70" s="11">
        <v>15808697</v>
      </c>
      <c r="M70" s="11">
        <v>10321860</v>
      </c>
      <c r="N70" s="11">
        <v>5486837</v>
      </c>
      <c r="O70" s="11">
        <v>58975013</v>
      </c>
      <c r="P70" s="11">
        <v>30865872</v>
      </c>
      <c r="Q70" s="11">
        <v>28109141</v>
      </c>
      <c r="R70" s="11">
        <v>27299957</v>
      </c>
      <c r="S70" s="11">
        <v>16998888</v>
      </c>
      <c r="T70" s="11">
        <v>10301069</v>
      </c>
      <c r="U70" s="11">
        <v>532948138</v>
      </c>
      <c r="V70" s="11">
        <v>224385818</v>
      </c>
      <c r="W70" s="11">
        <v>308562320</v>
      </c>
      <c r="X70" s="11">
        <v>57293994</v>
      </c>
      <c r="Y70" s="11">
        <v>26971950</v>
      </c>
      <c r="Z70" s="11">
        <v>30322044</v>
      </c>
      <c r="AA70" s="11">
        <v>45649898</v>
      </c>
      <c r="AB70" s="11">
        <v>26480595</v>
      </c>
      <c r="AC70" s="11">
        <v>19169303</v>
      </c>
      <c r="AD70" s="11">
        <v>11413711</v>
      </c>
      <c r="AE70" s="11">
        <v>7888494</v>
      </c>
      <c r="AF70" s="11">
        <v>3525217</v>
      </c>
      <c r="AG70" s="11">
        <v>16593661</v>
      </c>
      <c r="AH70" s="11">
        <v>0</v>
      </c>
      <c r="AI70" s="11">
        <v>16593661</v>
      </c>
      <c r="AJ70" s="11">
        <v>167229459</v>
      </c>
      <c r="AK70" s="11">
        <v>67516186</v>
      </c>
      <c r="AL70" s="11">
        <v>99713273</v>
      </c>
      <c r="AM70" s="11">
        <v>82188266</v>
      </c>
      <c r="AN70" s="11">
        <v>35651377</v>
      </c>
      <c r="AO70" s="11">
        <v>46536889</v>
      </c>
      <c r="AP70" s="11">
        <v>16217342</v>
      </c>
      <c r="AQ70" s="11">
        <v>12056921</v>
      </c>
      <c r="AR70" s="11">
        <v>4160421</v>
      </c>
      <c r="AS70" s="11">
        <v>12506304</v>
      </c>
      <c r="AT70" s="11">
        <v>6948196</v>
      </c>
      <c r="AU70" s="11">
        <v>5558108</v>
      </c>
      <c r="AV70" s="11">
        <v>139832594</v>
      </c>
      <c r="AW70" s="11">
        <v>59716975</v>
      </c>
      <c r="AX70" s="11">
        <v>80115619</v>
      </c>
      <c r="AY70" s="11">
        <v>57918679</v>
      </c>
      <c r="AZ70" s="11">
        <v>29510975</v>
      </c>
      <c r="BA70" s="11">
        <v>28407704</v>
      </c>
      <c r="BB70" s="11">
        <v>34916262</v>
      </c>
      <c r="BC70" s="11">
        <v>17910357</v>
      </c>
      <c r="BD70" s="11">
        <v>17005905</v>
      </c>
      <c r="BE70" s="11">
        <v>28790407</v>
      </c>
      <c r="BF70" s="11">
        <v>13865290</v>
      </c>
      <c r="BG70" s="11">
        <v>14925117</v>
      </c>
      <c r="BH70" s="11">
        <v>45455165</v>
      </c>
      <c r="BI70" s="11">
        <v>30366803</v>
      </c>
      <c r="BJ70" s="11">
        <v>15088362</v>
      </c>
      <c r="BK70" s="11">
        <v>47492664</v>
      </c>
      <c r="BL70" s="11">
        <v>25452596</v>
      </c>
      <c r="BM70" s="11">
        <v>22040068</v>
      </c>
      <c r="BN70" s="11">
        <v>12973463</v>
      </c>
      <c r="BO70" s="11">
        <v>8041319</v>
      </c>
      <c r="BP70" s="11">
        <v>4932144</v>
      </c>
      <c r="BQ70" s="11">
        <v>67447139</v>
      </c>
      <c r="BR70" s="11">
        <v>34360392</v>
      </c>
      <c r="BS70" s="11">
        <v>33086747</v>
      </c>
      <c r="BT70" s="11">
        <v>89362516</v>
      </c>
      <c r="BU70" s="11">
        <v>54488121</v>
      </c>
      <c r="BV70" s="11">
        <v>34874395</v>
      </c>
      <c r="BW70" s="11">
        <v>96614061</v>
      </c>
      <c r="BX70" s="11">
        <v>49292114</v>
      </c>
      <c r="BY70" s="11">
        <v>47321947</v>
      </c>
      <c r="BZ70" s="11">
        <v>65611257</v>
      </c>
      <c r="CA70" s="11">
        <v>33451036</v>
      </c>
      <c r="CB70" s="11">
        <v>32160221</v>
      </c>
      <c r="CC70" s="11">
        <v>29930149</v>
      </c>
      <c r="CD70" s="11">
        <v>16856220</v>
      </c>
      <c r="CE70" s="11">
        <v>13073929</v>
      </c>
      <c r="CF70" s="11">
        <v>53599884</v>
      </c>
      <c r="CG70" s="11">
        <v>26229827</v>
      </c>
      <c r="CH70" s="11">
        <v>27370057</v>
      </c>
      <c r="CI70" s="11">
        <v>10007594</v>
      </c>
      <c r="CJ70" s="11">
        <v>5989504</v>
      </c>
      <c r="CK70" s="11">
        <v>4018090</v>
      </c>
      <c r="CL70" s="11">
        <v>23028337</v>
      </c>
      <c r="CM70" s="11">
        <v>8524386</v>
      </c>
      <c r="CN70" s="11">
        <v>14503951</v>
      </c>
      <c r="CO70" s="11">
        <v>24535438</v>
      </c>
      <c r="CP70" s="11">
        <v>10799900</v>
      </c>
      <c r="CQ70" s="11">
        <v>13735538</v>
      </c>
      <c r="CR70" s="11">
        <v>12586531</v>
      </c>
      <c r="CS70" s="11">
        <v>7150019</v>
      </c>
      <c r="CT70" s="11">
        <v>5436512</v>
      </c>
      <c r="CU70" s="11">
        <v>109754828</v>
      </c>
      <c r="CV70" s="11">
        <v>60392564</v>
      </c>
      <c r="CW70" s="11">
        <v>49362264</v>
      </c>
      <c r="CX70" s="11">
        <v>23590658</v>
      </c>
      <c r="CY70" s="11">
        <v>15043862</v>
      </c>
      <c r="CZ70" s="11">
        <v>8546796</v>
      </c>
      <c r="DA70" s="11">
        <v>331281858</v>
      </c>
      <c r="DB70" s="11">
        <v>132602950</v>
      </c>
      <c r="DC70" s="11">
        <v>198678908</v>
      </c>
      <c r="DD70" s="11">
        <v>88950464</v>
      </c>
      <c r="DE70" s="11">
        <v>40539361</v>
      </c>
      <c r="DF70" s="11">
        <v>48411103</v>
      </c>
      <c r="DG70" s="11">
        <v>10793163</v>
      </c>
      <c r="DH70" s="11">
        <v>6042062</v>
      </c>
      <c r="DI70" s="11">
        <v>4751101</v>
      </c>
      <c r="DJ70" s="11">
        <v>125536106</v>
      </c>
      <c r="DK70" s="11">
        <v>68146800</v>
      </c>
      <c r="DL70" s="11">
        <v>57389306</v>
      </c>
      <c r="DM70" s="11">
        <v>34482195</v>
      </c>
      <c r="DN70" s="11">
        <v>20287084</v>
      </c>
      <c r="DO70" s="11">
        <v>14195111</v>
      </c>
      <c r="DP70" s="11">
        <v>49654207</v>
      </c>
      <c r="DQ70" s="11">
        <v>28387103</v>
      </c>
      <c r="DR70" s="11">
        <v>21267104</v>
      </c>
      <c r="DS70" s="11">
        <v>143426327</v>
      </c>
      <c r="DT70" s="11">
        <v>76241847</v>
      </c>
      <c r="DU70" s="11">
        <v>67184480</v>
      </c>
      <c r="DV70" s="11">
        <v>12165916</v>
      </c>
      <c r="DW70" s="11">
        <v>7329616</v>
      </c>
      <c r="DX70" s="11">
        <v>4836300</v>
      </c>
      <c r="DY70" s="11">
        <v>47533649</v>
      </c>
      <c r="DZ70" s="11">
        <v>25212573</v>
      </c>
      <c r="EA70" s="11">
        <v>22321076</v>
      </c>
      <c r="EB70" s="11">
        <v>7968273</v>
      </c>
      <c r="EC70" s="11">
        <v>4296396</v>
      </c>
      <c r="ED70" s="11">
        <v>3671877</v>
      </c>
      <c r="EE70" s="11">
        <v>57756900</v>
      </c>
      <c r="EF70" s="11">
        <v>24718851</v>
      </c>
      <c r="EG70" s="11">
        <v>33038049</v>
      </c>
      <c r="EH70" s="11">
        <v>252400912</v>
      </c>
      <c r="EI70" s="11">
        <v>113826548</v>
      </c>
      <c r="EJ70" s="11">
        <v>138574364</v>
      </c>
      <c r="EK70" s="11">
        <v>27324199</v>
      </c>
      <c r="EL70" s="11">
        <v>15772916</v>
      </c>
      <c r="EM70" s="11">
        <v>11551283</v>
      </c>
      <c r="EN70" s="11">
        <v>7774956</v>
      </c>
      <c r="EO70" s="11">
        <v>4956870</v>
      </c>
      <c r="EP70" s="11">
        <v>2818086</v>
      </c>
      <c r="EQ70" s="11">
        <v>80156063</v>
      </c>
      <c r="ER70" s="11">
        <v>40465383</v>
      </c>
      <c r="ES70" s="11">
        <v>39690680</v>
      </c>
      <c r="ET70" s="11">
        <v>86877501</v>
      </c>
      <c r="EU70" s="11">
        <v>41035383</v>
      </c>
      <c r="EV70" s="11">
        <v>45842118</v>
      </c>
      <c r="EW70" s="11">
        <v>18054885</v>
      </c>
      <c r="EX70" s="11">
        <v>12157661</v>
      </c>
      <c r="EY70" s="11">
        <v>5897224</v>
      </c>
      <c r="EZ70" s="11">
        <v>59534828</v>
      </c>
      <c r="FA70" s="11">
        <v>29198462</v>
      </c>
      <c r="FB70" s="11">
        <v>30336366</v>
      </c>
      <c r="FC70" s="11">
        <v>10061363</v>
      </c>
      <c r="FD70" s="11">
        <v>4586625</v>
      </c>
      <c r="FE70" s="11">
        <v>5474738</v>
      </c>
      <c r="FF70" s="420"/>
      <c r="FG70" s="420"/>
      <c r="FH70" s="417"/>
    </row>
    <row r="71" spans="1:164" ht="25.5" customHeight="1">
      <c r="A71" s="665" t="s">
        <v>696</v>
      </c>
      <c r="B71" s="665"/>
      <c r="C71" s="665"/>
      <c r="D71" s="11">
        <v>2944651388</v>
      </c>
      <c r="E71" s="11"/>
      <c r="F71" s="11"/>
      <c r="G71" s="11">
        <v>1373167217</v>
      </c>
      <c r="H71" s="11">
        <v>1571484171</v>
      </c>
      <c r="I71" s="11">
        <v>38202826</v>
      </c>
      <c r="J71" s="11">
        <v>19212442</v>
      </c>
      <c r="K71" s="11">
        <v>18990384</v>
      </c>
      <c r="L71" s="11">
        <v>13665100</v>
      </c>
      <c r="M71" s="11">
        <v>8759170</v>
      </c>
      <c r="N71" s="11">
        <v>4905930</v>
      </c>
      <c r="O71" s="11">
        <v>48726033</v>
      </c>
      <c r="P71" s="11">
        <v>26569275</v>
      </c>
      <c r="Q71" s="11">
        <v>22156758</v>
      </c>
      <c r="R71" s="11">
        <v>24315231</v>
      </c>
      <c r="S71" s="11">
        <v>15062783</v>
      </c>
      <c r="T71" s="11">
        <v>9252448</v>
      </c>
      <c r="U71" s="11">
        <v>428900021</v>
      </c>
      <c r="V71" s="11">
        <v>173735477</v>
      </c>
      <c r="W71" s="11">
        <v>255164544</v>
      </c>
      <c r="X71" s="11">
        <v>46980948</v>
      </c>
      <c r="Y71" s="11">
        <v>21475428</v>
      </c>
      <c r="Z71" s="11">
        <v>25505520</v>
      </c>
      <c r="AA71" s="11">
        <v>38424945</v>
      </c>
      <c r="AB71" s="11">
        <v>21207569</v>
      </c>
      <c r="AC71" s="11">
        <v>17217376</v>
      </c>
      <c r="AD71" s="11">
        <v>10092031</v>
      </c>
      <c r="AE71" s="11">
        <v>7050055</v>
      </c>
      <c r="AF71" s="11">
        <v>3041976</v>
      </c>
      <c r="AG71" s="11">
        <v>12770520</v>
      </c>
      <c r="AH71" s="11">
        <v>0</v>
      </c>
      <c r="AI71" s="11">
        <v>12770520</v>
      </c>
      <c r="AJ71" s="11">
        <v>144860827</v>
      </c>
      <c r="AK71" s="11">
        <v>58361618</v>
      </c>
      <c r="AL71" s="11">
        <v>86499209</v>
      </c>
      <c r="AM71" s="11">
        <v>68696712</v>
      </c>
      <c r="AN71" s="11">
        <v>29192547</v>
      </c>
      <c r="AO71" s="11">
        <v>39504165</v>
      </c>
      <c r="AP71" s="11">
        <v>13627195</v>
      </c>
      <c r="AQ71" s="11">
        <v>10671728</v>
      </c>
      <c r="AR71" s="11">
        <v>2955467</v>
      </c>
      <c r="AS71" s="11">
        <v>11039406</v>
      </c>
      <c r="AT71" s="11">
        <v>5734304</v>
      </c>
      <c r="AU71" s="11">
        <v>5305102</v>
      </c>
      <c r="AV71" s="11">
        <v>111433768</v>
      </c>
      <c r="AW71" s="11">
        <v>45341139</v>
      </c>
      <c r="AX71" s="11">
        <v>66092629</v>
      </c>
      <c r="AY71" s="11">
        <v>52073775</v>
      </c>
      <c r="AZ71" s="11">
        <v>26628696</v>
      </c>
      <c r="BA71" s="11">
        <v>25445079</v>
      </c>
      <c r="BB71" s="11">
        <v>30893618</v>
      </c>
      <c r="BC71" s="11">
        <v>15189556</v>
      </c>
      <c r="BD71" s="11">
        <v>15704062</v>
      </c>
      <c r="BE71" s="11">
        <v>25200117</v>
      </c>
      <c r="BF71" s="11">
        <v>11972832</v>
      </c>
      <c r="BG71" s="11">
        <v>13227285</v>
      </c>
      <c r="BH71" s="11">
        <v>38879227</v>
      </c>
      <c r="BI71" s="11">
        <v>25938973</v>
      </c>
      <c r="BJ71" s="11">
        <v>12940254</v>
      </c>
      <c r="BK71" s="11">
        <v>41342876</v>
      </c>
      <c r="BL71" s="11">
        <v>20990011</v>
      </c>
      <c r="BM71" s="11">
        <v>20352865</v>
      </c>
      <c r="BN71" s="11">
        <v>11770620</v>
      </c>
      <c r="BO71" s="11">
        <v>7020352</v>
      </c>
      <c r="BP71" s="11">
        <v>4750268</v>
      </c>
      <c r="BQ71" s="11">
        <v>58617967</v>
      </c>
      <c r="BR71" s="11">
        <v>29027345</v>
      </c>
      <c r="BS71" s="11">
        <v>29590622</v>
      </c>
      <c r="BT71" s="11">
        <v>74786172</v>
      </c>
      <c r="BU71" s="11">
        <v>44567894</v>
      </c>
      <c r="BV71" s="11">
        <v>30218278</v>
      </c>
      <c r="BW71" s="11">
        <v>82785998</v>
      </c>
      <c r="BX71" s="11">
        <v>40698013</v>
      </c>
      <c r="BY71" s="11">
        <v>42087985</v>
      </c>
      <c r="BZ71" s="11">
        <v>56956351</v>
      </c>
      <c r="CA71" s="11">
        <v>27626605</v>
      </c>
      <c r="CB71" s="11">
        <v>29329746</v>
      </c>
      <c r="CC71" s="11">
        <v>26104979</v>
      </c>
      <c r="CD71" s="11">
        <v>13931090</v>
      </c>
      <c r="CE71" s="11">
        <v>12173889</v>
      </c>
      <c r="CF71" s="11">
        <v>45483238</v>
      </c>
      <c r="CG71" s="11">
        <v>21699634</v>
      </c>
      <c r="CH71" s="11">
        <v>23783604</v>
      </c>
      <c r="CI71" s="11">
        <v>8774994</v>
      </c>
      <c r="CJ71" s="11">
        <v>4945248</v>
      </c>
      <c r="CK71" s="11">
        <v>3829746</v>
      </c>
      <c r="CL71" s="11">
        <v>17426285</v>
      </c>
      <c r="CM71" s="11">
        <v>7783934</v>
      </c>
      <c r="CN71" s="11">
        <v>9642351</v>
      </c>
      <c r="CO71" s="11">
        <v>20499945</v>
      </c>
      <c r="CP71" s="11">
        <v>8170795</v>
      </c>
      <c r="CQ71" s="11">
        <v>12329150</v>
      </c>
      <c r="CR71" s="11">
        <v>11127429</v>
      </c>
      <c r="CS71" s="11">
        <v>5852540</v>
      </c>
      <c r="CT71" s="11">
        <v>5274889</v>
      </c>
      <c r="CU71" s="11">
        <v>92449735</v>
      </c>
      <c r="CV71" s="11">
        <v>44261778</v>
      </c>
      <c r="CW71" s="11">
        <v>48187957</v>
      </c>
      <c r="CX71" s="11">
        <v>20521083</v>
      </c>
      <c r="CY71" s="11">
        <v>12734813</v>
      </c>
      <c r="CZ71" s="11">
        <v>7786270</v>
      </c>
      <c r="DA71" s="11">
        <v>268376396</v>
      </c>
      <c r="DB71" s="11">
        <v>97887516</v>
      </c>
      <c r="DC71" s="11">
        <v>170488880</v>
      </c>
      <c r="DD71" s="11">
        <v>77208640</v>
      </c>
      <c r="DE71" s="11">
        <v>34441408</v>
      </c>
      <c r="DF71" s="11">
        <v>42767232</v>
      </c>
      <c r="DG71" s="11">
        <v>9576859</v>
      </c>
      <c r="DH71" s="11">
        <v>5204750</v>
      </c>
      <c r="DI71" s="11">
        <v>4372109</v>
      </c>
      <c r="DJ71" s="11">
        <v>103575215</v>
      </c>
      <c r="DK71" s="11">
        <v>50132805</v>
      </c>
      <c r="DL71" s="11">
        <v>53442410</v>
      </c>
      <c r="DM71" s="11">
        <v>29145709</v>
      </c>
      <c r="DN71" s="11">
        <v>16564633</v>
      </c>
      <c r="DO71" s="11">
        <v>12581076</v>
      </c>
      <c r="DP71" s="11">
        <v>41372696</v>
      </c>
      <c r="DQ71" s="11">
        <v>22593601</v>
      </c>
      <c r="DR71" s="11">
        <v>18779095</v>
      </c>
      <c r="DS71" s="11">
        <v>122179360</v>
      </c>
      <c r="DT71" s="11">
        <v>62259356</v>
      </c>
      <c r="DU71" s="11">
        <v>59920004</v>
      </c>
      <c r="DV71" s="11">
        <v>10220342</v>
      </c>
      <c r="DW71" s="11">
        <v>5894500</v>
      </c>
      <c r="DX71" s="11">
        <v>4325842</v>
      </c>
      <c r="DY71" s="11">
        <v>40888043</v>
      </c>
      <c r="DZ71" s="11">
        <v>20221898</v>
      </c>
      <c r="EA71" s="11">
        <v>20666145</v>
      </c>
      <c r="EB71" s="11">
        <v>6991455</v>
      </c>
      <c r="EC71" s="11">
        <v>3757827</v>
      </c>
      <c r="ED71" s="11">
        <v>3233628</v>
      </c>
      <c r="EE71" s="11">
        <v>44974379</v>
      </c>
      <c r="EF71" s="11">
        <v>22098888</v>
      </c>
      <c r="EG71" s="11">
        <v>22875491</v>
      </c>
      <c r="EH71" s="11">
        <v>215064375</v>
      </c>
      <c r="EI71" s="11">
        <v>95917162</v>
      </c>
      <c r="EJ71" s="11">
        <v>119147213</v>
      </c>
      <c r="EK71" s="11">
        <v>23284863</v>
      </c>
      <c r="EL71" s="11">
        <v>13727739</v>
      </c>
      <c r="EM71" s="11">
        <v>9557124</v>
      </c>
      <c r="EN71" s="11">
        <v>7031170</v>
      </c>
      <c r="EO71" s="11">
        <v>4517952</v>
      </c>
      <c r="EP71" s="11">
        <v>2513218</v>
      </c>
      <c r="EQ71" s="11">
        <v>70866665</v>
      </c>
      <c r="ER71" s="11">
        <v>34881991</v>
      </c>
      <c r="ES71" s="11">
        <v>35984674</v>
      </c>
      <c r="ET71" s="11">
        <v>70595670</v>
      </c>
      <c r="EU71" s="11">
        <v>33809714</v>
      </c>
      <c r="EV71" s="11">
        <v>36785956</v>
      </c>
      <c r="EW71" s="11">
        <v>15915217</v>
      </c>
      <c r="EX71" s="11">
        <v>10400931</v>
      </c>
      <c r="EY71" s="11">
        <v>5514286</v>
      </c>
      <c r="EZ71" s="11">
        <v>51177365</v>
      </c>
      <c r="FA71" s="11">
        <v>23832293</v>
      </c>
      <c r="FB71" s="11">
        <v>27345072</v>
      </c>
      <c r="FC71" s="11">
        <v>8776997</v>
      </c>
      <c r="FD71" s="11">
        <v>3608609</v>
      </c>
      <c r="FE71" s="11">
        <v>5168388</v>
      </c>
      <c r="FF71" s="420"/>
      <c r="FG71" s="420"/>
      <c r="FH71" s="417"/>
    </row>
    <row r="72" spans="1:164" ht="25.5" customHeight="1">
      <c r="A72" s="665" t="s">
        <v>347</v>
      </c>
      <c r="B72" s="665"/>
      <c r="C72" s="665"/>
      <c r="D72" s="11">
        <v>299492534</v>
      </c>
      <c r="E72" s="11"/>
      <c r="F72" s="11"/>
      <c r="G72" s="11">
        <v>121146284</v>
      </c>
      <c r="H72" s="11">
        <v>178346250</v>
      </c>
      <c r="I72" s="11">
        <v>3730621</v>
      </c>
      <c r="J72" s="11">
        <v>1810752</v>
      </c>
      <c r="K72" s="11">
        <v>1919869</v>
      </c>
      <c r="L72" s="11">
        <v>2486020</v>
      </c>
      <c r="M72" s="11">
        <v>1490788</v>
      </c>
      <c r="N72" s="11">
        <v>995232</v>
      </c>
      <c r="O72" s="11">
        <v>3713245</v>
      </c>
      <c r="P72" s="11">
        <v>1596596</v>
      </c>
      <c r="Q72" s="11">
        <v>2116649</v>
      </c>
      <c r="R72" s="11">
        <v>2308971</v>
      </c>
      <c r="S72" s="11">
        <v>1101042</v>
      </c>
      <c r="T72" s="11">
        <v>1207929</v>
      </c>
      <c r="U72" s="11">
        <v>36540380</v>
      </c>
      <c r="V72" s="11">
        <v>9477625</v>
      </c>
      <c r="W72" s="11">
        <v>27062755</v>
      </c>
      <c r="X72" s="11">
        <v>5165578</v>
      </c>
      <c r="Y72" s="11">
        <v>1836545</v>
      </c>
      <c r="Z72" s="11">
        <v>3329033</v>
      </c>
      <c r="AA72" s="11">
        <v>3948113</v>
      </c>
      <c r="AB72" s="11">
        <v>1983055</v>
      </c>
      <c r="AC72" s="11">
        <v>1965058</v>
      </c>
      <c r="AD72" s="11">
        <v>966751</v>
      </c>
      <c r="AE72" s="11">
        <v>675825</v>
      </c>
      <c r="AF72" s="11">
        <v>290926</v>
      </c>
      <c r="AG72" s="11">
        <v>1413165</v>
      </c>
      <c r="AH72" s="11">
        <v>0</v>
      </c>
      <c r="AI72" s="11">
        <v>1413165</v>
      </c>
      <c r="AJ72" s="11">
        <v>15270770</v>
      </c>
      <c r="AK72" s="11">
        <v>6430305</v>
      </c>
      <c r="AL72" s="11">
        <v>8840465</v>
      </c>
      <c r="AM72" s="11">
        <v>7967829</v>
      </c>
      <c r="AN72" s="11">
        <v>3123925</v>
      </c>
      <c r="AO72" s="11">
        <v>4843904</v>
      </c>
      <c r="AP72" s="11">
        <v>1607577</v>
      </c>
      <c r="AQ72" s="11">
        <v>950020</v>
      </c>
      <c r="AR72" s="11">
        <v>657557</v>
      </c>
      <c r="AS72" s="11">
        <v>1039942</v>
      </c>
      <c r="AT72" s="11">
        <v>480348</v>
      </c>
      <c r="AU72" s="11">
        <v>559594</v>
      </c>
      <c r="AV72" s="11">
        <v>12907085</v>
      </c>
      <c r="AW72" s="11">
        <v>5632178</v>
      </c>
      <c r="AX72" s="11">
        <v>7274907</v>
      </c>
      <c r="AY72" s="11">
        <v>5103571</v>
      </c>
      <c r="AZ72" s="11">
        <v>2223816</v>
      </c>
      <c r="BA72" s="11">
        <v>2879755</v>
      </c>
      <c r="BB72" s="11">
        <v>4605092</v>
      </c>
      <c r="BC72" s="11">
        <v>2058930</v>
      </c>
      <c r="BD72" s="11">
        <v>2546162</v>
      </c>
      <c r="BE72" s="11">
        <v>3357852</v>
      </c>
      <c r="BF72" s="11">
        <v>1411413</v>
      </c>
      <c r="BG72" s="11">
        <v>1946439</v>
      </c>
      <c r="BH72" s="11">
        <v>4189476</v>
      </c>
      <c r="BI72" s="11">
        <v>2432742</v>
      </c>
      <c r="BJ72" s="11">
        <v>1756734</v>
      </c>
      <c r="BK72" s="11">
        <v>5047800</v>
      </c>
      <c r="BL72" s="11">
        <v>2420545</v>
      </c>
      <c r="BM72" s="11">
        <v>2627255</v>
      </c>
      <c r="BN72" s="11">
        <v>844570</v>
      </c>
      <c r="BO72" s="11">
        <v>473930</v>
      </c>
      <c r="BP72" s="11">
        <v>370640</v>
      </c>
      <c r="BQ72" s="11">
        <v>4923600</v>
      </c>
      <c r="BR72" s="11">
        <v>2810973</v>
      </c>
      <c r="BS72" s="11">
        <v>2112627</v>
      </c>
      <c r="BT72" s="11">
        <v>6459414</v>
      </c>
      <c r="BU72" s="11">
        <v>3322159</v>
      </c>
      <c r="BV72" s="11">
        <v>3137255</v>
      </c>
      <c r="BW72" s="11">
        <v>5869508</v>
      </c>
      <c r="BX72" s="11">
        <v>2287317</v>
      </c>
      <c r="BY72" s="11">
        <v>3582191</v>
      </c>
      <c r="BZ72" s="11">
        <v>6697483</v>
      </c>
      <c r="CA72" s="11">
        <v>2179180</v>
      </c>
      <c r="CB72" s="11">
        <v>4518303</v>
      </c>
      <c r="CC72" s="11">
        <v>2492586</v>
      </c>
      <c r="CD72" s="11">
        <v>1170296</v>
      </c>
      <c r="CE72" s="11">
        <v>1322290</v>
      </c>
      <c r="CF72" s="11">
        <v>4384259</v>
      </c>
      <c r="CG72" s="11">
        <v>1277634</v>
      </c>
      <c r="CH72" s="11">
        <v>3106625</v>
      </c>
      <c r="CI72" s="11">
        <v>858417</v>
      </c>
      <c r="CJ72" s="11">
        <v>366170</v>
      </c>
      <c r="CK72" s="11">
        <v>492247</v>
      </c>
      <c r="CL72" s="11">
        <v>2645390</v>
      </c>
      <c r="CM72" s="11">
        <v>1044511</v>
      </c>
      <c r="CN72" s="11">
        <v>1600879</v>
      </c>
      <c r="CO72" s="11">
        <v>1961291</v>
      </c>
      <c r="CP72" s="11">
        <v>626444</v>
      </c>
      <c r="CQ72" s="11">
        <v>1334847</v>
      </c>
      <c r="CR72" s="11">
        <v>839258</v>
      </c>
      <c r="CS72" s="11">
        <v>450521</v>
      </c>
      <c r="CT72" s="11">
        <v>388737</v>
      </c>
      <c r="CU72" s="11">
        <v>8392530</v>
      </c>
      <c r="CV72" s="11">
        <v>4211517</v>
      </c>
      <c r="CW72" s="11">
        <v>4181013</v>
      </c>
      <c r="CX72" s="11">
        <v>1953877</v>
      </c>
      <c r="CY72" s="11">
        <v>860818</v>
      </c>
      <c r="CZ72" s="11">
        <v>1093059</v>
      </c>
      <c r="DA72" s="11">
        <v>24856554</v>
      </c>
      <c r="DB72" s="11">
        <v>6537573</v>
      </c>
      <c r="DC72" s="11">
        <v>18318981</v>
      </c>
      <c r="DD72" s="11">
        <v>7046773</v>
      </c>
      <c r="DE72" s="11">
        <v>3644388</v>
      </c>
      <c r="DF72" s="11">
        <v>3402385</v>
      </c>
      <c r="DG72" s="11">
        <v>2269869</v>
      </c>
      <c r="DH72" s="11">
        <v>983369</v>
      </c>
      <c r="DI72" s="11">
        <v>1286500</v>
      </c>
      <c r="DJ72" s="11">
        <v>9955495</v>
      </c>
      <c r="DK72" s="11">
        <v>4912026</v>
      </c>
      <c r="DL72" s="11">
        <v>5043469</v>
      </c>
      <c r="DM72" s="11">
        <v>3539341</v>
      </c>
      <c r="DN72" s="11">
        <v>1877719</v>
      </c>
      <c r="DO72" s="11">
        <v>1661622</v>
      </c>
      <c r="DP72" s="11">
        <v>3623069</v>
      </c>
      <c r="DQ72" s="11">
        <v>1387226</v>
      </c>
      <c r="DR72" s="11">
        <v>2235843</v>
      </c>
      <c r="DS72" s="11">
        <v>12208638</v>
      </c>
      <c r="DT72" s="11">
        <v>8032938</v>
      </c>
      <c r="DU72" s="11">
        <v>4175700</v>
      </c>
      <c r="DV72" s="11">
        <v>708734</v>
      </c>
      <c r="DW72" s="11">
        <v>452471</v>
      </c>
      <c r="DX72" s="11">
        <v>256263</v>
      </c>
      <c r="DY72" s="11">
        <v>4073127</v>
      </c>
      <c r="DZ72" s="11">
        <v>1469186</v>
      </c>
      <c r="EA72" s="11">
        <v>2603941</v>
      </c>
      <c r="EB72" s="11">
        <v>1255881</v>
      </c>
      <c r="EC72" s="11">
        <v>765951</v>
      </c>
      <c r="ED72" s="11">
        <v>489930</v>
      </c>
      <c r="EE72" s="11">
        <v>3879961</v>
      </c>
      <c r="EF72" s="11">
        <v>1565036</v>
      </c>
      <c r="EG72" s="11">
        <v>2314925</v>
      </c>
      <c r="EH72" s="11">
        <v>29242199</v>
      </c>
      <c r="EI72" s="11">
        <v>11164152</v>
      </c>
      <c r="EJ72" s="11">
        <v>18078047</v>
      </c>
      <c r="EK72" s="11">
        <v>2787235</v>
      </c>
      <c r="EL72" s="11">
        <v>1511457</v>
      </c>
      <c r="EM72" s="11">
        <v>1275778</v>
      </c>
      <c r="EN72" s="11">
        <v>518239</v>
      </c>
      <c r="EO72" s="11">
        <v>324795</v>
      </c>
      <c r="EP72" s="11">
        <v>193444</v>
      </c>
      <c r="EQ72" s="11">
        <v>7702977</v>
      </c>
      <c r="ER72" s="11">
        <v>3027916</v>
      </c>
      <c r="ES72" s="11">
        <v>4675061</v>
      </c>
      <c r="ET72" s="11">
        <v>8593325</v>
      </c>
      <c r="EU72" s="11">
        <v>2789476</v>
      </c>
      <c r="EV72" s="11">
        <v>5803849</v>
      </c>
      <c r="EW72" s="11">
        <v>1359538</v>
      </c>
      <c r="EX72" s="11">
        <v>906427</v>
      </c>
      <c r="EY72" s="11">
        <v>453111</v>
      </c>
      <c r="EZ72" s="11">
        <v>4715630</v>
      </c>
      <c r="FA72" s="11">
        <v>1122001</v>
      </c>
      <c r="FB72" s="11">
        <v>3593629</v>
      </c>
      <c r="FC72" s="11">
        <v>1463928</v>
      </c>
      <c r="FD72" s="11">
        <v>454257</v>
      </c>
      <c r="FE72" s="11">
        <v>1009671</v>
      </c>
      <c r="FF72" s="420"/>
      <c r="FG72" s="420"/>
      <c r="FH72" s="417"/>
    </row>
    <row r="73" spans="1:164" ht="25.5" customHeight="1">
      <c r="A73" s="665" t="s">
        <v>697</v>
      </c>
      <c r="B73" s="665"/>
      <c r="C73" s="665"/>
      <c r="D73" s="11">
        <v>2645158854</v>
      </c>
      <c r="E73" s="11"/>
      <c r="F73" s="11"/>
      <c r="G73" s="11">
        <v>1252020933</v>
      </c>
      <c r="H73" s="11">
        <v>1393137921</v>
      </c>
      <c r="I73" s="11">
        <v>34472205</v>
      </c>
      <c r="J73" s="11">
        <v>17401690</v>
      </c>
      <c r="K73" s="11">
        <v>17070515</v>
      </c>
      <c r="L73" s="11">
        <v>11179080</v>
      </c>
      <c r="M73" s="11">
        <v>7268382</v>
      </c>
      <c r="N73" s="11">
        <v>3910698</v>
      </c>
      <c r="O73" s="11">
        <v>45012788</v>
      </c>
      <c r="P73" s="11">
        <v>24972679</v>
      </c>
      <c r="Q73" s="11">
        <v>20040109</v>
      </c>
      <c r="R73" s="11">
        <v>22006260</v>
      </c>
      <c r="S73" s="11">
        <v>13961741</v>
      </c>
      <c r="T73" s="11">
        <v>8044519</v>
      </c>
      <c r="U73" s="11">
        <v>392359641</v>
      </c>
      <c r="V73" s="11">
        <v>164257852</v>
      </c>
      <c r="W73" s="11">
        <v>228101789</v>
      </c>
      <c r="X73" s="11">
        <v>41815370</v>
      </c>
      <c r="Y73" s="11">
        <v>19638883</v>
      </c>
      <c r="Z73" s="11">
        <v>22176487</v>
      </c>
      <c r="AA73" s="11">
        <v>34476832</v>
      </c>
      <c r="AB73" s="11">
        <v>19224514</v>
      </c>
      <c r="AC73" s="11">
        <v>15252318</v>
      </c>
      <c r="AD73" s="11">
        <v>9125280</v>
      </c>
      <c r="AE73" s="11">
        <v>6374230</v>
      </c>
      <c r="AF73" s="11">
        <v>2751050</v>
      </c>
      <c r="AG73" s="11">
        <v>11357355</v>
      </c>
      <c r="AH73" s="11">
        <v>0</v>
      </c>
      <c r="AI73" s="11">
        <v>11357355</v>
      </c>
      <c r="AJ73" s="11">
        <v>129590057</v>
      </c>
      <c r="AK73" s="11">
        <v>51931313</v>
      </c>
      <c r="AL73" s="11">
        <v>77658744</v>
      </c>
      <c r="AM73" s="11">
        <v>60728883</v>
      </c>
      <c r="AN73" s="11">
        <v>26068622</v>
      </c>
      <c r="AO73" s="11">
        <v>34660261</v>
      </c>
      <c r="AP73" s="11">
        <v>12019618</v>
      </c>
      <c r="AQ73" s="11">
        <v>9721708</v>
      </c>
      <c r="AR73" s="11">
        <v>2297910</v>
      </c>
      <c r="AS73" s="11">
        <v>9999464</v>
      </c>
      <c r="AT73" s="11">
        <v>5253956</v>
      </c>
      <c r="AU73" s="11">
        <v>4745508</v>
      </c>
      <c r="AV73" s="11">
        <v>98526683</v>
      </c>
      <c r="AW73" s="11">
        <v>39708961</v>
      </c>
      <c r="AX73" s="11">
        <v>58817722</v>
      </c>
      <c r="AY73" s="11">
        <v>46970204</v>
      </c>
      <c r="AZ73" s="11">
        <v>24404880</v>
      </c>
      <c r="BA73" s="11">
        <v>22565324</v>
      </c>
      <c r="BB73" s="11">
        <v>26288526</v>
      </c>
      <c r="BC73" s="11">
        <v>13130626</v>
      </c>
      <c r="BD73" s="11">
        <v>13157900</v>
      </c>
      <c r="BE73" s="11">
        <v>21842265</v>
      </c>
      <c r="BF73" s="11">
        <v>10561419</v>
      </c>
      <c r="BG73" s="11">
        <v>11280846</v>
      </c>
      <c r="BH73" s="11">
        <v>34689751</v>
      </c>
      <c r="BI73" s="11">
        <v>23506231</v>
      </c>
      <c r="BJ73" s="11">
        <v>11183520</v>
      </c>
      <c r="BK73" s="11">
        <v>36295076</v>
      </c>
      <c r="BL73" s="11">
        <v>18569466</v>
      </c>
      <c r="BM73" s="11">
        <v>17725610</v>
      </c>
      <c r="BN73" s="11">
        <v>10926050</v>
      </c>
      <c r="BO73" s="11">
        <v>6546422</v>
      </c>
      <c r="BP73" s="11">
        <v>4379628</v>
      </c>
      <c r="BQ73" s="11">
        <v>53694367</v>
      </c>
      <c r="BR73" s="11">
        <v>26216372</v>
      </c>
      <c r="BS73" s="11">
        <v>27477995</v>
      </c>
      <c r="BT73" s="11">
        <v>68326758</v>
      </c>
      <c r="BU73" s="11">
        <v>41245735</v>
      </c>
      <c r="BV73" s="11">
        <v>27081023</v>
      </c>
      <c r="BW73" s="11">
        <v>76916490</v>
      </c>
      <c r="BX73" s="11">
        <v>38410696</v>
      </c>
      <c r="BY73" s="11">
        <v>38505794</v>
      </c>
      <c r="BZ73" s="11">
        <v>50258868</v>
      </c>
      <c r="CA73" s="11">
        <v>25447425</v>
      </c>
      <c r="CB73" s="11">
        <v>24811443</v>
      </c>
      <c r="CC73" s="11">
        <v>23612393</v>
      </c>
      <c r="CD73" s="11">
        <v>12760794</v>
      </c>
      <c r="CE73" s="11">
        <v>10851599</v>
      </c>
      <c r="CF73" s="11">
        <v>41098979</v>
      </c>
      <c r="CG73" s="11">
        <v>20422000</v>
      </c>
      <c r="CH73" s="11">
        <v>20676979</v>
      </c>
      <c r="CI73" s="11">
        <v>7916577</v>
      </c>
      <c r="CJ73" s="11">
        <v>4579078</v>
      </c>
      <c r="CK73" s="11">
        <v>3337499</v>
      </c>
      <c r="CL73" s="11">
        <v>14780895</v>
      </c>
      <c r="CM73" s="11">
        <v>6739423</v>
      </c>
      <c r="CN73" s="11">
        <v>8041472</v>
      </c>
      <c r="CO73" s="11">
        <v>18538654</v>
      </c>
      <c r="CP73" s="11">
        <v>7544351</v>
      </c>
      <c r="CQ73" s="11">
        <v>10994303</v>
      </c>
      <c r="CR73" s="11">
        <v>10288171</v>
      </c>
      <c r="CS73" s="11">
        <v>5402019</v>
      </c>
      <c r="CT73" s="11">
        <v>4886152</v>
      </c>
      <c r="CU73" s="11">
        <v>84057205</v>
      </c>
      <c r="CV73" s="11">
        <v>40050261</v>
      </c>
      <c r="CW73" s="11">
        <v>44006944</v>
      </c>
      <c r="CX73" s="11">
        <v>18567206</v>
      </c>
      <c r="CY73" s="11">
        <v>11873995</v>
      </c>
      <c r="CZ73" s="11">
        <v>6693211</v>
      </c>
      <c r="DA73" s="11">
        <v>243519842</v>
      </c>
      <c r="DB73" s="11">
        <v>91349943</v>
      </c>
      <c r="DC73" s="11">
        <v>152169899</v>
      </c>
      <c r="DD73" s="11">
        <v>70161867</v>
      </c>
      <c r="DE73" s="11">
        <v>30797020</v>
      </c>
      <c r="DF73" s="11">
        <v>39364847</v>
      </c>
      <c r="DG73" s="11">
        <v>7306990</v>
      </c>
      <c r="DH73" s="11">
        <v>4221381</v>
      </c>
      <c r="DI73" s="11">
        <v>3085609</v>
      </c>
      <c r="DJ73" s="11">
        <v>93619720</v>
      </c>
      <c r="DK73" s="11">
        <v>45220779</v>
      </c>
      <c r="DL73" s="11">
        <v>48398941</v>
      </c>
      <c r="DM73" s="11">
        <v>25606368</v>
      </c>
      <c r="DN73" s="11">
        <v>14686914</v>
      </c>
      <c r="DO73" s="11">
        <v>10919454</v>
      </c>
      <c r="DP73" s="11">
        <v>37749627</v>
      </c>
      <c r="DQ73" s="11">
        <v>21206375</v>
      </c>
      <c r="DR73" s="11">
        <v>16543252</v>
      </c>
      <c r="DS73" s="11">
        <v>109970722</v>
      </c>
      <c r="DT73" s="11">
        <v>54226418</v>
      </c>
      <c r="DU73" s="11">
        <v>55744304</v>
      </c>
      <c r="DV73" s="11">
        <v>9511608</v>
      </c>
      <c r="DW73" s="11">
        <v>5442029</v>
      </c>
      <c r="DX73" s="11">
        <v>4069579</v>
      </c>
      <c r="DY73" s="11">
        <v>36814916</v>
      </c>
      <c r="DZ73" s="11">
        <v>18752712</v>
      </c>
      <c r="EA73" s="11">
        <v>18062204</v>
      </c>
      <c r="EB73" s="11">
        <v>5735574</v>
      </c>
      <c r="EC73" s="11">
        <v>2991876</v>
      </c>
      <c r="ED73" s="11">
        <v>2743698</v>
      </c>
      <c r="EE73" s="11">
        <v>41094418</v>
      </c>
      <c r="EF73" s="11">
        <v>20533852</v>
      </c>
      <c r="EG73" s="11">
        <v>20560566</v>
      </c>
      <c r="EH73" s="11">
        <v>185822176</v>
      </c>
      <c r="EI73" s="11">
        <v>84753010</v>
      </c>
      <c r="EJ73" s="11">
        <v>101069166</v>
      </c>
      <c r="EK73" s="11">
        <v>20497628</v>
      </c>
      <c r="EL73" s="11">
        <v>12216282</v>
      </c>
      <c r="EM73" s="11">
        <v>8281346</v>
      </c>
      <c r="EN73" s="11">
        <v>6512931</v>
      </c>
      <c r="EO73" s="11">
        <v>4193157</v>
      </c>
      <c r="EP73" s="11">
        <v>2319774</v>
      </c>
      <c r="EQ73" s="11">
        <v>63163688</v>
      </c>
      <c r="ER73" s="11">
        <v>31854075</v>
      </c>
      <c r="ES73" s="11">
        <v>31309613</v>
      </c>
      <c r="ET73" s="11">
        <v>62002345</v>
      </c>
      <c r="EU73" s="11">
        <v>31020238</v>
      </c>
      <c r="EV73" s="11">
        <v>30982107</v>
      </c>
      <c r="EW73" s="11">
        <v>14555679</v>
      </c>
      <c r="EX73" s="11">
        <v>9494504</v>
      </c>
      <c r="EY73" s="11">
        <v>5061175</v>
      </c>
      <c r="EZ73" s="11">
        <v>46461735</v>
      </c>
      <c r="FA73" s="11">
        <v>22710292</v>
      </c>
      <c r="FB73" s="11">
        <v>23751443</v>
      </c>
      <c r="FC73" s="11">
        <v>7313069</v>
      </c>
      <c r="FD73" s="11">
        <v>3154352</v>
      </c>
      <c r="FE73" s="11">
        <v>4158717</v>
      </c>
      <c r="FF73" s="420"/>
      <c r="FG73" s="420"/>
      <c r="FH73" s="417"/>
    </row>
    <row r="74" spans="1:164" ht="15" customHeight="1">
      <c r="A74" s="665" t="s">
        <v>698</v>
      </c>
      <c r="B74" s="665"/>
      <c r="C74" s="665"/>
      <c r="D74" s="532"/>
      <c r="E74" s="532"/>
      <c r="F74" s="532"/>
      <c r="G74" s="532"/>
      <c r="H74" s="532"/>
      <c r="I74" s="532"/>
      <c r="J74" s="532"/>
      <c r="K74" s="532"/>
      <c r="L74" s="532"/>
      <c r="M74" s="532"/>
      <c r="N74" s="532"/>
      <c r="O74" s="532"/>
      <c r="P74" s="532"/>
      <c r="Q74" s="532"/>
      <c r="R74" s="532"/>
      <c r="S74" s="532"/>
      <c r="T74" s="532"/>
      <c r="U74" s="532"/>
      <c r="V74" s="532"/>
      <c r="W74" s="532"/>
      <c r="X74" s="532"/>
      <c r="Y74" s="532"/>
      <c r="Z74" s="532"/>
      <c r="AA74" s="532"/>
      <c r="AB74" s="532"/>
      <c r="AC74" s="532"/>
      <c r="AD74" s="532"/>
      <c r="AE74" s="532"/>
      <c r="AF74" s="532"/>
      <c r="AG74" s="532"/>
      <c r="AH74" s="532"/>
      <c r="AI74" s="532"/>
      <c r="AJ74" s="532"/>
      <c r="AK74" s="532"/>
      <c r="AL74" s="532"/>
      <c r="AM74" s="532"/>
      <c r="AN74" s="532"/>
      <c r="AO74" s="532"/>
      <c r="AP74" s="532"/>
      <c r="AQ74" s="532"/>
      <c r="AR74" s="532"/>
      <c r="AS74" s="532"/>
      <c r="AT74" s="532"/>
      <c r="AU74" s="532"/>
      <c r="AV74" s="532"/>
      <c r="AW74" s="532"/>
      <c r="AX74" s="532"/>
      <c r="AY74" s="532"/>
      <c r="AZ74" s="532"/>
      <c r="BA74" s="532"/>
      <c r="BB74" s="532"/>
      <c r="BC74" s="532"/>
      <c r="BD74" s="532"/>
      <c r="BE74" s="532"/>
      <c r="BF74" s="532"/>
      <c r="BG74" s="532"/>
      <c r="BH74" s="532"/>
      <c r="BI74" s="532"/>
      <c r="BJ74" s="532"/>
      <c r="BK74" s="532"/>
      <c r="BL74" s="532"/>
      <c r="BM74" s="532"/>
      <c r="BN74" s="532"/>
      <c r="BO74" s="532"/>
      <c r="BP74" s="532"/>
      <c r="BQ74" s="532"/>
      <c r="BR74" s="532"/>
      <c r="BS74" s="532"/>
      <c r="BT74" s="532"/>
      <c r="BU74" s="532"/>
      <c r="BV74" s="532"/>
      <c r="BW74" s="532"/>
      <c r="BX74" s="532"/>
      <c r="BY74" s="532"/>
      <c r="BZ74" s="532"/>
      <c r="CA74" s="532"/>
      <c r="CB74" s="532"/>
      <c r="CC74" s="532"/>
      <c r="CD74" s="532"/>
      <c r="CE74" s="532"/>
      <c r="CF74" s="532"/>
      <c r="CG74" s="532"/>
      <c r="CH74" s="532"/>
      <c r="CI74" s="532"/>
      <c r="CJ74" s="532"/>
      <c r="CK74" s="532"/>
      <c r="CL74" s="532"/>
      <c r="CM74" s="532"/>
      <c r="CN74" s="532"/>
      <c r="CO74" s="532"/>
      <c r="CP74" s="532"/>
      <c r="CQ74" s="532"/>
      <c r="CR74" s="532"/>
      <c r="CS74" s="532"/>
      <c r="CT74" s="532"/>
      <c r="CU74" s="532"/>
      <c r="CV74" s="532"/>
      <c r="CW74" s="532"/>
      <c r="CX74" s="532"/>
      <c r="CY74" s="532"/>
      <c r="CZ74" s="532"/>
      <c r="DA74" s="532"/>
      <c r="DB74" s="532"/>
      <c r="DC74" s="532"/>
      <c r="DD74" s="532"/>
      <c r="DE74" s="532"/>
      <c r="DF74" s="532"/>
      <c r="DG74" s="532"/>
      <c r="DH74" s="532"/>
      <c r="DI74" s="532"/>
      <c r="DJ74" s="532"/>
      <c r="DK74" s="532"/>
      <c r="DL74" s="532"/>
      <c r="DM74" s="532"/>
      <c r="DN74" s="532"/>
      <c r="DO74" s="532"/>
      <c r="DP74" s="532"/>
      <c r="DQ74" s="532"/>
      <c r="DR74" s="532"/>
      <c r="DS74" s="532"/>
      <c r="DT74" s="532"/>
      <c r="DU74" s="532"/>
      <c r="DV74" s="532"/>
      <c r="DW74" s="532"/>
      <c r="DX74" s="532"/>
      <c r="DY74" s="532"/>
      <c r="DZ74" s="532"/>
      <c r="EA74" s="532"/>
      <c r="EB74" s="532"/>
      <c r="EC74" s="532"/>
      <c r="ED74" s="532"/>
      <c r="EE74" s="532"/>
      <c r="EF74" s="532"/>
      <c r="EG74" s="532"/>
      <c r="EH74" s="532"/>
      <c r="EI74" s="532"/>
      <c r="EJ74" s="532"/>
      <c r="EK74" s="532"/>
      <c r="EL74" s="532"/>
      <c r="EM74" s="532"/>
      <c r="EN74" s="532"/>
      <c r="EO74" s="532"/>
      <c r="EP74" s="532"/>
      <c r="EQ74" s="532"/>
      <c r="ER74" s="532"/>
      <c r="ES74" s="532"/>
      <c r="ET74" s="532"/>
      <c r="EU74" s="532"/>
      <c r="EV74" s="532"/>
      <c r="EW74" s="532"/>
      <c r="EX74" s="532"/>
      <c r="EY74" s="532"/>
      <c r="EZ74" s="532"/>
      <c r="FA74" s="532"/>
      <c r="FB74" s="532"/>
      <c r="FC74" s="532"/>
      <c r="FD74" s="532"/>
      <c r="FE74" s="532"/>
      <c r="FF74" s="420"/>
      <c r="FG74" s="420"/>
      <c r="FH74" s="417"/>
    </row>
    <row r="75" spans="1:164" ht="25.5" customHeight="1">
      <c r="A75" s="665" t="s">
        <v>654</v>
      </c>
      <c r="B75" s="665"/>
      <c r="C75" s="665"/>
      <c r="D75" s="11">
        <v>972905911</v>
      </c>
      <c r="E75" s="11"/>
      <c r="F75" s="11"/>
      <c r="G75" s="11">
        <v>304300712</v>
      </c>
      <c r="H75" s="11">
        <v>668605199</v>
      </c>
      <c r="I75" s="11">
        <v>13546877</v>
      </c>
      <c r="J75" s="11">
        <v>5907891</v>
      </c>
      <c r="K75" s="11">
        <v>7638986</v>
      </c>
      <c r="L75" s="11">
        <v>3541384</v>
      </c>
      <c r="M75" s="11">
        <v>1619466</v>
      </c>
      <c r="N75" s="11">
        <v>1921918</v>
      </c>
      <c r="O75" s="11">
        <v>14464854</v>
      </c>
      <c r="P75" s="11">
        <v>5352991</v>
      </c>
      <c r="Q75" s="11">
        <v>9111863</v>
      </c>
      <c r="R75" s="11">
        <v>8417993</v>
      </c>
      <c r="S75" s="11">
        <v>3329757</v>
      </c>
      <c r="T75" s="11">
        <v>5088236</v>
      </c>
      <c r="U75" s="11">
        <v>124404187</v>
      </c>
      <c r="V75" s="11">
        <v>34784584</v>
      </c>
      <c r="W75" s="11">
        <v>89619603</v>
      </c>
      <c r="X75" s="11">
        <v>16074773</v>
      </c>
      <c r="Y75" s="11">
        <v>6462107</v>
      </c>
      <c r="Z75" s="11">
        <v>9612666</v>
      </c>
      <c r="AA75" s="11">
        <v>13563114</v>
      </c>
      <c r="AB75" s="11">
        <v>4127375</v>
      </c>
      <c r="AC75" s="11">
        <v>9435739</v>
      </c>
      <c r="AD75" s="11">
        <v>3662011</v>
      </c>
      <c r="AE75" s="11">
        <v>1712289</v>
      </c>
      <c r="AF75" s="11">
        <v>1949722</v>
      </c>
      <c r="AG75" s="11">
        <v>2765772</v>
      </c>
      <c r="AH75" s="11">
        <v>0</v>
      </c>
      <c r="AI75" s="11">
        <v>2765772</v>
      </c>
      <c r="AJ75" s="11">
        <v>41519289</v>
      </c>
      <c r="AK75" s="11">
        <v>11195047</v>
      </c>
      <c r="AL75" s="11">
        <v>30324242</v>
      </c>
      <c r="AM75" s="11">
        <v>26726086</v>
      </c>
      <c r="AN75" s="11">
        <v>7809231</v>
      </c>
      <c r="AO75" s="11">
        <v>18916855</v>
      </c>
      <c r="AP75" s="11">
        <v>3386186</v>
      </c>
      <c r="AQ75" s="11">
        <v>3386176</v>
      </c>
      <c r="AR75" s="11">
        <v>10</v>
      </c>
      <c r="AS75" s="11">
        <v>3362735</v>
      </c>
      <c r="AT75" s="11">
        <v>1181514</v>
      </c>
      <c r="AU75" s="11">
        <v>2181221</v>
      </c>
      <c r="AV75" s="11">
        <v>37732911</v>
      </c>
      <c r="AW75" s="11">
        <v>8195246</v>
      </c>
      <c r="AX75" s="11">
        <v>29537665</v>
      </c>
      <c r="AY75" s="11">
        <v>17589144</v>
      </c>
      <c r="AZ75" s="11">
        <v>7621697</v>
      </c>
      <c r="BA75" s="11">
        <v>9967447</v>
      </c>
      <c r="BB75" s="11">
        <v>10995599</v>
      </c>
      <c r="BC75" s="11">
        <v>3459375</v>
      </c>
      <c r="BD75" s="11">
        <v>7536224</v>
      </c>
      <c r="BE75" s="11">
        <v>9388386</v>
      </c>
      <c r="BF75" s="11">
        <v>2936157</v>
      </c>
      <c r="BG75" s="11">
        <v>6452229</v>
      </c>
      <c r="BH75" s="11">
        <v>12550355</v>
      </c>
      <c r="BI75" s="11">
        <v>6110946</v>
      </c>
      <c r="BJ75" s="11">
        <v>6439409</v>
      </c>
      <c r="BK75" s="11">
        <v>13043277</v>
      </c>
      <c r="BL75" s="11">
        <v>5119779</v>
      </c>
      <c r="BM75" s="11">
        <v>7923498</v>
      </c>
      <c r="BN75" s="11">
        <v>3464923</v>
      </c>
      <c r="BO75" s="11">
        <v>1062752</v>
      </c>
      <c r="BP75" s="11">
        <v>2402171</v>
      </c>
      <c r="BQ75" s="11">
        <v>20006021</v>
      </c>
      <c r="BR75" s="11">
        <v>5788402</v>
      </c>
      <c r="BS75" s="11">
        <v>14217619</v>
      </c>
      <c r="BT75" s="11">
        <v>22492815</v>
      </c>
      <c r="BU75" s="11">
        <v>7221183</v>
      </c>
      <c r="BV75" s="11">
        <v>15271632</v>
      </c>
      <c r="BW75" s="11">
        <v>29997117</v>
      </c>
      <c r="BX75" s="11">
        <v>11248200</v>
      </c>
      <c r="BY75" s="11">
        <v>18748917</v>
      </c>
      <c r="BZ75" s="11">
        <v>18291636</v>
      </c>
      <c r="CA75" s="11">
        <v>6061667</v>
      </c>
      <c r="CB75" s="11">
        <v>12229969</v>
      </c>
      <c r="CC75" s="11">
        <v>8321777</v>
      </c>
      <c r="CD75" s="11">
        <v>3018821</v>
      </c>
      <c r="CE75" s="11">
        <v>5302956</v>
      </c>
      <c r="CF75" s="11">
        <v>15077947</v>
      </c>
      <c r="CG75" s="11">
        <v>4096651</v>
      </c>
      <c r="CH75" s="11">
        <v>10981296</v>
      </c>
      <c r="CI75" s="11">
        <v>2893555</v>
      </c>
      <c r="CJ75" s="11">
        <v>1012147</v>
      </c>
      <c r="CK75" s="11">
        <v>1881408</v>
      </c>
      <c r="CL75" s="11">
        <v>7279097</v>
      </c>
      <c r="CM75" s="11">
        <v>2325620</v>
      </c>
      <c r="CN75" s="11">
        <v>4953477</v>
      </c>
      <c r="CO75" s="11">
        <v>6132816</v>
      </c>
      <c r="CP75" s="11">
        <v>1929886</v>
      </c>
      <c r="CQ75" s="11">
        <v>4202930</v>
      </c>
      <c r="CR75" s="11">
        <v>4130658</v>
      </c>
      <c r="CS75" s="11">
        <v>1206612</v>
      </c>
      <c r="CT75" s="11">
        <v>2924046</v>
      </c>
      <c r="CU75" s="11">
        <v>36108105</v>
      </c>
      <c r="CV75" s="11">
        <v>10590735</v>
      </c>
      <c r="CW75" s="11">
        <v>25517370</v>
      </c>
      <c r="CX75" s="11">
        <v>6647485</v>
      </c>
      <c r="CY75" s="11">
        <v>2652436</v>
      </c>
      <c r="CZ75" s="11">
        <v>3995049</v>
      </c>
      <c r="DA75" s="11">
        <v>82511342</v>
      </c>
      <c r="DB75" s="11">
        <v>12909097</v>
      </c>
      <c r="DC75" s="11">
        <v>69602245</v>
      </c>
      <c r="DD75" s="11">
        <v>25446577</v>
      </c>
      <c r="DE75" s="11">
        <v>9717332</v>
      </c>
      <c r="DF75" s="11">
        <v>15729245</v>
      </c>
      <c r="DG75" s="11">
        <v>3186590</v>
      </c>
      <c r="DH75" s="11">
        <v>1313173</v>
      </c>
      <c r="DI75" s="11">
        <v>1873417</v>
      </c>
      <c r="DJ75" s="11">
        <v>34482043</v>
      </c>
      <c r="DK75" s="11">
        <v>10629469</v>
      </c>
      <c r="DL75" s="11">
        <v>23852574</v>
      </c>
      <c r="DM75" s="11">
        <v>10629264</v>
      </c>
      <c r="DN75" s="11">
        <v>4726296</v>
      </c>
      <c r="DO75" s="11">
        <v>5902968</v>
      </c>
      <c r="DP75" s="11">
        <v>12590871</v>
      </c>
      <c r="DQ75" s="11">
        <v>4199115</v>
      </c>
      <c r="DR75" s="11">
        <v>8391756</v>
      </c>
      <c r="DS75" s="11">
        <v>41396950</v>
      </c>
      <c r="DT75" s="11">
        <v>12035269</v>
      </c>
      <c r="DU75" s="11">
        <v>29361681</v>
      </c>
      <c r="DV75" s="11">
        <v>3409392</v>
      </c>
      <c r="DW75" s="11">
        <v>1046516</v>
      </c>
      <c r="DX75" s="11">
        <v>2362876</v>
      </c>
      <c r="DY75" s="11">
        <v>14353054</v>
      </c>
      <c r="DZ75" s="11">
        <v>5714581</v>
      </c>
      <c r="EA75" s="11">
        <v>8638473</v>
      </c>
      <c r="EB75" s="11">
        <v>2456152</v>
      </c>
      <c r="EC75" s="11">
        <v>888434</v>
      </c>
      <c r="ED75" s="11">
        <v>1567718</v>
      </c>
      <c r="EE75" s="11">
        <v>13977358</v>
      </c>
      <c r="EF75" s="11">
        <v>4803569</v>
      </c>
      <c r="EG75" s="11">
        <v>9173789</v>
      </c>
      <c r="EH75" s="11">
        <v>83062062</v>
      </c>
      <c r="EI75" s="11">
        <v>25602328</v>
      </c>
      <c r="EJ75" s="11">
        <v>57459734</v>
      </c>
      <c r="EK75" s="11">
        <v>9752423</v>
      </c>
      <c r="EL75" s="11">
        <v>4935328</v>
      </c>
      <c r="EM75" s="11">
        <v>4817095</v>
      </c>
      <c r="EN75" s="11">
        <v>2678368</v>
      </c>
      <c r="EO75" s="11">
        <v>1069899</v>
      </c>
      <c r="EP75" s="11">
        <v>1608469</v>
      </c>
      <c r="EQ75" s="11">
        <v>25100336</v>
      </c>
      <c r="ER75" s="11">
        <v>8796688</v>
      </c>
      <c r="ES75" s="11">
        <v>16303648</v>
      </c>
      <c r="ET75" s="11">
        <v>23786267</v>
      </c>
      <c r="EU75" s="11">
        <v>8911653</v>
      </c>
      <c r="EV75" s="11">
        <v>14874614</v>
      </c>
      <c r="EW75" s="11">
        <v>5358692</v>
      </c>
      <c r="EX75" s="11">
        <v>2257109</v>
      </c>
      <c r="EY75" s="11">
        <v>3101583</v>
      </c>
      <c r="EZ75" s="11">
        <v>18029866</v>
      </c>
      <c r="FA75" s="11">
        <v>5431319</v>
      </c>
      <c r="FB75" s="11">
        <v>12598547</v>
      </c>
      <c r="FC75" s="11">
        <v>3119419</v>
      </c>
      <c r="FD75" s="11">
        <v>786797</v>
      </c>
      <c r="FE75" s="11">
        <v>2332622</v>
      </c>
      <c r="FF75" s="420"/>
      <c r="FG75" s="420"/>
      <c r="FH75" s="417"/>
    </row>
    <row r="76" spans="1:164" ht="15" customHeight="1">
      <c r="A76" s="665" t="s">
        <v>699</v>
      </c>
      <c r="B76" s="665"/>
      <c r="C76" s="665"/>
      <c r="D76" s="11">
        <v>93126267</v>
      </c>
      <c r="E76" s="11"/>
      <c r="F76" s="11"/>
      <c r="G76" s="11">
        <v>31226680</v>
      </c>
      <c r="H76" s="11">
        <v>61899587</v>
      </c>
      <c r="I76" s="11">
        <v>1186287</v>
      </c>
      <c r="J76" s="11">
        <v>539636</v>
      </c>
      <c r="K76" s="11">
        <v>646651</v>
      </c>
      <c r="L76" s="11">
        <v>624697</v>
      </c>
      <c r="M76" s="11">
        <v>428870</v>
      </c>
      <c r="N76" s="11">
        <v>195827</v>
      </c>
      <c r="O76" s="11">
        <v>1172869</v>
      </c>
      <c r="P76" s="11">
        <v>530057</v>
      </c>
      <c r="Q76" s="11">
        <v>642812</v>
      </c>
      <c r="R76" s="11">
        <v>768205</v>
      </c>
      <c r="S76" s="11">
        <v>250024</v>
      </c>
      <c r="T76" s="11">
        <v>518181</v>
      </c>
      <c r="U76" s="11">
        <v>10582354</v>
      </c>
      <c r="V76" s="11">
        <v>2458091</v>
      </c>
      <c r="W76" s="11">
        <v>8124263</v>
      </c>
      <c r="X76" s="11">
        <v>1887374</v>
      </c>
      <c r="Y76" s="11">
        <v>975412</v>
      </c>
      <c r="Z76" s="11">
        <v>911962</v>
      </c>
      <c r="AA76" s="11">
        <v>1303528</v>
      </c>
      <c r="AB76" s="11">
        <v>674019</v>
      </c>
      <c r="AC76" s="11">
        <v>629509</v>
      </c>
      <c r="AD76" s="11">
        <v>231923</v>
      </c>
      <c r="AE76" s="11">
        <v>127344</v>
      </c>
      <c r="AF76" s="11">
        <v>104579</v>
      </c>
      <c r="AG76" s="11">
        <v>332893</v>
      </c>
      <c r="AH76" s="11">
        <v>0</v>
      </c>
      <c r="AI76" s="11">
        <v>332893</v>
      </c>
      <c r="AJ76" s="11">
        <v>2801007</v>
      </c>
      <c r="AK76" s="11">
        <v>653438</v>
      </c>
      <c r="AL76" s="11">
        <v>2147569</v>
      </c>
      <c r="AM76" s="11">
        <v>2667182</v>
      </c>
      <c r="AN76" s="11">
        <v>832359</v>
      </c>
      <c r="AO76" s="11">
        <v>1834823</v>
      </c>
      <c r="AP76" s="11">
        <v>364937</v>
      </c>
      <c r="AQ76" s="11">
        <v>364937</v>
      </c>
      <c r="AR76" s="11">
        <v>0</v>
      </c>
      <c r="AS76" s="11">
        <v>147857</v>
      </c>
      <c r="AT76" s="11">
        <v>56897</v>
      </c>
      <c r="AU76" s="11">
        <v>90960</v>
      </c>
      <c r="AV76" s="11">
        <v>2650962</v>
      </c>
      <c r="AW76" s="11">
        <v>407936</v>
      </c>
      <c r="AX76" s="11">
        <v>2243026</v>
      </c>
      <c r="AY76" s="11">
        <v>1735163</v>
      </c>
      <c r="AZ76" s="11">
        <v>748403</v>
      </c>
      <c r="BA76" s="11">
        <v>986760</v>
      </c>
      <c r="BB76" s="11">
        <v>1473981</v>
      </c>
      <c r="BC76" s="11">
        <v>466292</v>
      </c>
      <c r="BD76" s="11">
        <v>1007689</v>
      </c>
      <c r="BE76" s="11">
        <v>1504929</v>
      </c>
      <c r="BF76" s="11">
        <v>474685</v>
      </c>
      <c r="BG76" s="11">
        <v>1030244</v>
      </c>
      <c r="BH76" s="11">
        <v>1262166</v>
      </c>
      <c r="BI76" s="11">
        <v>526087</v>
      </c>
      <c r="BJ76" s="11">
        <v>736079</v>
      </c>
      <c r="BK76" s="11">
        <v>1100502</v>
      </c>
      <c r="BL76" s="11">
        <v>522863</v>
      </c>
      <c r="BM76" s="11">
        <v>577639</v>
      </c>
      <c r="BN76" s="11">
        <v>158451</v>
      </c>
      <c r="BO76" s="11">
        <v>63307</v>
      </c>
      <c r="BP76" s="11">
        <v>95144</v>
      </c>
      <c r="BQ76" s="11">
        <v>1900469</v>
      </c>
      <c r="BR76" s="11">
        <v>690256</v>
      </c>
      <c r="BS76" s="11">
        <v>1210213</v>
      </c>
      <c r="BT76" s="11">
        <v>1934535</v>
      </c>
      <c r="BU76" s="11">
        <v>895876</v>
      </c>
      <c r="BV76" s="11">
        <v>1038659</v>
      </c>
      <c r="BW76" s="11">
        <v>2668098</v>
      </c>
      <c r="BX76" s="11">
        <v>1403937</v>
      </c>
      <c r="BY76" s="11">
        <v>1264161</v>
      </c>
      <c r="BZ76" s="11">
        <v>2135058</v>
      </c>
      <c r="CA76" s="11">
        <v>425128</v>
      </c>
      <c r="CB76" s="11">
        <v>1709930</v>
      </c>
      <c r="CC76" s="11">
        <v>755530</v>
      </c>
      <c r="CD76" s="11">
        <v>358115</v>
      </c>
      <c r="CE76" s="11">
        <v>397415</v>
      </c>
      <c r="CF76" s="11">
        <v>1224347</v>
      </c>
      <c r="CG76" s="11">
        <v>305411</v>
      </c>
      <c r="CH76" s="11">
        <v>918936</v>
      </c>
      <c r="CI76" s="11">
        <v>225435</v>
      </c>
      <c r="CJ76" s="11">
        <v>44610</v>
      </c>
      <c r="CK76" s="11">
        <v>180825</v>
      </c>
      <c r="CL76" s="11">
        <v>966868</v>
      </c>
      <c r="CM76" s="11">
        <v>262675</v>
      </c>
      <c r="CN76" s="11">
        <v>704193</v>
      </c>
      <c r="CO76" s="11">
        <v>326145</v>
      </c>
      <c r="CP76" s="11">
        <v>101651</v>
      </c>
      <c r="CQ76" s="11">
        <v>224494</v>
      </c>
      <c r="CR76" s="11">
        <v>283331</v>
      </c>
      <c r="CS76" s="11">
        <v>146151</v>
      </c>
      <c r="CT76" s="11">
        <v>137180</v>
      </c>
      <c r="CU76" s="11">
        <v>3108387</v>
      </c>
      <c r="CV76" s="11">
        <v>1608686</v>
      </c>
      <c r="CW76" s="11">
        <v>1499701</v>
      </c>
      <c r="CX76" s="11">
        <v>905771</v>
      </c>
      <c r="CY76" s="11">
        <v>327534</v>
      </c>
      <c r="CZ76" s="11">
        <v>578237</v>
      </c>
      <c r="DA76" s="11">
        <v>6558612</v>
      </c>
      <c r="DB76" s="11">
        <v>1673882</v>
      </c>
      <c r="DC76" s="11">
        <v>4884730</v>
      </c>
      <c r="DD76" s="11">
        <v>1678161</v>
      </c>
      <c r="DE76" s="11">
        <v>595430</v>
      </c>
      <c r="DF76" s="11">
        <v>1082731</v>
      </c>
      <c r="DG76" s="11">
        <v>579188</v>
      </c>
      <c r="DH76" s="11">
        <v>167140</v>
      </c>
      <c r="DI76" s="11">
        <v>412048</v>
      </c>
      <c r="DJ76" s="11">
        <v>3567678</v>
      </c>
      <c r="DK76" s="11">
        <v>1651280</v>
      </c>
      <c r="DL76" s="11">
        <v>1916398</v>
      </c>
      <c r="DM76" s="11">
        <v>1158424</v>
      </c>
      <c r="DN76" s="11">
        <v>516425</v>
      </c>
      <c r="DO76" s="11">
        <v>641999</v>
      </c>
      <c r="DP76" s="11">
        <v>1342126</v>
      </c>
      <c r="DQ76" s="11">
        <v>524198</v>
      </c>
      <c r="DR76" s="11">
        <v>817928</v>
      </c>
      <c r="DS76" s="11">
        <v>3084116</v>
      </c>
      <c r="DT76" s="11">
        <v>1146697</v>
      </c>
      <c r="DU76" s="11">
        <v>1937419</v>
      </c>
      <c r="DV76" s="11">
        <v>81578</v>
      </c>
      <c r="DW76" s="11">
        <v>11784</v>
      </c>
      <c r="DX76" s="11">
        <v>69794</v>
      </c>
      <c r="DY76" s="11">
        <v>1532835</v>
      </c>
      <c r="DZ76" s="11">
        <v>443602</v>
      </c>
      <c r="EA76" s="11">
        <v>1089233</v>
      </c>
      <c r="EB76" s="11">
        <v>389278</v>
      </c>
      <c r="EC76" s="11">
        <v>164306</v>
      </c>
      <c r="ED76" s="11">
        <v>224972</v>
      </c>
      <c r="EE76" s="11">
        <v>963630</v>
      </c>
      <c r="EF76" s="11">
        <v>455062</v>
      </c>
      <c r="EG76" s="11">
        <v>508568</v>
      </c>
      <c r="EH76" s="11">
        <v>12051464</v>
      </c>
      <c r="EI76" s="11">
        <v>3099892</v>
      </c>
      <c r="EJ76" s="11">
        <v>8951572</v>
      </c>
      <c r="EK76" s="11">
        <v>1328544</v>
      </c>
      <c r="EL76" s="11">
        <v>619427</v>
      </c>
      <c r="EM76" s="11">
        <v>709117</v>
      </c>
      <c r="EN76" s="11">
        <v>132581</v>
      </c>
      <c r="EO76" s="11">
        <v>89670</v>
      </c>
      <c r="EP76" s="11">
        <v>42911</v>
      </c>
      <c r="EQ76" s="11">
        <v>2665657</v>
      </c>
      <c r="ER76" s="11">
        <v>1037917</v>
      </c>
      <c r="ES76" s="11">
        <v>1627740</v>
      </c>
      <c r="ET76" s="11">
        <v>2957101</v>
      </c>
      <c r="EU76" s="11">
        <v>752645</v>
      </c>
      <c r="EV76" s="11">
        <v>2204456</v>
      </c>
      <c r="EW76" s="11">
        <v>380970</v>
      </c>
      <c r="EX76" s="11">
        <v>199261</v>
      </c>
      <c r="EY76" s="11">
        <v>181709</v>
      </c>
      <c r="EZ76" s="11">
        <v>1689232</v>
      </c>
      <c r="FA76" s="11">
        <v>331167</v>
      </c>
      <c r="FB76" s="11">
        <v>1358065</v>
      </c>
      <c r="FC76" s="11">
        <v>593851</v>
      </c>
      <c r="FD76" s="11">
        <v>76208</v>
      </c>
      <c r="FE76" s="11">
        <v>517643</v>
      </c>
      <c r="FF76" s="420"/>
      <c r="FG76" s="420"/>
      <c r="FH76" s="417"/>
    </row>
    <row r="77" spans="1:164" ht="25.5" customHeight="1">
      <c r="A77" s="665" t="s">
        <v>700</v>
      </c>
      <c r="B77" s="665"/>
      <c r="C77" s="665"/>
      <c r="D77" s="11">
        <v>287813315</v>
      </c>
      <c r="E77" s="11"/>
      <c r="F77" s="11"/>
      <c r="G77" s="11">
        <v>245319653</v>
      </c>
      <c r="H77" s="11">
        <v>42493662</v>
      </c>
      <c r="I77" s="11">
        <v>4881370</v>
      </c>
      <c r="J77" s="11">
        <v>4881370</v>
      </c>
      <c r="K77" s="11">
        <v>0</v>
      </c>
      <c r="L77" s="11">
        <v>1092961</v>
      </c>
      <c r="M77" s="11">
        <v>1075371</v>
      </c>
      <c r="N77" s="11">
        <v>17590</v>
      </c>
      <c r="O77" s="11">
        <v>5910477</v>
      </c>
      <c r="P77" s="11">
        <v>4639221</v>
      </c>
      <c r="Q77" s="11">
        <v>1271256</v>
      </c>
      <c r="R77" s="11">
        <v>2711408</v>
      </c>
      <c r="S77" s="11">
        <v>2711408</v>
      </c>
      <c r="T77" s="11">
        <v>0</v>
      </c>
      <c r="U77" s="11">
        <v>39648862</v>
      </c>
      <c r="V77" s="11">
        <v>28559363</v>
      </c>
      <c r="W77" s="11">
        <v>11089499</v>
      </c>
      <c r="X77" s="11">
        <v>5920949</v>
      </c>
      <c r="Y77" s="11">
        <v>5718659</v>
      </c>
      <c r="Z77" s="11">
        <v>202290</v>
      </c>
      <c r="AA77" s="11">
        <v>3367320</v>
      </c>
      <c r="AB77" s="11">
        <v>3367320</v>
      </c>
      <c r="AC77" s="11">
        <v>0</v>
      </c>
      <c r="AD77" s="11">
        <v>1248513</v>
      </c>
      <c r="AE77" s="11">
        <v>1248513</v>
      </c>
      <c r="AF77" s="11">
        <v>0</v>
      </c>
      <c r="AG77" s="11">
        <v>158943</v>
      </c>
      <c r="AH77" s="11">
        <v>0</v>
      </c>
      <c r="AI77" s="11">
        <v>158943</v>
      </c>
      <c r="AJ77" s="11">
        <v>10798564</v>
      </c>
      <c r="AK77" s="11">
        <v>7837214</v>
      </c>
      <c r="AL77" s="11">
        <v>2961350</v>
      </c>
      <c r="AM77" s="11">
        <v>5721378</v>
      </c>
      <c r="AN77" s="11">
        <v>5721378</v>
      </c>
      <c r="AO77" s="11">
        <v>0</v>
      </c>
      <c r="AP77" s="11">
        <v>1110246</v>
      </c>
      <c r="AQ77" s="11">
        <v>1110236</v>
      </c>
      <c r="AR77" s="11">
        <v>10</v>
      </c>
      <c r="AS77" s="11">
        <v>1107241</v>
      </c>
      <c r="AT77" s="11">
        <v>972707</v>
      </c>
      <c r="AU77" s="11">
        <v>134534</v>
      </c>
      <c r="AV77" s="11">
        <v>9494824</v>
      </c>
      <c r="AW77" s="11">
        <v>6494638</v>
      </c>
      <c r="AX77" s="11">
        <v>3000186</v>
      </c>
      <c r="AY77" s="11">
        <v>6434544</v>
      </c>
      <c r="AZ77" s="11">
        <v>6434544</v>
      </c>
      <c r="BA77" s="11">
        <v>0</v>
      </c>
      <c r="BB77" s="11">
        <v>3918473</v>
      </c>
      <c r="BC77" s="11">
        <v>2966603</v>
      </c>
      <c r="BD77" s="11">
        <v>951870</v>
      </c>
      <c r="BE77" s="11">
        <v>3459326</v>
      </c>
      <c r="BF77" s="11">
        <v>2655302</v>
      </c>
      <c r="BG77" s="11">
        <v>804024</v>
      </c>
      <c r="BH77" s="11">
        <v>4375744</v>
      </c>
      <c r="BI77" s="11">
        <v>4375744</v>
      </c>
      <c r="BJ77" s="11">
        <v>0</v>
      </c>
      <c r="BK77" s="11">
        <v>3524192</v>
      </c>
      <c r="BL77" s="11">
        <v>3524192</v>
      </c>
      <c r="BM77" s="11">
        <v>0</v>
      </c>
      <c r="BN77" s="11">
        <v>813161</v>
      </c>
      <c r="BO77" s="11">
        <v>813161</v>
      </c>
      <c r="BP77" s="11">
        <v>0</v>
      </c>
      <c r="BQ77" s="11">
        <v>6363889</v>
      </c>
      <c r="BR77" s="11">
        <v>4988676</v>
      </c>
      <c r="BS77" s="11">
        <v>1375213</v>
      </c>
      <c r="BT77" s="11">
        <v>5371436</v>
      </c>
      <c r="BU77" s="11">
        <v>5333723</v>
      </c>
      <c r="BV77" s="11">
        <v>37713</v>
      </c>
      <c r="BW77" s="11">
        <v>11719911</v>
      </c>
      <c r="BX77" s="11">
        <v>9922156</v>
      </c>
      <c r="BY77" s="11">
        <v>1797755</v>
      </c>
      <c r="BZ77" s="11">
        <v>5082362</v>
      </c>
      <c r="CA77" s="11">
        <v>5082362</v>
      </c>
      <c r="CB77" s="11">
        <v>0</v>
      </c>
      <c r="CC77" s="11">
        <v>3171851</v>
      </c>
      <c r="CD77" s="11">
        <v>2450118</v>
      </c>
      <c r="CE77" s="11">
        <v>721733</v>
      </c>
      <c r="CF77" s="11">
        <v>3983189</v>
      </c>
      <c r="CG77" s="11">
        <v>3314288</v>
      </c>
      <c r="CH77" s="11">
        <v>668901</v>
      </c>
      <c r="CI77" s="11">
        <v>940038</v>
      </c>
      <c r="CJ77" s="11">
        <v>897822</v>
      </c>
      <c r="CK77" s="11">
        <v>42216</v>
      </c>
      <c r="CL77" s="11">
        <v>2431684</v>
      </c>
      <c r="CM77" s="11">
        <v>2008686</v>
      </c>
      <c r="CN77" s="11">
        <v>422998</v>
      </c>
      <c r="CO77" s="11">
        <v>1419679</v>
      </c>
      <c r="CP77" s="11">
        <v>1419679</v>
      </c>
      <c r="CQ77" s="11">
        <v>0</v>
      </c>
      <c r="CR77" s="11">
        <v>985188</v>
      </c>
      <c r="CS77" s="11">
        <v>985188</v>
      </c>
      <c r="CT77" s="11">
        <v>0</v>
      </c>
      <c r="CU77" s="11">
        <v>6987420</v>
      </c>
      <c r="CV77" s="11">
        <v>5691232</v>
      </c>
      <c r="CW77" s="11">
        <v>1296188</v>
      </c>
      <c r="CX77" s="11">
        <v>2585618</v>
      </c>
      <c r="CY77" s="11">
        <v>2243913</v>
      </c>
      <c r="CZ77" s="11">
        <v>341705</v>
      </c>
      <c r="DA77" s="11">
        <v>14286762</v>
      </c>
      <c r="DB77" s="11">
        <v>10788066</v>
      </c>
      <c r="DC77" s="11">
        <v>3498696</v>
      </c>
      <c r="DD77" s="11">
        <v>9726786</v>
      </c>
      <c r="DE77" s="11">
        <v>7749470</v>
      </c>
      <c r="DF77" s="11">
        <v>1977316</v>
      </c>
      <c r="DG77" s="11">
        <v>1220090</v>
      </c>
      <c r="DH77" s="11">
        <v>1220090</v>
      </c>
      <c r="DI77" s="11">
        <v>0</v>
      </c>
      <c r="DJ77" s="11">
        <v>9585639</v>
      </c>
      <c r="DK77" s="11">
        <v>8896380</v>
      </c>
      <c r="DL77" s="11">
        <v>689259</v>
      </c>
      <c r="DM77" s="11">
        <v>4052903</v>
      </c>
      <c r="DN77" s="11">
        <v>4052903</v>
      </c>
      <c r="DO77" s="11">
        <v>0</v>
      </c>
      <c r="DP77" s="11">
        <v>4943952</v>
      </c>
      <c r="DQ77" s="11">
        <v>3697666</v>
      </c>
      <c r="DR77" s="11">
        <v>1246286</v>
      </c>
      <c r="DS77" s="11">
        <v>10761940</v>
      </c>
      <c r="DT77" s="11">
        <v>9632239</v>
      </c>
      <c r="DU77" s="11">
        <v>1129701</v>
      </c>
      <c r="DV77" s="11">
        <v>682812</v>
      </c>
      <c r="DW77" s="11">
        <v>682812</v>
      </c>
      <c r="DX77" s="11">
        <v>0</v>
      </c>
      <c r="DY77" s="11">
        <v>4178957</v>
      </c>
      <c r="DZ77" s="11">
        <v>4175757</v>
      </c>
      <c r="EA77" s="11">
        <v>3200</v>
      </c>
      <c r="EB77" s="11">
        <v>881094</v>
      </c>
      <c r="EC77" s="11">
        <v>744418</v>
      </c>
      <c r="ED77" s="11">
        <v>136676</v>
      </c>
      <c r="EE77" s="11">
        <v>3713013</v>
      </c>
      <c r="EF77" s="11">
        <v>3713013</v>
      </c>
      <c r="EG77" s="11">
        <v>0</v>
      </c>
      <c r="EH77" s="11">
        <v>27959164</v>
      </c>
      <c r="EI77" s="11">
        <v>23291925</v>
      </c>
      <c r="EJ77" s="11">
        <v>4667239</v>
      </c>
      <c r="EK77" s="11">
        <v>4402104</v>
      </c>
      <c r="EL77" s="11">
        <v>4402104</v>
      </c>
      <c r="EM77" s="11">
        <v>0</v>
      </c>
      <c r="EN77" s="11">
        <v>871891</v>
      </c>
      <c r="EO77" s="11">
        <v>871891</v>
      </c>
      <c r="EP77" s="11">
        <v>0</v>
      </c>
      <c r="EQ77" s="11">
        <v>7759404</v>
      </c>
      <c r="ER77" s="11">
        <v>7757290</v>
      </c>
      <c r="ES77" s="11">
        <v>2114</v>
      </c>
      <c r="ET77" s="11">
        <v>7098530</v>
      </c>
      <c r="EU77" s="11">
        <v>7098530</v>
      </c>
      <c r="EV77" s="11">
        <v>0</v>
      </c>
      <c r="EW77" s="11">
        <v>1754454</v>
      </c>
      <c r="EX77" s="11">
        <v>1739159</v>
      </c>
      <c r="EY77" s="11">
        <v>15295</v>
      </c>
      <c r="EZ77" s="11">
        <v>6294886</v>
      </c>
      <c r="FA77" s="11">
        <v>4780536</v>
      </c>
      <c r="FB77" s="11">
        <v>1514350</v>
      </c>
      <c r="FC77" s="11">
        <v>898173</v>
      </c>
      <c r="FD77" s="11">
        <v>580617</v>
      </c>
      <c r="FE77" s="11">
        <v>317556</v>
      </c>
      <c r="FF77" s="420"/>
      <c r="FG77" s="420"/>
      <c r="FH77" s="417"/>
    </row>
    <row r="78" spans="1:164" ht="15" customHeight="1">
      <c r="A78" s="665" t="s">
        <v>699</v>
      </c>
      <c r="B78" s="665"/>
      <c r="C78" s="665"/>
      <c r="D78" s="11">
        <v>34185716</v>
      </c>
      <c r="E78" s="11"/>
      <c r="F78" s="11"/>
      <c r="G78" s="11">
        <v>29679363</v>
      </c>
      <c r="H78" s="11">
        <v>4506353</v>
      </c>
      <c r="I78" s="11">
        <v>529566</v>
      </c>
      <c r="J78" s="11">
        <v>529566</v>
      </c>
      <c r="K78" s="11">
        <v>0</v>
      </c>
      <c r="L78" s="11">
        <v>361482</v>
      </c>
      <c r="M78" s="11">
        <v>361352</v>
      </c>
      <c r="N78" s="11">
        <v>130</v>
      </c>
      <c r="O78" s="11">
        <v>641745</v>
      </c>
      <c r="P78" s="11">
        <v>527738</v>
      </c>
      <c r="Q78" s="11">
        <v>114007</v>
      </c>
      <c r="R78" s="11">
        <v>249927</v>
      </c>
      <c r="S78" s="11">
        <v>249927</v>
      </c>
      <c r="T78" s="11">
        <v>0</v>
      </c>
      <c r="U78" s="11">
        <v>3795388</v>
      </c>
      <c r="V78" s="11">
        <v>2458091</v>
      </c>
      <c r="W78" s="11">
        <v>1337297</v>
      </c>
      <c r="X78" s="11">
        <v>928450</v>
      </c>
      <c r="Y78" s="11">
        <v>896695</v>
      </c>
      <c r="Z78" s="11">
        <v>31755</v>
      </c>
      <c r="AA78" s="11">
        <v>593763</v>
      </c>
      <c r="AB78" s="11">
        <v>593763</v>
      </c>
      <c r="AC78" s="11">
        <v>0</v>
      </c>
      <c r="AD78" s="11">
        <v>123694</v>
      </c>
      <c r="AE78" s="11">
        <v>123694</v>
      </c>
      <c r="AF78" s="11">
        <v>0</v>
      </c>
      <c r="AG78" s="11">
        <v>17610</v>
      </c>
      <c r="AH78" s="11">
        <v>0</v>
      </c>
      <c r="AI78" s="11">
        <v>17610</v>
      </c>
      <c r="AJ78" s="11">
        <v>677741</v>
      </c>
      <c r="AK78" s="11">
        <v>515534</v>
      </c>
      <c r="AL78" s="11">
        <v>162207</v>
      </c>
      <c r="AM78" s="11">
        <v>716989</v>
      </c>
      <c r="AN78" s="11">
        <v>716989</v>
      </c>
      <c r="AO78" s="11">
        <v>0</v>
      </c>
      <c r="AP78" s="11">
        <v>122875</v>
      </c>
      <c r="AQ78" s="11">
        <v>122875</v>
      </c>
      <c r="AR78" s="11">
        <v>0</v>
      </c>
      <c r="AS78" s="11">
        <v>72087</v>
      </c>
      <c r="AT78" s="11">
        <v>56059</v>
      </c>
      <c r="AU78" s="11">
        <v>16028</v>
      </c>
      <c r="AV78" s="11">
        <v>631106</v>
      </c>
      <c r="AW78" s="11">
        <v>403727</v>
      </c>
      <c r="AX78" s="11">
        <v>227379</v>
      </c>
      <c r="AY78" s="11">
        <v>746594</v>
      </c>
      <c r="AZ78" s="11">
        <v>746594</v>
      </c>
      <c r="BA78" s="11">
        <v>0</v>
      </c>
      <c r="BB78" s="11">
        <v>582774</v>
      </c>
      <c r="BC78" s="11">
        <v>464682</v>
      </c>
      <c r="BD78" s="11">
        <v>118092</v>
      </c>
      <c r="BE78" s="11">
        <v>538495</v>
      </c>
      <c r="BF78" s="11">
        <v>472349</v>
      </c>
      <c r="BG78" s="11">
        <v>66146</v>
      </c>
      <c r="BH78" s="11">
        <v>524047</v>
      </c>
      <c r="BI78" s="11">
        <v>524047</v>
      </c>
      <c r="BJ78" s="11">
        <v>0</v>
      </c>
      <c r="BK78" s="11">
        <v>516639</v>
      </c>
      <c r="BL78" s="11">
        <v>516639</v>
      </c>
      <c r="BM78" s="11">
        <v>0</v>
      </c>
      <c r="BN78" s="11">
        <v>62825</v>
      </c>
      <c r="BO78" s="11">
        <v>62825</v>
      </c>
      <c r="BP78" s="11">
        <v>0</v>
      </c>
      <c r="BQ78" s="11">
        <v>840397</v>
      </c>
      <c r="BR78" s="11">
        <v>685849</v>
      </c>
      <c r="BS78" s="11">
        <v>154548</v>
      </c>
      <c r="BT78" s="11">
        <v>894429</v>
      </c>
      <c r="BU78" s="11">
        <v>894254</v>
      </c>
      <c r="BV78" s="11">
        <v>175</v>
      </c>
      <c r="BW78" s="11">
        <v>1604980</v>
      </c>
      <c r="BX78" s="11">
        <v>1403657</v>
      </c>
      <c r="BY78" s="11">
        <v>201323</v>
      </c>
      <c r="BZ78" s="11">
        <v>416628</v>
      </c>
      <c r="CA78" s="11">
        <v>416628</v>
      </c>
      <c r="CB78" s="11">
        <v>0</v>
      </c>
      <c r="CC78" s="11">
        <v>417067</v>
      </c>
      <c r="CD78" s="11">
        <v>354719</v>
      </c>
      <c r="CE78" s="11">
        <v>62348</v>
      </c>
      <c r="CF78" s="11">
        <v>330210</v>
      </c>
      <c r="CG78" s="11">
        <v>301282</v>
      </c>
      <c r="CH78" s="11">
        <v>28928</v>
      </c>
      <c r="CI78" s="11">
        <v>45859</v>
      </c>
      <c r="CJ78" s="11">
        <v>44448</v>
      </c>
      <c r="CK78" s="11">
        <v>1411</v>
      </c>
      <c r="CL78" s="11">
        <v>324628</v>
      </c>
      <c r="CM78" s="11">
        <v>262415</v>
      </c>
      <c r="CN78" s="11">
        <v>62213</v>
      </c>
      <c r="CO78" s="11">
        <v>100844</v>
      </c>
      <c r="CP78" s="11">
        <v>100844</v>
      </c>
      <c r="CQ78" s="11">
        <v>0</v>
      </c>
      <c r="CR78" s="11">
        <v>141135</v>
      </c>
      <c r="CS78" s="11">
        <v>141135</v>
      </c>
      <c r="CT78" s="11">
        <v>0</v>
      </c>
      <c r="CU78" s="11">
        <v>1190653</v>
      </c>
      <c r="CV78" s="11">
        <v>1045612</v>
      </c>
      <c r="CW78" s="11">
        <v>145041</v>
      </c>
      <c r="CX78" s="11">
        <v>344628</v>
      </c>
      <c r="CY78" s="11">
        <v>317534</v>
      </c>
      <c r="CZ78" s="11">
        <v>27094</v>
      </c>
      <c r="DA78" s="11">
        <v>1899648</v>
      </c>
      <c r="DB78" s="11">
        <v>1671113</v>
      </c>
      <c r="DC78" s="11">
        <v>228535</v>
      </c>
      <c r="DD78" s="11">
        <v>752251</v>
      </c>
      <c r="DE78" s="11">
        <v>548836</v>
      </c>
      <c r="DF78" s="11">
        <v>203415</v>
      </c>
      <c r="DG78" s="11">
        <v>166796</v>
      </c>
      <c r="DH78" s="11">
        <v>166796</v>
      </c>
      <c r="DI78" s="11">
        <v>0</v>
      </c>
      <c r="DJ78" s="11">
        <v>1697843</v>
      </c>
      <c r="DK78" s="11">
        <v>1637686</v>
      </c>
      <c r="DL78" s="11">
        <v>60157</v>
      </c>
      <c r="DM78" s="11">
        <v>511280</v>
      </c>
      <c r="DN78" s="11">
        <v>511280</v>
      </c>
      <c r="DO78" s="11">
        <v>0</v>
      </c>
      <c r="DP78" s="11">
        <v>655824</v>
      </c>
      <c r="DQ78" s="11">
        <v>524000</v>
      </c>
      <c r="DR78" s="11">
        <v>131824</v>
      </c>
      <c r="DS78" s="11">
        <v>1229861</v>
      </c>
      <c r="DT78" s="11">
        <v>1099761</v>
      </c>
      <c r="DU78" s="11">
        <v>130100</v>
      </c>
      <c r="DV78" s="11">
        <v>9421</v>
      </c>
      <c r="DW78" s="11">
        <v>9421</v>
      </c>
      <c r="DX78" s="11">
        <v>0</v>
      </c>
      <c r="DY78" s="11">
        <v>435899</v>
      </c>
      <c r="DZ78" s="11">
        <v>435899</v>
      </c>
      <c r="EA78" s="11">
        <v>0</v>
      </c>
      <c r="EB78" s="11">
        <v>185368</v>
      </c>
      <c r="EC78" s="11">
        <v>152700</v>
      </c>
      <c r="ED78" s="11">
        <v>32668</v>
      </c>
      <c r="EE78" s="11">
        <v>424644</v>
      </c>
      <c r="EF78" s="11">
        <v>424644</v>
      </c>
      <c r="EG78" s="11">
        <v>0</v>
      </c>
      <c r="EH78" s="11">
        <v>3716855</v>
      </c>
      <c r="EI78" s="11">
        <v>3099262</v>
      </c>
      <c r="EJ78" s="11">
        <v>617593</v>
      </c>
      <c r="EK78" s="11">
        <v>618294</v>
      </c>
      <c r="EL78" s="11">
        <v>618294</v>
      </c>
      <c r="EM78" s="11">
        <v>0</v>
      </c>
      <c r="EN78" s="11">
        <v>89517</v>
      </c>
      <c r="EO78" s="11">
        <v>89517</v>
      </c>
      <c r="EP78" s="11">
        <v>0</v>
      </c>
      <c r="EQ78" s="11">
        <v>1035859</v>
      </c>
      <c r="ER78" s="11">
        <v>1035859</v>
      </c>
      <c r="ES78" s="11">
        <v>0</v>
      </c>
      <c r="ET78" s="11">
        <v>746962</v>
      </c>
      <c r="EU78" s="11">
        <v>746962</v>
      </c>
      <c r="EV78" s="11">
        <v>0</v>
      </c>
      <c r="EW78" s="11">
        <v>191427</v>
      </c>
      <c r="EX78" s="11">
        <v>191110</v>
      </c>
      <c r="EY78" s="11">
        <v>317</v>
      </c>
      <c r="EZ78" s="11">
        <v>593280</v>
      </c>
      <c r="FA78" s="11">
        <v>328609</v>
      </c>
      <c r="FB78" s="11">
        <v>264671</v>
      </c>
      <c r="FC78" s="11">
        <v>139432</v>
      </c>
      <c r="FD78" s="11">
        <v>76091</v>
      </c>
      <c r="FE78" s="11">
        <v>63341</v>
      </c>
      <c r="FF78" s="420"/>
      <c r="FG78" s="420"/>
      <c r="FH78" s="417"/>
    </row>
    <row r="79" spans="1:164" ht="25.5" customHeight="1">
      <c r="A79" s="665" t="s">
        <v>701</v>
      </c>
      <c r="B79" s="665"/>
      <c r="C79" s="665"/>
      <c r="D79" s="11">
        <v>632746106</v>
      </c>
      <c r="E79" s="11"/>
      <c r="F79" s="11"/>
      <c r="G79" s="11">
        <v>6634569</v>
      </c>
      <c r="H79" s="11">
        <v>626111537</v>
      </c>
      <c r="I79" s="11">
        <v>7638986</v>
      </c>
      <c r="J79" s="11">
        <v>0</v>
      </c>
      <c r="K79" s="11">
        <v>7638986</v>
      </c>
      <c r="L79" s="11">
        <v>2365458</v>
      </c>
      <c r="M79" s="11">
        <v>461130</v>
      </c>
      <c r="N79" s="11">
        <v>1904328</v>
      </c>
      <c r="O79" s="11">
        <v>7841674</v>
      </c>
      <c r="P79" s="11">
        <v>1067</v>
      </c>
      <c r="Q79" s="11">
        <v>7840607</v>
      </c>
      <c r="R79" s="11">
        <v>5088236</v>
      </c>
      <c r="S79" s="11">
        <v>0</v>
      </c>
      <c r="T79" s="11">
        <v>5088236</v>
      </c>
      <c r="U79" s="11">
        <v>78530105</v>
      </c>
      <c r="V79" s="11">
        <v>1</v>
      </c>
      <c r="W79" s="11">
        <v>78530104</v>
      </c>
      <c r="X79" s="11">
        <v>9410376</v>
      </c>
      <c r="Y79" s="11">
        <v>0</v>
      </c>
      <c r="Z79" s="11">
        <v>9410376</v>
      </c>
      <c r="AA79" s="11">
        <v>9441199</v>
      </c>
      <c r="AB79" s="11">
        <v>5460</v>
      </c>
      <c r="AC79" s="11">
        <v>9435739</v>
      </c>
      <c r="AD79" s="11">
        <v>1949722</v>
      </c>
      <c r="AE79" s="11">
        <v>0</v>
      </c>
      <c r="AF79" s="11">
        <v>1949722</v>
      </c>
      <c r="AG79" s="11">
        <v>2606829</v>
      </c>
      <c r="AH79" s="11">
        <v>0</v>
      </c>
      <c r="AI79" s="11">
        <v>2606829</v>
      </c>
      <c r="AJ79" s="11">
        <v>27362892</v>
      </c>
      <c r="AK79" s="11">
        <v>0</v>
      </c>
      <c r="AL79" s="11">
        <v>27362892</v>
      </c>
      <c r="AM79" s="11">
        <v>18916855</v>
      </c>
      <c r="AN79" s="11">
        <v>0</v>
      </c>
      <c r="AO79" s="11">
        <v>18916855</v>
      </c>
      <c r="AP79" s="11">
        <v>2118410</v>
      </c>
      <c r="AQ79" s="11">
        <v>2118410</v>
      </c>
      <c r="AR79" s="11">
        <v>0</v>
      </c>
      <c r="AS79" s="11">
        <v>2046687</v>
      </c>
      <c r="AT79" s="11">
        <v>0</v>
      </c>
      <c r="AU79" s="11">
        <v>2046687</v>
      </c>
      <c r="AV79" s="11">
        <v>26537479</v>
      </c>
      <c r="AW79" s="11">
        <v>0</v>
      </c>
      <c r="AX79" s="11">
        <v>26537479</v>
      </c>
      <c r="AY79" s="11">
        <v>9967447</v>
      </c>
      <c r="AZ79" s="11">
        <v>0</v>
      </c>
      <c r="BA79" s="11">
        <v>9967447</v>
      </c>
      <c r="BB79" s="11">
        <v>6584354</v>
      </c>
      <c r="BC79" s="11">
        <v>0</v>
      </c>
      <c r="BD79" s="11">
        <v>6584354</v>
      </c>
      <c r="BE79" s="11">
        <v>5648205</v>
      </c>
      <c r="BF79" s="11">
        <v>0</v>
      </c>
      <c r="BG79" s="11">
        <v>5648205</v>
      </c>
      <c r="BH79" s="11">
        <v>7125687</v>
      </c>
      <c r="BI79" s="11">
        <v>686278</v>
      </c>
      <c r="BJ79" s="11">
        <v>6439409</v>
      </c>
      <c r="BK79" s="11">
        <v>7930874</v>
      </c>
      <c r="BL79" s="11">
        <v>7376</v>
      </c>
      <c r="BM79" s="11">
        <v>7923498</v>
      </c>
      <c r="BN79" s="11">
        <v>2424796</v>
      </c>
      <c r="BO79" s="11">
        <v>22625</v>
      </c>
      <c r="BP79" s="11">
        <v>2402171</v>
      </c>
      <c r="BQ79" s="11">
        <v>12842442</v>
      </c>
      <c r="BR79" s="11">
        <v>36</v>
      </c>
      <c r="BS79" s="11">
        <v>12842406</v>
      </c>
      <c r="BT79" s="11">
        <v>15460847</v>
      </c>
      <c r="BU79" s="11">
        <v>226928</v>
      </c>
      <c r="BV79" s="11">
        <v>15233919</v>
      </c>
      <c r="BW79" s="11">
        <v>16951162</v>
      </c>
      <c r="BX79" s="11">
        <v>0</v>
      </c>
      <c r="BY79" s="11">
        <v>16951162</v>
      </c>
      <c r="BZ79" s="11">
        <v>12229969</v>
      </c>
      <c r="CA79" s="11">
        <v>0</v>
      </c>
      <c r="CB79" s="11">
        <v>12229969</v>
      </c>
      <c r="CC79" s="11">
        <v>4581223</v>
      </c>
      <c r="CD79" s="11">
        <v>0</v>
      </c>
      <c r="CE79" s="11">
        <v>4581223</v>
      </c>
      <c r="CF79" s="11">
        <v>10312395</v>
      </c>
      <c r="CG79" s="11">
        <v>0</v>
      </c>
      <c r="CH79" s="11">
        <v>10312395</v>
      </c>
      <c r="CI79" s="11">
        <v>1839192</v>
      </c>
      <c r="CJ79" s="11">
        <v>0</v>
      </c>
      <c r="CK79" s="11">
        <v>1839192</v>
      </c>
      <c r="CL79" s="11">
        <v>4530479</v>
      </c>
      <c r="CM79" s="11">
        <v>0</v>
      </c>
      <c r="CN79" s="11">
        <v>4530479</v>
      </c>
      <c r="CO79" s="11">
        <v>4202930</v>
      </c>
      <c r="CP79" s="11">
        <v>0</v>
      </c>
      <c r="CQ79" s="11">
        <v>4202930</v>
      </c>
      <c r="CR79" s="11">
        <v>2924046</v>
      </c>
      <c r="CS79" s="11">
        <v>0</v>
      </c>
      <c r="CT79" s="11">
        <v>2924046</v>
      </c>
      <c r="CU79" s="11">
        <v>26985959</v>
      </c>
      <c r="CV79" s="11">
        <v>2764777</v>
      </c>
      <c r="CW79" s="11">
        <v>24221182</v>
      </c>
      <c r="CX79" s="11">
        <v>3653353</v>
      </c>
      <c r="CY79" s="11">
        <v>9</v>
      </c>
      <c r="CZ79" s="11">
        <v>3653344</v>
      </c>
      <c r="DA79" s="11">
        <v>66105796</v>
      </c>
      <c r="DB79" s="11">
        <v>2247</v>
      </c>
      <c r="DC79" s="11">
        <v>66103549</v>
      </c>
      <c r="DD79" s="11">
        <v>13801268</v>
      </c>
      <c r="DE79" s="11">
        <v>49339</v>
      </c>
      <c r="DF79" s="11">
        <v>13751929</v>
      </c>
      <c r="DG79" s="11">
        <v>1873417</v>
      </c>
      <c r="DH79" s="11">
        <v>0</v>
      </c>
      <c r="DI79" s="11">
        <v>1873417</v>
      </c>
      <c r="DJ79" s="11">
        <v>23163315</v>
      </c>
      <c r="DK79" s="11">
        <v>0</v>
      </c>
      <c r="DL79" s="11">
        <v>23163315</v>
      </c>
      <c r="DM79" s="11">
        <v>5915482</v>
      </c>
      <c r="DN79" s="11">
        <v>12514</v>
      </c>
      <c r="DO79" s="11">
        <v>5902968</v>
      </c>
      <c r="DP79" s="11">
        <v>7145470</v>
      </c>
      <c r="DQ79" s="11">
        <v>0</v>
      </c>
      <c r="DR79" s="11">
        <v>7145470</v>
      </c>
      <c r="DS79" s="11">
        <v>28231980</v>
      </c>
      <c r="DT79" s="11">
        <v>0</v>
      </c>
      <c r="DU79" s="11">
        <v>28231980</v>
      </c>
      <c r="DV79" s="11">
        <v>2410811</v>
      </c>
      <c r="DW79" s="11">
        <v>47935</v>
      </c>
      <c r="DX79" s="11">
        <v>2362876</v>
      </c>
      <c r="DY79" s="11">
        <v>8755862</v>
      </c>
      <c r="DZ79" s="11">
        <v>120589</v>
      </c>
      <c r="EA79" s="11">
        <v>8635273</v>
      </c>
      <c r="EB79" s="11">
        <v>1431042</v>
      </c>
      <c r="EC79" s="11">
        <v>0</v>
      </c>
      <c r="ED79" s="11">
        <v>1431042</v>
      </c>
      <c r="EE79" s="11">
        <v>9274112</v>
      </c>
      <c r="EF79" s="11">
        <v>100323</v>
      </c>
      <c r="EG79" s="11">
        <v>9173789</v>
      </c>
      <c r="EH79" s="11">
        <v>52800005</v>
      </c>
      <c r="EI79" s="11">
        <v>7510</v>
      </c>
      <c r="EJ79" s="11">
        <v>52792495</v>
      </c>
      <c r="EK79" s="11">
        <v>4817095</v>
      </c>
      <c r="EL79" s="11">
        <v>0</v>
      </c>
      <c r="EM79" s="11">
        <v>4817095</v>
      </c>
      <c r="EN79" s="11">
        <v>1608471</v>
      </c>
      <c r="EO79" s="11">
        <v>2</v>
      </c>
      <c r="EP79" s="11">
        <v>1608469</v>
      </c>
      <c r="EQ79" s="11">
        <v>16301534</v>
      </c>
      <c r="ER79" s="11">
        <v>0</v>
      </c>
      <c r="ES79" s="11">
        <v>16301534</v>
      </c>
      <c r="ET79" s="11">
        <v>14874614</v>
      </c>
      <c r="EU79" s="11">
        <v>0</v>
      </c>
      <c r="EV79" s="11">
        <v>14874614</v>
      </c>
      <c r="EW79" s="11">
        <v>3086288</v>
      </c>
      <c r="EX79" s="11">
        <v>0</v>
      </c>
      <c r="EY79" s="11">
        <v>3086288</v>
      </c>
      <c r="EZ79" s="11">
        <v>11084197</v>
      </c>
      <c r="FA79" s="11">
        <v>0</v>
      </c>
      <c r="FB79" s="11">
        <v>11084197</v>
      </c>
      <c r="FC79" s="11">
        <v>2015079</v>
      </c>
      <c r="FD79" s="11">
        <v>13</v>
      </c>
      <c r="FE79" s="11">
        <v>2015066</v>
      </c>
      <c r="FF79" s="420"/>
      <c r="FG79" s="420"/>
      <c r="FH79" s="417"/>
    </row>
    <row r="80" spans="1:164" ht="15" customHeight="1">
      <c r="A80" s="665" t="s">
        <v>699</v>
      </c>
      <c r="B80" s="665"/>
      <c r="C80" s="665"/>
      <c r="D80" s="11">
        <v>58320608</v>
      </c>
      <c r="E80" s="11"/>
      <c r="F80" s="11"/>
      <c r="G80" s="11">
        <v>927374</v>
      </c>
      <c r="H80" s="11">
        <v>57393234</v>
      </c>
      <c r="I80" s="11">
        <v>646651</v>
      </c>
      <c r="J80" s="11">
        <v>0</v>
      </c>
      <c r="K80" s="11">
        <v>646651</v>
      </c>
      <c r="L80" s="11">
        <v>262104</v>
      </c>
      <c r="M80" s="11">
        <v>66407</v>
      </c>
      <c r="N80" s="11">
        <v>195697</v>
      </c>
      <c r="O80" s="11">
        <v>528832</v>
      </c>
      <c r="P80" s="11">
        <v>27</v>
      </c>
      <c r="Q80" s="11">
        <v>528805</v>
      </c>
      <c r="R80" s="11">
        <v>518181</v>
      </c>
      <c r="S80" s="11">
        <v>0</v>
      </c>
      <c r="T80" s="11">
        <v>518181</v>
      </c>
      <c r="U80" s="11">
        <v>6786966</v>
      </c>
      <c r="V80" s="11">
        <v>0</v>
      </c>
      <c r="W80" s="11">
        <v>6786966</v>
      </c>
      <c r="X80" s="11">
        <v>880207</v>
      </c>
      <c r="Y80" s="11">
        <v>0</v>
      </c>
      <c r="Z80" s="11">
        <v>880207</v>
      </c>
      <c r="AA80" s="11">
        <v>634969</v>
      </c>
      <c r="AB80" s="11">
        <v>5460</v>
      </c>
      <c r="AC80" s="11">
        <v>629509</v>
      </c>
      <c r="AD80" s="11">
        <v>104579</v>
      </c>
      <c r="AE80" s="11">
        <v>0</v>
      </c>
      <c r="AF80" s="11">
        <v>104579</v>
      </c>
      <c r="AG80" s="11">
        <v>315283</v>
      </c>
      <c r="AH80" s="11">
        <v>0</v>
      </c>
      <c r="AI80" s="11">
        <v>315283</v>
      </c>
      <c r="AJ80" s="11">
        <v>1985362</v>
      </c>
      <c r="AK80" s="11">
        <v>0</v>
      </c>
      <c r="AL80" s="11">
        <v>1985362</v>
      </c>
      <c r="AM80" s="11">
        <v>1834823</v>
      </c>
      <c r="AN80" s="11">
        <v>0</v>
      </c>
      <c r="AO80" s="11">
        <v>1834823</v>
      </c>
      <c r="AP80" s="11">
        <v>242036</v>
      </c>
      <c r="AQ80" s="11">
        <v>242036</v>
      </c>
      <c r="AR80" s="11">
        <v>0</v>
      </c>
      <c r="AS80" s="11">
        <v>74932</v>
      </c>
      <c r="AT80" s="11">
        <v>0</v>
      </c>
      <c r="AU80" s="11">
        <v>74932</v>
      </c>
      <c r="AV80" s="11">
        <v>2015647</v>
      </c>
      <c r="AW80" s="11">
        <v>0</v>
      </c>
      <c r="AX80" s="11">
        <v>2015647</v>
      </c>
      <c r="AY80" s="11">
        <v>986760</v>
      </c>
      <c r="AZ80" s="11">
        <v>0</v>
      </c>
      <c r="BA80" s="11">
        <v>986760</v>
      </c>
      <c r="BB80" s="11">
        <v>889597</v>
      </c>
      <c r="BC80" s="11">
        <v>0</v>
      </c>
      <c r="BD80" s="11">
        <v>889597</v>
      </c>
      <c r="BE80" s="11">
        <v>964098</v>
      </c>
      <c r="BF80" s="11">
        <v>0</v>
      </c>
      <c r="BG80" s="11">
        <v>964098</v>
      </c>
      <c r="BH80" s="11">
        <v>736079</v>
      </c>
      <c r="BI80" s="11">
        <v>0</v>
      </c>
      <c r="BJ80" s="11">
        <v>736079</v>
      </c>
      <c r="BK80" s="11">
        <v>578966</v>
      </c>
      <c r="BL80" s="11">
        <v>1327</v>
      </c>
      <c r="BM80" s="11">
        <v>577639</v>
      </c>
      <c r="BN80" s="11">
        <v>95315</v>
      </c>
      <c r="BO80" s="11">
        <v>171</v>
      </c>
      <c r="BP80" s="11">
        <v>95144</v>
      </c>
      <c r="BQ80" s="11">
        <v>1055701</v>
      </c>
      <c r="BR80" s="11">
        <v>36</v>
      </c>
      <c r="BS80" s="11">
        <v>1055665</v>
      </c>
      <c r="BT80" s="11">
        <v>1039022</v>
      </c>
      <c r="BU80" s="11">
        <v>538</v>
      </c>
      <c r="BV80" s="11">
        <v>1038484</v>
      </c>
      <c r="BW80" s="11">
        <v>1062838</v>
      </c>
      <c r="BX80" s="11">
        <v>0</v>
      </c>
      <c r="BY80" s="11">
        <v>1062838</v>
      </c>
      <c r="BZ80" s="11">
        <v>1709930</v>
      </c>
      <c r="CA80" s="11">
        <v>0</v>
      </c>
      <c r="CB80" s="11">
        <v>1709930</v>
      </c>
      <c r="CC80" s="11">
        <v>335067</v>
      </c>
      <c r="CD80" s="11">
        <v>0</v>
      </c>
      <c r="CE80" s="11">
        <v>335067</v>
      </c>
      <c r="CF80" s="11">
        <v>890008</v>
      </c>
      <c r="CG80" s="11">
        <v>0</v>
      </c>
      <c r="CH80" s="11">
        <v>890008</v>
      </c>
      <c r="CI80" s="11">
        <v>179414</v>
      </c>
      <c r="CJ80" s="11">
        <v>0</v>
      </c>
      <c r="CK80" s="11">
        <v>179414</v>
      </c>
      <c r="CL80" s="11">
        <v>641980</v>
      </c>
      <c r="CM80" s="11">
        <v>0</v>
      </c>
      <c r="CN80" s="11">
        <v>641980</v>
      </c>
      <c r="CO80" s="11">
        <v>224494</v>
      </c>
      <c r="CP80" s="11">
        <v>0</v>
      </c>
      <c r="CQ80" s="11">
        <v>224494</v>
      </c>
      <c r="CR80" s="11">
        <v>137180</v>
      </c>
      <c r="CS80" s="11">
        <v>0</v>
      </c>
      <c r="CT80" s="11">
        <v>137180</v>
      </c>
      <c r="CU80" s="11">
        <v>1915927</v>
      </c>
      <c r="CV80" s="11">
        <v>561267</v>
      </c>
      <c r="CW80" s="11">
        <v>1354660</v>
      </c>
      <c r="CX80" s="11">
        <v>551152</v>
      </c>
      <c r="CY80" s="11">
        <v>9</v>
      </c>
      <c r="CZ80" s="11">
        <v>551143</v>
      </c>
      <c r="DA80" s="11">
        <v>4658442</v>
      </c>
      <c r="DB80" s="11">
        <v>2247</v>
      </c>
      <c r="DC80" s="11">
        <v>4656195</v>
      </c>
      <c r="DD80" s="11">
        <v>923005</v>
      </c>
      <c r="DE80" s="11">
        <v>43689</v>
      </c>
      <c r="DF80" s="11">
        <v>879316</v>
      </c>
      <c r="DG80" s="11">
        <v>412048</v>
      </c>
      <c r="DH80" s="11">
        <v>0</v>
      </c>
      <c r="DI80" s="11">
        <v>412048</v>
      </c>
      <c r="DJ80" s="11">
        <v>1856241</v>
      </c>
      <c r="DK80" s="11">
        <v>0</v>
      </c>
      <c r="DL80" s="11">
        <v>1856241</v>
      </c>
      <c r="DM80" s="11">
        <v>642484</v>
      </c>
      <c r="DN80" s="11">
        <v>485</v>
      </c>
      <c r="DO80" s="11">
        <v>641999</v>
      </c>
      <c r="DP80" s="11">
        <v>686104</v>
      </c>
      <c r="DQ80" s="11">
        <v>0</v>
      </c>
      <c r="DR80" s="11">
        <v>686104</v>
      </c>
      <c r="DS80" s="11">
        <v>1807319</v>
      </c>
      <c r="DT80" s="11">
        <v>0</v>
      </c>
      <c r="DU80" s="11">
        <v>1807319</v>
      </c>
      <c r="DV80" s="11">
        <v>70521</v>
      </c>
      <c r="DW80" s="11">
        <v>727</v>
      </c>
      <c r="DX80" s="11">
        <v>69794</v>
      </c>
      <c r="DY80" s="11">
        <v>1089233</v>
      </c>
      <c r="DZ80" s="11">
        <v>0</v>
      </c>
      <c r="EA80" s="11">
        <v>1089233</v>
      </c>
      <c r="EB80" s="11">
        <v>192304</v>
      </c>
      <c r="EC80" s="11">
        <v>0</v>
      </c>
      <c r="ED80" s="11">
        <v>192304</v>
      </c>
      <c r="EE80" s="11">
        <v>511501</v>
      </c>
      <c r="EF80" s="11">
        <v>2933</v>
      </c>
      <c r="EG80" s="11">
        <v>508568</v>
      </c>
      <c r="EH80" s="11">
        <v>8333979</v>
      </c>
      <c r="EI80" s="11">
        <v>0</v>
      </c>
      <c r="EJ80" s="11">
        <v>8333979</v>
      </c>
      <c r="EK80" s="11">
        <v>709117</v>
      </c>
      <c r="EL80" s="11">
        <v>0</v>
      </c>
      <c r="EM80" s="11">
        <v>709117</v>
      </c>
      <c r="EN80" s="11">
        <v>42913</v>
      </c>
      <c r="EO80" s="11">
        <v>2</v>
      </c>
      <c r="EP80" s="11">
        <v>42911</v>
      </c>
      <c r="EQ80" s="11">
        <v>1627740</v>
      </c>
      <c r="ER80" s="11">
        <v>0</v>
      </c>
      <c r="ES80" s="11">
        <v>1627740</v>
      </c>
      <c r="ET80" s="11">
        <v>2204456</v>
      </c>
      <c r="EU80" s="11">
        <v>0</v>
      </c>
      <c r="EV80" s="11">
        <v>2204456</v>
      </c>
      <c r="EW80" s="11">
        <v>181392</v>
      </c>
      <c r="EX80" s="11">
        <v>0</v>
      </c>
      <c r="EY80" s="11">
        <v>181392</v>
      </c>
      <c r="EZ80" s="11">
        <v>1093394</v>
      </c>
      <c r="FA80" s="11">
        <v>0</v>
      </c>
      <c r="FB80" s="11">
        <v>1093394</v>
      </c>
      <c r="FC80" s="11">
        <v>454315</v>
      </c>
      <c r="FD80" s="11">
        <v>13</v>
      </c>
      <c r="FE80" s="11">
        <v>454302</v>
      </c>
      <c r="FF80" s="420"/>
      <c r="FG80" s="420"/>
      <c r="FH80" s="417"/>
    </row>
    <row r="81" spans="1:164" ht="15" customHeight="1">
      <c r="A81" s="665" t="s">
        <v>702</v>
      </c>
      <c r="B81" s="665"/>
      <c r="C81" s="665"/>
      <c r="D81" s="11">
        <v>52346490</v>
      </c>
      <c r="E81" s="11"/>
      <c r="F81" s="11"/>
      <c r="G81" s="11">
        <v>52346490</v>
      </c>
      <c r="H81" s="11">
        <v>0</v>
      </c>
      <c r="I81" s="11">
        <v>1026521</v>
      </c>
      <c r="J81" s="11">
        <v>1026521</v>
      </c>
      <c r="K81" s="11">
        <v>0</v>
      </c>
      <c r="L81" s="11">
        <v>82965</v>
      </c>
      <c r="M81" s="11">
        <v>82965</v>
      </c>
      <c r="N81" s="11">
        <v>0</v>
      </c>
      <c r="O81" s="11">
        <v>712703</v>
      </c>
      <c r="P81" s="11">
        <v>712703</v>
      </c>
      <c r="Q81" s="11">
        <v>0</v>
      </c>
      <c r="R81" s="11">
        <v>618349</v>
      </c>
      <c r="S81" s="11">
        <v>618349</v>
      </c>
      <c r="T81" s="11">
        <v>0</v>
      </c>
      <c r="U81" s="11">
        <v>6225220</v>
      </c>
      <c r="V81" s="11">
        <v>6225220</v>
      </c>
      <c r="W81" s="11">
        <v>0</v>
      </c>
      <c r="X81" s="11">
        <v>743448</v>
      </c>
      <c r="Y81" s="11">
        <v>743448</v>
      </c>
      <c r="Z81" s="11">
        <v>0</v>
      </c>
      <c r="AA81" s="11">
        <v>754595</v>
      </c>
      <c r="AB81" s="11">
        <v>754595</v>
      </c>
      <c r="AC81" s="11">
        <v>0</v>
      </c>
      <c r="AD81" s="11">
        <v>463776</v>
      </c>
      <c r="AE81" s="11">
        <v>463776</v>
      </c>
      <c r="AF81" s="11">
        <v>0</v>
      </c>
      <c r="AG81" s="11">
        <v>0</v>
      </c>
      <c r="AH81" s="11">
        <v>0</v>
      </c>
      <c r="AI81" s="11">
        <v>0</v>
      </c>
      <c r="AJ81" s="11">
        <v>3357833</v>
      </c>
      <c r="AK81" s="11">
        <v>3357833</v>
      </c>
      <c r="AL81" s="11">
        <v>0</v>
      </c>
      <c r="AM81" s="11">
        <v>2087853</v>
      </c>
      <c r="AN81" s="11">
        <v>2087853</v>
      </c>
      <c r="AO81" s="11">
        <v>0</v>
      </c>
      <c r="AP81" s="11">
        <v>157530</v>
      </c>
      <c r="AQ81" s="11">
        <v>157530</v>
      </c>
      <c r="AR81" s="11">
        <v>0</v>
      </c>
      <c r="AS81" s="11">
        <v>208807</v>
      </c>
      <c r="AT81" s="11">
        <v>208807</v>
      </c>
      <c r="AU81" s="11">
        <v>0</v>
      </c>
      <c r="AV81" s="11">
        <v>1700608</v>
      </c>
      <c r="AW81" s="11">
        <v>1700608</v>
      </c>
      <c r="AX81" s="11">
        <v>0</v>
      </c>
      <c r="AY81" s="11">
        <v>1187153</v>
      </c>
      <c r="AZ81" s="11">
        <v>1187153</v>
      </c>
      <c r="BA81" s="11">
        <v>0</v>
      </c>
      <c r="BB81" s="11">
        <v>492772</v>
      </c>
      <c r="BC81" s="11">
        <v>492772</v>
      </c>
      <c r="BD81" s="11">
        <v>0</v>
      </c>
      <c r="BE81" s="11">
        <v>280855</v>
      </c>
      <c r="BF81" s="11">
        <v>280855</v>
      </c>
      <c r="BG81" s="11">
        <v>0</v>
      </c>
      <c r="BH81" s="11">
        <v>1048924</v>
      </c>
      <c r="BI81" s="11">
        <v>1048924</v>
      </c>
      <c r="BJ81" s="11">
        <v>0</v>
      </c>
      <c r="BK81" s="11">
        <v>1588211</v>
      </c>
      <c r="BL81" s="11">
        <v>1588211</v>
      </c>
      <c r="BM81" s="11">
        <v>0</v>
      </c>
      <c r="BN81" s="11">
        <v>226966</v>
      </c>
      <c r="BO81" s="11">
        <v>226966</v>
      </c>
      <c r="BP81" s="11">
        <v>0</v>
      </c>
      <c r="BQ81" s="11">
        <v>799690</v>
      </c>
      <c r="BR81" s="11">
        <v>799690</v>
      </c>
      <c r="BS81" s="11">
        <v>0</v>
      </c>
      <c r="BT81" s="11">
        <v>1660532</v>
      </c>
      <c r="BU81" s="11">
        <v>1660532</v>
      </c>
      <c r="BV81" s="11">
        <v>0</v>
      </c>
      <c r="BW81" s="11">
        <v>1326044</v>
      </c>
      <c r="BX81" s="11">
        <v>1326044</v>
      </c>
      <c r="BY81" s="11">
        <v>0</v>
      </c>
      <c r="BZ81" s="11">
        <v>979305</v>
      </c>
      <c r="CA81" s="11">
        <v>979305</v>
      </c>
      <c r="CB81" s="11">
        <v>0</v>
      </c>
      <c r="CC81" s="11">
        <v>568703</v>
      </c>
      <c r="CD81" s="11">
        <v>568703</v>
      </c>
      <c r="CE81" s="11">
        <v>0</v>
      </c>
      <c r="CF81" s="11">
        <v>782363</v>
      </c>
      <c r="CG81" s="11">
        <v>782363</v>
      </c>
      <c r="CH81" s="11">
        <v>0</v>
      </c>
      <c r="CI81" s="11">
        <v>114325</v>
      </c>
      <c r="CJ81" s="11">
        <v>114325</v>
      </c>
      <c r="CK81" s="11">
        <v>0</v>
      </c>
      <c r="CL81" s="11">
        <v>316934</v>
      </c>
      <c r="CM81" s="11">
        <v>316934</v>
      </c>
      <c r="CN81" s="11">
        <v>0</v>
      </c>
      <c r="CO81" s="11">
        <v>510207</v>
      </c>
      <c r="CP81" s="11">
        <v>510207</v>
      </c>
      <c r="CQ81" s="11">
        <v>0</v>
      </c>
      <c r="CR81" s="11">
        <v>221424</v>
      </c>
      <c r="CS81" s="11">
        <v>221424</v>
      </c>
      <c r="CT81" s="11">
        <v>0</v>
      </c>
      <c r="CU81" s="11">
        <v>2134726</v>
      </c>
      <c r="CV81" s="11">
        <v>2134726</v>
      </c>
      <c r="CW81" s="11">
        <v>0</v>
      </c>
      <c r="CX81" s="11">
        <v>408514</v>
      </c>
      <c r="CY81" s="11">
        <v>408514</v>
      </c>
      <c r="CZ81" s="11">
        <v>0</v>
      </c>
      <c r="DA81" s="11">
        <v>2118784</v>
      </c>
      <c r="DB81" s="11">
        <v>2118784</v>
      </c>
      <c r="DC81" s="11">
        <v>0</v>
      </c>
      <c r="DD81" s="11">
        <v>1918523</v>
      </c>
      <c r="DE81" s="11">
        <v>1918523</v>
      </c>
      <c r="DF81" s="11">
        <v>0</v>
      </c>
      <c r="DG81" s="11">
        <v>93083</v>
      </c>
      <c r="DH81" s="11">
        <v>93083</v>
      </c>
      <c r="DI81" s="11">
        <v>0</v>
      </c>
      <c r="DJ81" s="11">
        <v>1733089</v>
      </c>
      <c r="DK81" s="11">
        <v>1733089</v>
      </c>
      <c r="DL81" s="11">
        <v>0</v>
      </c>
      <c r="DM81" s="11">
        <v>660879</v>
      </c>
      <c r="DN81" s="11">
        <v>660879</v>
      </c>
      <c r="DO81" s="11">
        <v>0</v>
      </c>
      <c r="DP81" s="11">
        <v>501449</v>
      </c>
      <c r="DQ81" s="11">
        <v>501449</v>
      </c>
      <c r="DR81" s="11">
        <v>0</v>
      </c>
      <c r="DS81" s="11">
        <v>2403030</v>
      </c>
      <c r="DT81" s="11">
        <v>2403030</v>
      </c>
      <c r="DU81" s="11">
        <v>0</v>
      </c>
      <c r="DV81" s="11">
        <v>315769</v>
      </c>
      <c r="DW81" s="11">
        <v>315769</v>
      </c>
      <c r="DX81" s="11">
        <v>0</v>
      </c>
      <c r="DY81" s="11">
        <v>1418235</v>
      </c>
      <c r="DZ81" s="11">
        <v>1418235</v>
      </c>
      <c r="EA81" s="11">
        <v>0</v>
      </c>
      <c r="EB81" s="11">
        <v>144016</v>
      </c>
      <c r="EC81" s="11">
        <v>144016</v>
      </c>
      <c r="ED81" s="11">
        <v>0</v>
      </c>
      <c r="EE81" s="11">
        <v>990233</v>
      </c>
      <c r="EF81" s="11">
        <v>990233</v>
      </c>
      <c r="EG81" s="11">
        <v>0</v>
      </c>
      <c r="EH81" s="11">
        <v>2302893</v>
      </c>
      <c r="EI81" s="11">
        <v>2302893</v>
      </c>
      <c r="EJ81" s="11">
        <v>0</v>
      </c>
      <c r="EK81" s="11">
        <v>533224</v>
      </c>
      <c r="EL81" s="11">
        <v>533224</v>
      </c>
      <c r="EM81" s="11">
        <v>0</v>
      </c>
      <c r="EN81" s="11">
        <v>198006</v>
      </c>
      <c r="EO81" s="11">
        <v>198006</v>
      </c>
      <c r="EP81" s="11">
        <v>0</v>
      </c>
      <c r="EQ81" s="11">
        <v>1039398</v>
      </c>
      <c r="ER81" s="11">
        <v>1039398</v>
      </c>
      <c r="ES81" s="11">
        <v>0</v>
      </c>
      <c r="ET81" s="11">
        <v>1813123</v>
      </c>
      <c r="EU81" s="11">
        <v>1813123</v>
      </c>
      <c r="EV81" s="11">
        <v>0</v>
      </c>
      <c r="EW81" s="11">
        <v>517950</v>
      </c>
      <c r="EX81" s="11">
        <v>517950</v>
      </c>
      <c r="EY81" s="11">
        <v>0</v>
      </c>
      <c r="EZ81" s="11">
        <v>650783</v>
      </c>
      <c r="FA81" s="11">
        <v>650783</v>
      </c>
      <c r="FB81" s="11">
        <v>0</v>
      </c>
      <c r="FC81" s="11">
        <v>206167</v>
      </c>
      <c r="FD81" s="11">
        <v>206167</v>
      </c>
      <c r="FE81" s="11">
        <v>0</v>
      </c>
      <c r="FF81" s="420"/>
      <c r="FG81" s="420"/>
      <c r="FH81" s="417"/>
    </row>
    <row r="82" spans="1:164" ht="15" customHeight="1">
      <c r="A82" s="665" t="s">
        <v>703</v>
      </c>
      <c r="B82" s="665"/>
      <c r="C82" s="665"/>
      <c r="D82" s="11">
        <v>12042059</v>
      </c>
      <c r="E82" s="11"/>
      <c r="F82" s="11"/>
      <c r="G82" s="11">
        <v>412918</v>
      </c>
      <c r="H82" s="11">
        <v>11629141</v>
      </c>
      <c r="I82" s="11">
        <v>102522</v>
      </c>
      <c r="J82" s="11">
        <v>4365</v>
      </c>
      <c r="K82" s="11">
        <v>98157</v>
      </c>
      <c r="L82" s="11">
        <v>46058</v>
      </c>
      <c r="M82" s="11">
        <v>4825</v>
      </c>
      <c r="N82" s="11">
        <v>41233</v>
      </c>
      <c r="O82" s="11">
        <v>171788</v>
      </c>
      <c r="P82" s="11">
        <v>2580</v>
      </c>
      <c r="Q82" s="11">
        <v>169208</v>
      </c>
      <c r="R82" s="11">
        <v>97296</v>
      </c>
      <c r="S82" s="11">
        <v>2527</v>
      </c>
      <c r="T82" s="11">
        <v>94769</v>
      </c>
      <c r="U82" s="11">
        <v>1452794</v>
      </c>
      <c r="V82" s="11">
        <v>23242</v>
      </c>
      <c r="W82" s="11">
        <v>1429552</v>
      </c>
      <c r="X82" s="11">
        <v>287208</v>
      </c>
      <c r="Y82" s="11">
        <v>4563</v>
      </c>
      <c r="Z82" s="11">
        <v>282645</v>
      </c>
      <c r="AA82" s="11">
        <v>176338</v>
      </c>
      <c r="AB82" s="11">
        <v>12945</v>
      </c>
      <c r="AC82" s="11">
        <v>163393</v>
      </c>
      <c r="AD82" s="11">
        <v>48438</v>
      </c>
      <c r="AE82" s="11">
        <v>5686</v>
      </c>
      <c r="AF82" s="11">
        <v>42752</v>
      </c>
      <c r="AG82" s="11">
        <v>75218</v>
      </c>
      <c r="AH82" s="11">
        <v>0</v>
      </c>
      <c r="AI82" s="11">
        <v>75218</v>
      </c>
      <c r="AJ82" s="11">
        <v>567203</v>
      </c>
      <c r="AK82" s="11">
        <v>9674</v>
      </c>
      <c r="AL82" s="11">
        <v>557529</v>
      </c>
      <c r="AM82" s="11">
        <v>216740</v>
      </c>
      <c r="AN82" s="11">
        <v>0</v>
      </c>
      <c r="AO82" s="11">
        <v>216740</v>
      </c>
      <c r="AP82" s="11">
        <v>35848</v>
      </c>
      <c r="AQ82" s="11">
        <v>35848</v>
      </c>
      <c r="AR82" s="11">
        <v>0</v>
      </c>
      <c r="AS82" s="11">
        <v>58984</v>
      </c>
      <c r="AT82" s="11">
        <v>4436</v>
      </c>
      <c r="AU82" s="11">
        <v>54548</v>
      </c>
      <c r="AV82" s="11">
        <v>794046</v>
      </c>
      <c r="AW82" s="11">
        <v>5062</v>
      </c>
      <c r="AX82" s="11">
        <v>788984</v>
      </c>
      <c r="AY82" s="11">
        <v>402957</v>
      </c>
      <c r="AZ82" s="11">
        <v>8154</v>
      </c>
      <c r="BA82" s="11">
        <v>394803</v>
      </c>
      <c r="BB82" s="11">
        <v>142963</v>
      </c>
      <c r="BC82" s="11">
        <v>5101</v>
      </c>
      <c r="BD82" s="11">
        <v>137862</v>
      </c>
      <c r="BE82" s="11">
        <v>122753</v>
      </c>
      <c r="BF82" s="11">
        <v>4313</v>
      </c>
      <c r="BG82" s="11">
        <v>118440</v>
      </c>
      <c r="BH82" s="11">
        <v>148257</v>
      </c>
      <c r="BI82" s="11">
        <v>8236</v>
      </c>
      <c r="BJ82" s="11">
        <v>140021</v>
      </c>
      <c r="BK82" s="11">
        <v>198279</v>
      </c>
      <c r="BL82" s="11">
        <v>4515</v>
      </c>
      <c r="BM82" s="11">
        <v>193764</v>
      </c>
      <c r="BN82" s="11">
        <v>42215</v>
      </c>
      <c r="BO82" s="11">
        <v>4930</v>
      </c>
      <c r="BP82" s="11">
        <v>37285</v>
      </c>
      <c r="BQ82" s="11">
        <v>184016</v>
      </c>
      <c r="BR82" s="11">
        <v>18467</v>
      </c>
      <c r="BS82" s="11">
        <v>165549</v>
      </c>
      <c r="BT82" s="11">
        <v>328507</v>
      </c>
      <c r="BU82" s="11">
        <v>16283</v>
      </c>
      <c r="BV82" s="11">
        <v>312224</v>
      </c>
      <c r="BW82" s="11">
        <v>368761</v>
      </c>
      <c r="BX82" s="11">
        <v>9647</v>
      </c>
      <c r="BY82" s="11">
        <v>359114</v>
      </c>
      <c r="BZ82" s="11">
        <v>242078</v>
      </c>
      <c r="CA82" s="11">
        <v>0</v>
      </c>
      <c r="CB82" s="11">
        <v>242078</v>
      </c>
      <c r="CC82" s="11">
        <v>47371</v>
      </c>
      <c r="CD82" s="11">
        <v>4506</v>
      </c>
      <c r="CE82" s="11">
        <v>42865</v>
      </c>
      <c r="CF82" s="11">
        <v>266432</v>
      </c>
      <c r="CG82" s="11">
        <v>6824</v>
      </c>
      <c r="CH82" s="11">
        <v>259608</v>
      </c>
      <c r="CI82" s="11">
        <v>28239</v>
      </c>
      <c r="CJ82" s="11">
        <v>5973</v>
      </c>
      <c r="CK82" s="11">
        <v>22266</v>
      </c>
      <c r="CL82" s="11">
        <v>73264</v>
      </c>
      <c r="CM82" s="11">
        <v>5099</v>
      </c>
      <c r="CN82" s="11">
        <v>68165</v>
      </c>
      <c r="CO82" s="11">
        <v>101492</v>
      </c>
      <c r="CP82" s="11">
        <v>9067</v>
      </c>
      <c r="CQ82" s="11">
        <v>92425</v>
      </c>
      <c r="CR82" s="11">
        <v>52941</v>
      </c>
      <c r="CS82" s="11">
        <v>2164</v>
      </c>
      <c r="CT82" s="11">
        <v>50777</v>
      </c>
      <c r="CU82" s="11">
        <v>424933</v>
      </c>
      <c r="CV82" s="11">
        <v>4299</v>
      </c>
      <c r="CW82" s="11">
        <v>420634</v>
      </c>
      <c r="CX82" s="11">
        <v>42465</v>
      </c>
      <c r="CY82" s="11">
        <v>0</v>
      </c>
      <c r="CZ82" s="11">
        <v>42465</v>
      </c>
      <c r="DA82" s="11">
        <v>1047207</v>
      </c>
      <c r="DB82" s="11">
        <v>11598</v>
      </c>
      <c r="DC82" s="11">
        <v>1035609</v>
      </c>
      <c r="DD82" s="11">
        <v>279636</v>
      </c>
      <c r="DE82" s="11">
        <v>21387</v>
      </c>
      <c r="DF82" s="11">
        <v>258249</v>
      </c>
      <c r="DG82" s="11">
        <v>15831</v>
      </c>
      <c r="DH82" s="11">
        <v>4036</v>
      </c>
      <c r="DI82" s="11">
        <v>11795</v>
      </c>
      <c r="DJ82" s="11">
        <v>500736</v>
      </c>
      <c r="DK82" s="11">
        <v>14693</v>
      </c>
      <c r="DL82" s="11">
        <v>486043</v>
      </c>
      <c r="DM82" s="11">
        <v>137222</v>
      </c>
      <c r="DN82" s="11">
        <v>4883</v>
      </c>
      <c r="DO82" s="11">
        <v>132339</v>
      </c>
      <c r="DP82" s="11">
        <v>225670</v>
      </c>
      <c r="DQ82" s="11">
        <v>4933</v>
      </c>
      <c r="DR82" s="11">
        <v>220737</v>
      </c>
      <c r="DS82" s="11">
        <v>219269</v>
      </c>
      <c r="DT82" s="11">
        <v>13168</v>
      </c>
      <c r="DU82" s="11">
        <v>206101</v>
      </c>
      <c r="DV82" s="11">
        <v>39422</v>
      </c>
      <c r="DW82" s="11">
        <v>2729</v>
      </c>
      <c r="DX82" s="11">
        <v>36693</v>
      </c>
      <c r="DY82" s="11">
        <v>152015</v>
      </c>
      <c r="DZ82" s="11">
        <v>6658</v>
      </c>
      <c r="EA82" s="11">
        <v>145357</v>
      </c>
      <c r="EB82" s="11">
        <v>31629</v>
      </c>
      <c r="EC82" s="11">
        <v>2384</v>
      </c>
      <c r="ED82" s="11">
        <v>29245</v>
      </c>
      <c r="EE82" s="11">
        <v>137798</v>
      </c>
      <c r="EF82" s="11">
        <v>12007</v>
      </c>
      <c r="EG82" s="11">
        <v>125791</v>
      </c>
      <c r="EH82" s="11">
        <v>581723</v>
      </c>
      <c r="EI82" s="11">
        <v>26939</v>
      </c>
      <c r="EJ82" s="11">
        <v>554784</v>
      </c>
      <c r="EK82" s="11">
        <v>105052</v>
      </c>
      <c r="EL82" s="11">
        <v>8134</v>
      </c>
      <c r="EM82" s="11">
        <v>96918</v>
      </c>
      <c r="EN82" s="11">
        <v>21556</v>
      </c>
      <c r="EO82" s="11">
        <v>2839</v>
      </c>
      <c r="EP82" s="11">
        <v>18717</v>
      </c>
      <c r="EQ82" s="11">
        <v>327096</v>
      </c>
      <c r="ER82" s="11">
        <v>17307</v>
      </c>
      <c r="ES82" s="11">
        <v>309789</v>
      </c>
      <c r="ET82" s="11">
        <v>472837</v>
      </c>
      <c r="EU82" s="11">
        <v>7616</v>
      </c>
      <c r="EV82" s="11">
        <v>465221</v>
      </c>
      <c r="EW82" s="11">
        <v>55613</v>
      </c>
      <c r="EX82" s="11">
        <v>13432</v>
      </c>
      <c r="EY82" s="11">
        <v>42181</v>
      </c>
      <c r="EZ82" s="11">
        <v>311065</v>
      </c>
      <c r="FA82" s="11">
        <v>0</v>
      </c>
      <c r="FB82" s="11">
        <v>311065</v>
      </c>
      <c r="FC82" s="11">
        <v>32278</v>
      </c>
      <c r="FD82" s="11">
        <v>4844</v>
      </c>
      <c r="FE82" s="11">
        <v>27434</v>
      </c>
      <c r="FF82" s="420"/>
      <c r="FG82" s="420"/>
      <c r="FH82" s="417"/>
    </row>
    <row r="83" spans="1:164" ht="15" customHeight="1">
      <c r="A83" s="665" t="s">
        <v>704</v>
      </c>
      <c r="B83" s="665"/>
      <c r="C83" s="665"/>
      <c r="D83" s="532"/>
      <c r="E83" s="532"/>
      <c r="F83" s="532"/>
      <c r="G83" s="532"/>
      <c r="H83" s="532"/>
      <c r="I83" s="532"/>
      <c r="J83" s="532"/>
      <c r="K83" s="532"/>
      <c r="L83" s="532"/>
      <c r="M83" s="532"/>
      <c r="N83" s="532"/>
      <c r="O83" s="532"/>
      <c r="P83" s="532"/>
      <c r="Q83" s="532"/>
      <c r="R83" s="532"/>
      <c r="S83" s="532"/>
      <c r="T83" s="532"/>
      <c r="U83" s="532"/>
      <c r="V83" s="532"/>
      <c r="W83" s="532"/>
      <c r="X83" s="532"/>
      <c r="Y83" s="532"/>
      <c r="Z83" s="532"/>
      <c r="AA83" s="532"/>
      <c r="AB83" s="532"/>
      <c r="AC83" s="532"/>
      <c r="AD83" s="532"/>
      <c r="AE83" s="532"/>
      <c r="AF83" s="532"/>
      <c r="AG83" s="532"/>
      <c r="AH83" s="532"/>
      <c r="AI83" s="532"/>
      <c r="AJ83" s="532"/>
      <c r="AK83" s="532"/>
      <c r="AL83" s="532"/>
      <c r="AM83" s="532"/>
      <c r="AN83" s="532"/>
      <c r="AO83" s="532"/>
      <c r="AP83" s="532"/>
      <c r="AQ83" s="532"/>
      <c r="AR83" s="532"/>
      <c r="AS83" s="532"/>
      <c r="AT83" s="532"/>
      <c r="AU83" s="532"/>
      <c r="AV83" s="532"/>
      <c r="AW83" s="532"/>
      <c r="AX83" s="532"/>
      <c r="AY83" s="532"/>
      <c r="AZ83" s="532"/>
      <c r="BA83" s="532"/>
      <c r="BB83" s="532"/>
      <c r="BC83" s="532"/>
      <c r="BD83" s="532"/>
      <c r="BE83" s="532"/>
      <c r="BF83" s="532"/>
      <c r="BG83" s="532"/>
      <c r="BH83" s="532"/>
      <c r="BI83" s="532"/>
      <c r="BJ83" s="532"/>
      <c r="BK83" s="532"/>
      <c r="BL83" s="532"/>
      <c r="BM83" s="532"/>
      <c r="BN83" s="532"/>
      <c r="BO83" s="532"/>
      <c r="BP83" s="532"/>
      <c r="BQ83" s="532"/>
      <c r="BR83" s="532"/>
      <c r="BS83" s="532"/>
      <c r="BT83" s="532"/>
      <c r="BU83" s="532"/>
      <c r="BV83" s="532"/>
      <c r="BW83" s="532"/>
      <c r="BX83" s="532"/>
      <c r="BY83" s="532"/>
      <c r="BZ83" s="532"/>
      <c r="CA83" s="532"/>
      <c r="CB83" s="532"/>
      <c r="CC83" s="532"/>
      <c r="CD83" s="532"/>
      <c r="CE83" s="532"/>
      <c r="CF83" s="532"/>
      <c r="CG83" s="532"/>
      <c r="CH83" s="532"/>
      <c r="CI83" s="532"/>
      <c r="CJ83" s="532"/>
      <c r="CK83" s="532"/>
      <c r="CL83" s="532"/>
      <c r="CM83" s="532"/>
      <c r="CN83" s="532"/>
      <c r="CO83" s="532"/>
      <c r="CP83" s="532"/>
      <c r="CQ83" s="532"/>
      <c r="CR83" s="532"/>
      <c r="CS83" s="532"/>
      <c r="CT83" s="532"/>
      <c r="CU83" s="532"/>
      <c r="CV83" s="532"/>
      <c r="CW83" s="532"/>
      <c r="CX83" s="532"/>
      <c r="CY83" s="532"/>
      <c r="CZ83" s="532"/>
      <c r="DA83" s="532"/>
      <c r="DB83" s="532"/>
      <c r="DC83" s="532"/>
      <c r="DD83" s="532"/>
      <c r="DE83" s="532"/>
      <c r="DF83" s="532"/>
      <c r="DG83" s="532"/>
      <c r="DH83" s="532"/>
      <c r="DI83" s="532"/>
      <c r="DJ83" s="532"/>
      <c r="DK83" s="532"/>
      <c r="DL83" s="532"/>
      <c r="DM83" s="532"/>
      <c r="DN83" s="532"/>
      <c r="DO83" s="532"/>
      <c r="DP83" s="532"/>
      <c r="DQ83" s="532"/>
      <c r="DR83" s="532"/>
      <c r="DS83" s="532"/>
      <c r="DT83" s="532"/>
      <c r="DU83" s="532"/>
      <c r="DV83" s="532"/>
      <c r="DW83" s="532"/>
      <c r="DX83" s="532"/>
      <c r="DY83" s="532"/>
      <c r="DZ83" s="532"/>
      <c r="EA83" s="532"/>
      <c r="EB83" s="532"/>
      <c r="EC83" s="532"/>
      <c r="ED83" s="532"/>
      <c r="EE83" s="532"/>
      <c r="EF83" s="532"/>
      <c r="EG83" s="532"/>
      <c r="EH83" s="532"/>
      <c r="EI83" s="532"/>
      <c r="EJ83" s="532"/>
      <c r="EK83" s="532"/>
      <c r="EL83" s="532"/>
      <c r="EM83" s="532"/>
      <c r="EN83" s="532"/>
      <c r="EO83" s="532"/>
      <c r="EP83" s="532"/>
      <c r="EQ83" s="532"/>
      <c r="ER83" s="532"/>
      <c r="ES83" s="532"/>
      <c r="ET83" s="532"/>
      <c r="EU83" s="532"/>
      <c r="EV83" s="532"/>
      <c r="EW83" s="532"/>
      <c r="EX83" s="532"/>
      <c r="EY83" s="532"/>
      <c r="EZ83" s="532"/>
      <c r="FA83" s="532"/>
      <c r="FB83" s="532"/>
      <c r="FC83" s="532"/>
      <c r="FD83" s="532"/>
      <c r="FE83" s="532"/>
      <c r="FF83" s="420"/>
      <c r="FG83" s="420"/>
      <c r="FH83" s="417"/>
    </row>
    <row r="84" spans="1:164" ht="25.5" customHeight="1">
      <c r="A84" s="665" t="s">
        <v>705</v>
      </c>
      <c r="B84" s="665"/>
      <c r="C84" s="665"/>
      <c r="D84" s="11">
        <v>637644176</v>
      </c>
      <c r="E84" s="11"/>
      <c r="F84" s="11"/>
      <c r="G84" s="11">
        <v>581912137</v>
      </c>
      <c r="H84" s="11">
        <v>55732039</v>
      </c>
      <c r="I84" s="11">
        <v>7158421</v>
      </c>
      <c r="J84" s="11">
        <v>7115403</v>
      </c>
      <c r="K84" s="11">
        <v>43018</v>
      </c>
      <c r="L84" s="11">
        <v>2233832</v>
      </c>
      <c r="M84" s="11">
        <v>2230739</v>
      </c>
      <c r="N84" s="11">
        <v>3093</v>
      </c>
      <c r="O84" s="11">
        <v>14021170</v>
      </c>
      <c r="P84" s="11">
        <v>13905657</v>
      </c>
      <c r="Q84" s="11">
        <v>115513</v>
      </c>
      <c r="R84" s="11">
        <v>6996132</v>
      </c>
      <c r="S84" s="11">
        <v>6979723</v>
      </c>
      <c r="T84" s="11">
        <v>16409</v>
      </c>
      <c r="U84" s="11">
        <v>98459084</v>
      </c>
      <c r="V84" s="11">
        <v>79810075</v>
      </c>
      <c r="W84" s="11">
        <v>18649009</v>
      </c>
      <c r="X84" s="11">
        <v>8502189</v>
      </c>
      <c r="Y84" s="11">
        <v>7716538</v>
      </c>
      <c r="Z84" s="11">
        <v>785651</v>
      </c>
      <c r="AA84" s="11">
        <v>7516618</v>
      </c>
      <c r="AB84" s="11">
        <v>7403679</v>
      </c>
      <c r="AC84" s="11">
        <v>112939</v>
      </c>
      <c r="AD84" s="11">
        <v>2447242</v>
      </c>
      <c r="AE84" s="11">
        <v>2446352</v>
      </c>
      <c r="AF84" s="11">
        <v>890</v>
      </c>
      <c r="AG84" s="11">
        <v>3785463</v>
      </c>
      <c r="AH84" s="11">
        <v>0</v>
      </c>
      <c r="AI84" s="11">
        <v>3785463</v>
      </c>
      <c r="AJ84" s="11">
        <v>26728285</v>
      </c>
      <c r="AK84" s="11">
        <v>25597070</v>
      </c>
      <c r="AL84" s="11">
        <v>1131215</v>
      </c>
      <c r="AM84" s="11">
        <v>11743010</v>
      </c>
      <c r="AN84" s="11">
        <v>11577773</v>
      </c>
      <c r="AO84" s="11">
        <v>165237</v>
      </c>
      <c r="AP84" s="11">
        <v>2855188</v>
      </c>
      <c r="AQ84" s="11">
        <v>2758279</v>
      </c>
      <c r="AR84" s="11">
        <v>96909</v>
      </c>
      <c r="AS84" s="11">
        <v>2455950</v>
      </c>
      <c r="AT84" s="11">
        <v>2427053</v>
      </c>
      <c r="AU84" s="11">
        <v>28897</v>
      </c>
      <c r="AV84" s="11">
        <v>20180604</v>
      </c>
      <c r="AW84" s="11">
        <v>19529463</v>
      </c>
      <c r="AX84" s="11">
        <v>651141</v>
      </c>
      <c r="AY84" s="11">
        <v>12711647</v>
      </c>
      <c r="AZ84" s="11">
        <v>12654258</v>
      </c>
      <c r="BA84" s="11">
        <v>57389</v>
      </c>
      <c r="BB84" s="11">
        <v>6463373</v>
      </c>
      <c r="BC84" s="11">
        <v>6379786</v>
      </c>
      <c r="BD84" s="11">
        <v>83587</v>
      </c>
      <c r="BE84" s="11">
        <v>4182882</v>
      </c>
      <c r="BF84" s="11">
        <v>4148205</v>
      </c>
      <c r="BG84" s="11">
        <v>34677</v>
      </c>
      <c r="BH84" s="11">
        <v>11209221</v>
      </c>
      <c r="BI84" s="11">
        <v>11165168</v>
      </c>
      <c r="BJ84" s="11">
        <v>44053</v>
      </c>
      <c r="BK84" s="11">
        <v>8699827</v>
      </c>
      <c r="BL84" s="11">
        <v>8626810</v>
      </c>
      <c r="BM84" s="11">
        <v>73017</v>
      </c>
      <c r="BN84" s="11">
        <v>3379319</v>
      </c>
      <c r="BO84" s="11">
        <v>3333098</v>
      </c>
      <c r="BP84" s="11">
        <v>46221</v>
      </c>
      <c r="BQ84" s="11">
        <v>12087917</v>
      </c>
      <c r="BR84" s="11">
        <v>11931393</v>
      </c>
      <c r="BS84" s="11">
        <v>156524</v>
      </c>
      <c r="BT84" s="11">
        <v>19970612</v>
      </c>
      <c r="BU84" s="11">
        <v>19875089</v>
      </c>
      <c r="BV84" s="11">
        <v>95523</v>
      </c>
      <c r="BW84" s="11">
        <v>16875727</v>
      </c>
      <c r="BX84" s="11">
        <v>15735978</v>
      </c>
      <c r="BY84" s="11">
        <v>1139749</v>
      </c>
      <c r="BZ84" s="11">
        <v>15639601</v>
      </c>
      <c r="CA84" s="11">
        <v>14145551</v>
      </c>
      <c r="CB84" s="11">
        <v>1494050</v>
      </c>
      <c r="CC84" s="11">
        <v>6253763</v>
      </c>
      <c r="CD84" s="11">
        <v>6226635</v>
      </c>
      <c r="CE84" s="11">
        <v>27128</v>
      </c>
      <c r="CF84" s="11">
        <v>8928192</v>
      </c>
      <c r="CG84" s="11">
        <v>8663080</v>
      </c>
      <c r="CH84" s="11">
        <v>265112</v>
      </c>
      <c r="CI84" s="11">
        <v>1758517</v>
      </c>
      <c r="CJ84" s="11">
        <v>1697056</v>
      </c>
      <c r="CK84" s="11">
        <v>61461</v>
      </c>
      <c r="CL84" s="11">
        <v>2712254</v>
      </c>
      <c r="CM84" s="11">
        <v>2594736</v>
      </c>
      <c r="CN84" s="11">
        <v>117518</v>
      </c>
      <c r="CO84" s="11">
        <v>4229286</v>
      </c>
      <c r="CP84" s="11">
        <v>3870516</v>
      </c>
      <c r="CQ84" s="11">
        <v>358770</v>
      </c>
      <c r="CR84" s="11">
        <v>2550988</v>
      </c>
      <c r="CS84" s="11">
        <v>2327702</v>
      </c>
      <c r="CT84" s="11">
        <v>223286</v>
      </c>
      <c r="CU84" s="11">
        <v>17716379</v>
      </c>
      <c r="CV84" s="11">
        <v>16681604</v>
      </c>
      <c r="CW84" s="11">
        <v>1034775</v>
      </c>
      <c r="CX84" s="11">
        <v>5722576</v>
      </c>
      <c r="CY84" s="11">
        <v>5629211</v>
      </c>
      <c r="CZ84" s="11">
        <v>93365</v>
      </c>
      <c r="DA84" s="11">
        <v>65607574</v>
      </c>
      <c r="DB84" s="11">
        <v>54406234</v>
      </c>
      <c r="DC84" s="11">
        <v>11201340</v>
      </c>
      <c r="DD84" s="11">
        <v>13386143</v>
      </c>
      <c r="DE84" s="11">
        <v>11585768</v>
      </c>
      <c r="DF84" s="11">
        <v>1800375</v>
      </c>
      <c r="DG84" s="11">
        <v>1626817</v>
      </c>
      <c r="DH84" s="11">
        <v>1540084</v>
      </c>
      <c r="DI84" s="11">
        <v>86733</v>
      </c>
      <c r="DJ84" s="11">
        <v>26160186</v>
      </c>
      <c r="DK84" s="11">
        <v>23462422</v>
      </c>
      <c r="DL84" s="11">
        <v>2697764</v>
      </c>
      <c r="DM84" s="11">
        <v>6563401</v>
      </c>
      <c r="DN84" s="11">
        <v>6536100</v>
      </c>
      <c r="DO84" s="11">
        <v>27301</v>
      </c>
      <c r="DP84" s="11">
        <v>10439386</v>
      </c>
      <c r="DQ84" s="11">
        <v>10202888</v>
      </c>
      <c r="DR84" s="11">
        <v>236498</v>
      </c>
      <c r="DS84" s="11">
        <v>30314179</v>
      </c>
      <c r="DT84" s="11">
        <v>26117904</v>
      </c>
      <c r="DU84" s="11">
        <v>4196275</v>
      </c>
      <c r="DV84" s="11">
        <v>2620787</v>
      </c>
      <c r="DW84" s="11">
        <v>2613061</v>
      </c>
      <c r="DX84" s="11">
        <v>7726</v>
      </c>
      <c r="DY84" s="11">
        <v>7360229</v>
      </c>
      <c r="DZ84" s="11">
        <v>7329888</v>
      </c>
      <c r="EA84" s="11">
        <v>30341</v>
      </c>
      <c r="EB84" s="11">
        <v>1060080</v>
      </c>
      <c r="EC84" s="11">
        <v>1044162</v>
      </c>
      <c r="ED84" s="11">
        <v>15918</v>
      </c>
      <c r="EE84" s="11">
        <v>11544591</v>
      </c>
      <c r="EF84" s="11">
        <v>11381261</v>
      </c>
      <c r="EG84" s="11">
        <v>163330</v>
      </c>
      <c r="EH84" s="11">
        <v>36946153</v>
      </c>
      <c r="EI84" s="11">
        <v>36544146</v>
      </c>
      <c r="EJ84" s="11">
        <v>402007</v>
      </c>
      <c r="EK84" s="11">
        <v>3564498</v>
      </c>
      <c r="EL84" s="11">
        <v>3382217</v>
      </c>
      <c r="EM84" s="11">
        <v>182281</v>
      </c>
      <c r="EN84" s="11">
        <v>1772358</v>
      </c>
      <c r="EO84" s="11">
        <v>1769967</v>
      </c>
      <c r="EP84" s="11">
        <v>2391</v>
      </c>
      <c r="EQ84" s="11">
        <v>12099840</v>
      </c>
      <c r="ER84" s="11">
        <v>10594841</v>
      </c>
      <c r="ES84" s="11">
        <v>1504999</v>
      </c>
      <c r="ET84" s="11">
        <v>12852765</v>
      </c>
      <c r="EU84" s="11">
        <v>12653078</v>
      </c>
      <c r="EV84" s="11">
        <v>199687</v>
      </c>
      <c r="EW84" s="11">
        <v>4435575</v>
      </c>
      <c r="EX84" s="11">
        <v>4428488</v>
      </c>
      <c r="EY84" s="11">
        <v>7087</v>
      </c>
      <c r="EZ84" s="11">
        <v>12271135</v>
      </c>
      <c r="FA84" s="11">
        <v>10311146</v>
      </c>
      <c r="FB84" s="11">
        <v>1959989</v>
      </c>
      <c r="FC84" s="11">
        <v>843210</v>
      </c>
      <c r="FD84" s="11">
        <v>824802</v>
      </c>
      <c r="FE84" s="11">
        <v>18408</v>
      </c>
      <c r="FF84" s="420"/>
      <c r="FG84" s="420"/>
      <c r="FH84" s="417"/>
    </row>
    <row r="85" spans="1:164" ht="15" customHeight="1">
      <c r="A85" s="665" t="s">
        <v>706</v>
      </c>
      <c r="B85" s="665"/>
      <c r="C85" s="665"/>
      <c r="D85" s="11">
        <v>23171213</v>
      </c>
      <c r="E85" s="11"/>
      <c r="F85" s="11"/>
      <c r="G85" s="11">
        <v>12288763</v>
      </c>
      <c r="H85" s="11">
        <v>10882450</v>
      </c>
      <c r="I85" s="11">
        <v>98061</v>
      </c>
      <c r="J85" s="11">
        <v>97953</v>
      </c>
      <c r="K85" s="11">
        <v>108</v>
      </c>
      <c r="L85" s="11">
        <v>121747</v>
      </c>
      <c r="M85" s="11">
        <v>121747</v>
      </c>
      <c r="N85" s="11">
        <v>0</v>
      </c>
      <c r="O85" s="11">
        <v>4135</v>
      </c>
      <c r="P85" s="11">
        <v>0</v>
      </c>
      <c r="Q85" s="11">
        <v>4135</v>
      </c>
      <c r="R85" s="11">
        <v>7530</v>
      </c>
      <c r="S85" s="11">
        <v>7530</v>
      </c>
      <c r="T85" s="11">
        <v>0</v>
      </c>
      <c r="U85" s="11">
        <v>6568290</v>
      </c>
      <c r="V85" s="11">
        <v>0</v>
      </c>
      <c r="W85" s="11">
        <v>6568290</v>
      </c>
      <c r="X85" s="11">
        <v>131857</v>
      </c>
      <c r="Y85" s="11">
        <v>0</v>
      </c>
      <c r="Z85" s="11">
        <v>131857</v>
      </c>
      <c r="AA85" s="11">
        <v>192706</v>
      </c>
      <c r="AB85" s="11">
        <v>192058</v>
      </c>
      <c r="AC85" s="11">
        <v>648</v>
      </c>
      <c r="AD85" s="11">
        <v>35529</v>
      </c>
      <c r="AE85" s="11">
        <v>35529</v>
      </c>
      <c r="AF85" s="11">
        <v>0</v>
      </c>
      <c r="AG85" s="11">
        <v>152274</v>
      </c>
      <c r="AH85" s="11">
        <v>0</v>
      </c>
      <c r="AI85" s="11">
        <v>152274</v>
      </c>
      <c r="AJ85" s="11">
        <v>289716</v>
      </c>
      <c r="AK85" s="11">
        <v>272269</v>
      </c>
      <c r="AL85" s="11">
        <v>17447</v>
      </c>
      <c r="AM85" s="11">
        <v>107014</v>
      </c>
      <c r="AN85" s="11">
        <v>107014</v>
      </c>
      <c r="AO85" s="11">
        <v>0</v>
      </c>
      <c r="AP85" s="11">
        <v>44287</v>
      </c>
      <c r="AQ85" s="11">
        <v>3129</v>
      </c>
      <c r="AR85" s="11">
        <v>41158</v>
      </c>
      <c r="AS85" s="11">
        <v>61735</v>
      </c>
      <c r="AT85" s="11">
        <v>61628</v>
      </c>
      <c r="AU85" s="11">
        <v>107</v>
      </c>
      <c r="AV85" s="11">
        <v>161137</v>
      </c>
      <c r="AW85" s="11">
        <v>161137</v>
      </c>
      <c r="AX85" s="11">
        <v>0</v>
      </c>
      <c r="AY85" s="11">
        <v>399092</v>
      </c>
      <c r="AZ85" s="11">
        <v>399092</v>
      </c>
      <c r="BA85" s="11">
        <v>0</v>
      </c>
      <c r="BB85" s="11">
        <v>241766</v>
      </c>
      <c r="BC85" s="11">
        <v>241437</v>
      </c>
      <c r="BD85" s="11">
        <v>329</v>
      </c>
      <c r="BE85" s="11">
        <v>107728</v>
      </c>
      <c r="BF85" s="11">
        <v>107625</v>
      </c>
      <c r="BG85" s="11">
        <v>103</v>
      </c>
      <c r="BH85" s="11">
        <v>180983</v>
      </c>
      <c r="BI85" s="11">
        <v>180983</v>
      </c>
      <c r="BJ85" s="11">
        <v>0</v>
      </c>
      <c r="BK85" s="11">
        <v>34791</v>
      </c>
      <c r="BL85" s="11">
        <v>34612</v>
      </c>
      <c r="BM85" s="11">
        <v>179</v>
      </c>
      <c r="BN85" s="11">
        <v>58236</v>
      </c>
      <c r="BO85" s="11">
        <v>50020</v>
      </c>
      <c r="BP85" s="11">
        <v>8216</v>
      </c>
      <c r="BQ85" s="11">
        <v>1370586</v>
      </c>
      <c r="BR85" s="11">
        <v>1370586</v>
      </c>
      <c r="BS85" s="11">
        <v>0</v>
      </c>
      <c r="BT85" s="11">
        <v>292196</v>
      </c>
      <c r="BU85" s="11">
        <v>292196</v>
      </c>
      <c r="BV85" s="11">
        <v>0</v>
      </c>
      <c r="BW85" s="11">
        <v>265879</v>
      </c>
      <c r="BX85" s="11">
        <v>264527</v>
      </c>
      <c r="BY85" s="11">
        <v>1352</v>
      </c>
      <c r="BZ85" s="11">
        <v>729405</v>
      </c>
      <c r="CA85" s="11">
        <v>503832</v>
      </c>
      <c r="CB85" s="11">
        <v>225573</v>
      </c>
      <c r="CC85" s="11">
        <v>50994</v>
      </c>
      <c r="CD85" s="11">
        <v>50660</v>
      </c>
      <c r="CE85" s="11">
        <v>334</v>
      </c>
      <c r="CF85" s="11">
        <v>106583</v>
      </c>
      <c r="CG85" s="11">
        <v>106583</v>
      </c>
      <c r="CH85" s="11">
        <v>0</v>
      </c>
      <c r="CI85" s="11">
        <v>0</v>
      </c>
      <c r="CJ85" s="11">
        <v>0</v>
      </c>
      <c r="CK85" s="11">
        <v>0</v>
      </c>
      <c r="CL85" s="11">
        <v>29102</v>
      </c>
      <c r="CM85" s="11">
        <v>29058</v>
      </c>
      <c r="CN85" s="11">
        <v>44</v>
      </c>
      <c r="CO85" s="11">
        <v>53291</v>
      </c>
      <c r="CP85" s="11">
        <v>53291</v>
      </c>
      <c r="CQ85" s="11">
        <v>0</v>
      </c>
      <c r="CR85" s="11">
        <v>41273</v>
      </c>
      <c r="CS85" s="11">
        <v>36591</v>
      </c>
      <c r="CT85" s="11">
        <v>4682</v>
      </c>
      <c r="CU85" s="11">
        <v>692791</v>
      </c>
      <c r="CV85" s="11">
        <v>422602</v>
      </c>
      <c r="CW85" s="11">
        <v>270189</v>
      </c>
      <c r="CX85" s="11">
        <v>55977</v>
      </c>
      <c r="CY85" s="11">
        <v>55977</v>
      </c>
      <c r="CZ85" s="11">
        <v>0</v>
      </c>
      <c r="DA85" s="11">
        <v>2635893</v>
      </c>
      <c r="DB85" s="11">
        <v>0</v>
      </c>
      <c r="DC85" s="11">
        <v>2635893</v>
      </c>
      <c r="DD85" s="11">
        <v>678290</v>
      </c>
      <c r="DE85" s="11">
        <v>227</v>
      </c>
      <c r="DF85" s="11">
        <v>678063</v>
      </c>
      <c r="DG85" s="11">
        <v>205029</v>
      </c>
      <c r="DH85" s="11">
        <v>204508</v>
      </c>
      <c r="DI85" s="11">
        <v>521</v>
      </c>
      <c r="DJ85" s="11">
        <v>522881</v>
      </c>
      <c r="DK85" s="11">
        <v>488271</v>
      </c>
      <c r="DL85" s="11">
        <v>34610</v>
      </c>
      <c r="DM85" s="11">
        <v>146795</v>
      </c>
      <c r="DN85" s="11">
        <v>146794</v>
      </c>
      <c r="DO85" s="11">
        <v>1</v>
      </c>
      <c r="DP85" s="11">
        <v>249101</v>
      </c>
      <c r="DQ85" s="11">
        <v>249101</v>
      </c>
      <c r="DR85" s="11">
        <v>0</v>
      </c>
      <c r="DS85" s="11">
        <v>1479091</v>
      </c>
      <c r="DT85" s="11">
        <v>1433372</v>
      </c>
      <c r="DU85" s="11">
        <v>45719</v>
      </c>
      <c r="DV85" s="11">
        <v>28113</v>
      </c>
      <c r="DW85" s="11">
        <v>28113</v>
      </c>
      <c r="DX85" s="11">
        <v>0</v>
      </c>
      <c r="DY85" s="11">
        <v>144856</v>
      </c>
      <c r="DZ85" s="11">
        <v>144856</v>
      </c>
      <c r="EA85" s="11">
        <v>0</v>
      </c>
      <c r="EB85" s="11">
        <v>48958</v>
      </c>
      <c r="EC85" s="11">
        <v>48897</v>
      </c>
      <c r="ED85" s="11">
        <v>61</v>
      </c>
      <c r="EE85" s="11">
        <v>526289</v>
      </c>
      <c r="EF85" s="11">
        <v>525781</v>
      </c>
      <c r="EG85" s="11">
        <v>508</v>
      </c>
      <c r="EH85" s="11">
        <v>1305098</v>
      </c>
      <c r="EI85" s="11">
        <v>1302973</v>
      </c>
      <c r="EJ85" s="11">
        <v>2125</v>
      </c>
      <c r="EK85" s="11">
        <v>455959</v>
      </c>
      <c r="EL85" s="11">
        <v>455959</v>
      </c>
      <c r="EM85" s="11">
        <v>0</v>
      </c>
      <c r="EN85" s="11">
        <v>27058</v>
      </c>
      <c r="EO85" s="11">
        <v>27053</v>
      </c>
      <c r="EP85" s="11">
        <v>5</v>
      </c>
      <c r="EQ85" s="11">
        <v>985200</v>
      </c>
      <c r="ER85" s="11">
        <v>936354</v>
      </c>
      <c r="ES85" s="11">
        <v>48846</v>
      </c>
      <c r="ET85" s="11">
        <v>549141</v>
      </c>
      <c r="EU85" s="11">
        <v>549141</v>
      </c>
      <c r="EV85" s="11">
        <v>0</v>
      </c>
      <c r="EW85" s="11">
        <v>54102</v>
      </c>
      <c r="EX85" s="11">
        <v>54102</v>
      </c>
      <c r="EY85" s="11">
        <v>0</v>
      </c>
      <c r="EZ85" s="11">
        <v>421213</v>
      </c>
      <c r="FA85" s="11">
        <v>412140</v>
      </c>
      <c r="FB85" s="11">
        <v>9073</v>
      </c>
      <c r="FC85" s="11">
        <v>21455</v>
      </c>
      <c r="FD85" s="11">
        <v>21455</v>
      </c>
      <c r="FE85" s="11">
        <v>0</v>
      </c>
      <c r="FF85" s="420"/>
      <c r="FG85" s="420"/>
      <c r="FH85" s="417"/>
    </row>
    <row r="86" spans="1:164" ht="25.5" customHeight="1">
      <c r="A86" s="665" t="s">
        <v>707</v>
      </c>
      <c r="B86" s="665"/>
      <c r="C86" s="665"/>
      <c r="D86" s="11">
        <v>526373224</v>
      </c>
      <c r="E86" s="11"/>
      <c r="F86" s="11"/>
      <c r="G86" s="11">
        <v>519199576</v>
      </c>
      <c r="H86" s="11">
        <v>7173648</v>
      </c>
      <c r="I86" s="11">
        <v>6345836</v>
      </c>
      <c r="J86" s="11">
        <v>6345612</v>
      </c>
      <c r="K86" s="11">
        <v>224</v>
      </c>
      <c r="L86" s="11">
        <v>1774673</v>
      </c>
      <c r="M86" s="11">
        <v>1774673</v>
      </c>
      <c r="N86" s="11">
        <v>0</v>
      </c>
      <c r="O86" s="11">
        <v>10940349</v>
      </c>
      <c r="P86" s="11">
        <v>10926891</v>
      </c>
      <c r="Q86" s="11">
        <v>13458</v>
      </c>
      <c r="R86" s="11">
        <v>6397755</v>
      </c>
      <c r="S86" s="11">
        <v>6397740</v>
      </c>
      <c r="T86" s="11">
        <v>15</v>
      </c>
      <c r="U86" s="11">
        <v>75040394</v>
      </c>
      <c r="V86" s="11">
        <v>73581130</v>
      </c>
      <c r="W86" s="11">
        <v>1459264</v>
      </c>
      <c r="X86" s="11">
        <v>7101551</v>
      </c>
      <c r="Y86" s="11">
        <v>7075063</v>
      </c>
      <c r="Z86" s="11">
        <v>26488</v>
      </c>
      <c r="AA86" s="11">
        <v>6235618</v>
      </c>
      <c r="AB86" s="11">
        <v>6235040</v>
      </c>
      <c r="AC86" s="11">
        <v>578</v>
      </c>
      <c r="AD86" s="11">
        <v>2049574</v>
      </c>
      <c r="AE86" s="11">
        <v>2049574</v>
      </c>
      <c r="AF86" s="11">
        <v>0</v>
      </c>
      <c r="AG86" s="11">
        <v>2913937</v>
      </c>
      <c r="AH86" s="11">
        <v>0</v>
      </c>
      <c r="AI86" s="11">
        <v>2913937</v>
      </c>
      <c r="AJ86" s="11">
        <v>23460390</v>
      </c>
      <c r="AK86" s="11">
        <v>23318981</v>
      </c>
      <c r="AL86" s="11">
        <v>141409</v>
      </c>
      <c r="AM86" s="11">
        <v>10393182</v>
      </c>
      <c r="AN86" s="11">
        <v>10393182</v>
      </c>
      <c r="AO86" s="11">
        <v>0</v>
      </c>
      <c r="AP86" s="11">
        <v>2316807</v>
      </c>
      <c r="AQ86" s="11">
        <v>2308737</v>
      </c>
      <c r="AR86" s="11">
        <v>8070</v>
      </c>
      <c r="AS86" s="11">
        <v>2060438</v>
      </c>
      <c r="AT86" s="11">
        <v>2048900</v>
      </c>
      <c r="AU86" s="11">
        <v>11538</v>
      </c>
      <c r="AV86" s="11">
        <v>16725286</v>
      </c>
      <c r="AW86" s="11">
        <v>16713936</v>
      </c>
      <c r="AX86" s="11">
        <v>11350</v>
      </c>
      <c r="AY86" s="11">
        <v>10737239</v>
      </c>
      <c r="AZ86" s="11">
        <v>10737199</v>
      </c>
      <c r="BA86" s="11">
        <v>40</v>
      </c>
      <c r="BB86" s="11">
        <v>5710553</v>
      </c>
      <c r="BC86" s="11">
        <v>5698469</v>
      </c>
      <c r="BD86" s="11">
        <v>12084</v>
      </c>
      <c r="BE86" s="11">
        <v>3619071</v>
      </c>
      <c r="BF86" s="11">
        <v>3618445</v>
      </c>
      <c r="BG86" s="11">
        <v>626</v>
      </c>
      <c r="BH86" s="11">
        <v>10096967</v>
      </c>
      <c r="BI86" s="11">
        <v>10096967</v>
      </c>
      <c r="BJ86" s="11">
        <v>0</v>
      </c>
      <c r="BK86" s="11">
        <v>8040043</v>
      </c>
      <c r="BL86" s="11">
        <v>8040043</v>
      </c>
      <c r="BM86" s="11">
        <v>0</v>
      </c>
      <c r="BN86" s="11">
        <v>2376894</v>
      </c>
      <c r="BO86" s="11">
        <v>2376272</v>
      </c>
      <c r="BP86" s="11">
        <v>622</v>
      </c>
      <c r="BQ86" s="11">
        <v>9608257</v>
      </c>
      <c r="BR86" s="11">
        <v>9608257</v>
      </c>
      <c r="BS86" s="11">
        <v>0</v>
      </c>
      <c r="BT86" s="11">
        <v>18343106</v>
      </c>
      <c r="BU86" s="11">
        <v>18343106</v>
      </c>
      <c r="BV86" s="11">
        <v>0</v>
      </c>
      <c r="BW86" s="11">
        <v>13557642</v>
      </c>
      <c r="BX86" s="11">
        <v>13122119</v>
      </c>
      <c r="BY86" s="11">
        <v>435523</v>
      </c>
      <c r="BZ86" s="11">
        <v>12798880</v>
      </c>
      <c r="CA86" s="11">
        <v>12727016</v>
      </c>
      <c r="CB86" s="11">
        <v>71864</v>
      </c>
      <c r="CC86" s="11">
        <v>5687813</v>
      </c>
      <c r="CD86" s="11">
        <v>5687809</v>
      </c>
      <c r="CE86" s="11">
        <v>4</v>
      </c>
      <c r="CF86" s="11">
        <v>7951800</v>
      </c>
      <c r="CG86" s="11">
        <v>7950814</v>
      </c>
      <c r="CH86" s="11">
        <v>986</v>
      </c>
      <c r="CI86" s="11">
        <v>1617775</v>
      </c>
      <c r="CJ86" s="11">
        <v>1617427</v>
      </c>
      <c r="CK86" s="11">
        <v>348</v>
      </c>
      <c r="CL86" s="11">
        <v>1730440</v>
      </c>
      <c r="CM86" s="11">
        <v>1729992</v>
      </c>
      <c r="CN86" s="11">
        <v>448</v>
      </c>
      <c r="CO86" s="11">
        <v>3497007</v>
      </c>
      <c r="CP86" s="11">
        <v>3495459</v>
      </c>
      <c r="CQ86" s="11">
        <v>1548</v>
      </c>
      <c r="CR86" s="11">
        <v>1977773</v>
      </c>
      <c r="CS86" s="11">
        <v>1974520</v>
      </c>
      <c r="CT86" s="11">
        <v>3253</v>
      </c>
      <c r="CU86" s="11">
        <v>15320353</v>
      </c>
      <c r="CV86" s="11">
        <v>15236515</v>
      </c>
      <c r="CW86" s="11">
        <v>83838</v>
      </c>
      <c r="CX86" s="11">
        <v>5331247</v>
      </c>
      <c r="CY86" s="11">
        <v>5277266</v>
      </c>
      <c r="CZ86" s="11">
        <v>53981</v>
      </c>
      <c r="DA86" s="11">
        <v>54005064</v>
      </c>
      <c r="DB86" s="11">
        <v>53681269</v>
      </c>
      <c r="DC86" s="11">
        <v>323795</v>
      </c>
      <c r="DD86" s="11">
        <v>10972900</v>
      </c>
      <c r="DE86" s="11">
        <v>10955324</v>
      </c>
      <c r="DF86" s="11">
        <v>17576</v>
      </c>
      <c r="DG86" s="11">
        <v>760222</v>
      </c>
      <c r="DH86" s="11">
        <v>760173</v>
      </c>
      <c r="DI86" s="11">
        <v>49</v>
      </c>
      <c r="DJ86" s="11">
        <v>21824492</v>
      </c>
      <c r="DK86" s="11">
        <v>21645907</v>
      </c>
      <c r="DL86" s="11">
        <v>178585</v>
      </c>
      <c r="DM86" s="11">
        <v>5397221</v>
      </c>
      <c r="DN86" s="11">
        <v>5396795</v>
      </c>
      <c r="DO86" s="11">
        <v>426</v>
      </c>
      <c r="DP86" s="11">
        <v>7203589</v>
      </c>
      <c r="DQ86" s="11">
        <v>7075051</v>
      </c>
      <c r="DR86" s="11">
        <v>128538</v>
      </c>
      <c r="DS86" s="11">
        <v>24305285</v>
      </c>
      <c r="DT86" s="11">
        <v>23218112</v>
      </c>
      <c r="DU86" s="11">
        <v>1087173</v>
      </c>
      <c r="DV86" s="11">
        <v>2342084</v>
      </c>
      <c r="DW86" s="11">
        <v>2342084</v>
      </c>
      <c r="DX86" s="11">
        <v>0</v>
      </c>
      <c r="DY86" s="11">
        <v>6624155</v>
      </c>
      <c r="DZ86" s="11">
        <v>6621804</v>
      </c>
      <c r="EA86" s="11">
        <v>2351</v>
      </c>
      <c r="EB86" s="11">
        <v>713925</v>
      </c>
      <c r="EC86" s="11">
        <v>707176</v>
      </c>
      <c r="ED86" s="11">
        <v>6749</v>
      </c>
      <c r="EE86" s="11">
        <v>9800849</v>
      </c>
      <c r="EF86" s="11">
        <v>9782341</v>
      </c>
      <c r="EG86" s="11">
        <v>18508</v>
      </c>
      <c r="EH86" s="11">
        <v>32759497</v>
      </c>
      <c r="EI86" s="11">
        <v>32664148</v>
      </c>
      <c r="EJ86" s="11">
        <v>95349</v>
      </c>
      <c r="EK86" s="11">
        <v>2734465</v>
      </c>
      <c r="EL86" s="11">
        <v>2734465</v>
      </c>
      <c r="EM86" s="11">
        <v>0</v>
      </c>
      <c r="EN86" s="11">
        <v>1458401</v>
      </c>
      <c r="EO86" s="11">
        <v>1458374</v>
      </c>
      <c r="EP86" s="11">
        <v>27</v>
      </c>
      <c r="EQ86" s="11">
        <v>9090449</v>
      </c>
      <c r="ER86" s="11">
        <v>9054010</v>
      </c>
      <c r="ES86" s="11">
        <v>36439</v>
      </c>
      <c r="ET86" s="11">
        <v>11072778</v>
      </c>
      <c r="EU86" s="11">
        <v>11046191</v>
      </c>
      <c r="EV86" s="11">
        <v>26587</v>
      </c>
      <c r="EW86" s="11">
        <v>3816899</v>
      </c>
      <c r="EX86" s="11">
        <v>3816899</v>
      </c>
      <c r="EY86" s="11">
        <v>0</v>
      </c>
      <c r="EZ86" s="11">
        <v>9087507</v>
      </c>
      <c r="FA86" s="11">
        <v>9087507</v>
      </c>
      <c r="FB86" s="11">
        <v>0</v>
      </c>
      <c r="FC86" s="11">
        <v>644792</v>
      </c>
      <c r="FD86" s="11">
        <v>644792</v>
      </c>
      <c r="FE86" s="11">
        <v>0</v>
      </c>
      <c r="FF86" s="420"/>
      <c r="FG86" s="420"/>
      <c r="FH86" s="417"/>
    </row>
    <row r="87" spans="1:164" ht="15" customHeight="1">
      <c r="A87" s="665" t="s">
        <v>708</v>
      </c>
      <c r="B87" s="665"/>
      <c r="C87" s="665"/>
      <c r="D87" s="11">
        <v>88099739</v>
      </c>
      <c r="E87" s="11"/>
      <c r="F87" s="11"/>
      <c r="G87" s="11">
        <v>50423798</v>
      </c>
      <c r="H87" s="11">
        <v>37675941</v>
      </c>
      <c r="I87" s="11">
        <v>714524</v>
      </c>
      <c r="J87" s="11">
        <v>671838</v>
      </c>
      <c r="K87" s="11">
        <v>42686</v>
      </c>
      <c r="L87" s="11">
        <v>337412</v>
      </c>
      <c r="M87" s="11">
        <v>334319</v>
      </c>
      <c r="N87" s="11">
        <v>3093</v>
      </c>
      <c r="O87" s="11">
        <v>3076686</v>
      </c>
      <c r="P87" s="11">
        <v>2978766</v>
      </c>
      <c r="Q87" s="11">
        <v>97920</v>
      </c>
      <c r="R87" s="11">
        <v>590847</v>
      </c>
      <c r="S87" s="11">
        <v>574453</v>
      </c>
      <c r="T87" s="11">
        <v>16394</v>
      </c>
      <c r="U87" s="11">
        <v>16850400</v>
      </c>
      <c r="V87" s="11">
        <v>6228945</v>
      </c>
      <c r="W87" s="11">
        <v>10621455</v>
      </c>
      <c r="X87" s="11">
        <v>1268781</v>
      </c>
      <c r="Y87" s="11">
        <v>641475</v>
      </c>
      <c r="Z87" s="11">
        <v>627306</v>
      </c>
      <c r="AA87" s="11">
        <v>1088294</v>
      </c>
      <c r="AB87" s="11">
        <v>976581</v>
      </c>
      <c r="AC87" s="11">
        <v>111713</v>
      </c>
      <c r="AD87" s="11">
        <v>362139</v>
      </c>
      <c r="AE87" s="11">
        <v>361249</v>
      </c>
      <c r="AF87" s="11">
        <v>890</v>
      </c>
      <c r="AG87" s="11">
        <v>719252</v>
      </c>
      <c r="AH87" s="11">
        <v>0</v>
      </c>
      <c r="AI87" s="11">
        <v>719252</v>
      </c>
      <c r="AJ87" s="11">
        <v>2978179</v>
      </c>
      <c r="AK87" s="11">
        <v>2005820</v>
      </c>
      <c r="AL87" s="11">
        <v>972359</v>
      </c>
      <c r="AM87" s="11">
        <v>1242814</v>
      </c>
      <c r="AN87" s="11">
        <v>1077577</v>
      </c>
      <c r="AO87" s="11">
        <v>165237</v>
      </c>
      <c r="AP87" s="11">
        <v>494094</v>
      </c>
      <c r="AQ87" s="11">
        <v>446413</v>
      </c>
      <c r="AR87" s="11">
        <v>47681</v>
      </c>
      <c r="AS87" s="11">
        <v>333777</v>
      </c>
      <c r="AT87" s="11">
        <v>316525</v>
      </c>
      <c r="AU87" s="11">
        <v>17252</v>
      </c>
      <c r="AV87" s="11">
        <v>3294181</v>
      </c>
      <c r="AW87" s="11">
        <v>2654390</v>
      </c>
      <c r="AX87" s="11">
        <v>639791</v>
      </c>
      <c r="AY87" s="11">
        <v>1575316</v>
      </c>
      <c r="AZ87" s="11">
        <v>1517967</v>
      </c>
      <c r="BA87" s="11">
        <v>57349</v>
      </c>
      <c r="BB87" s="11">
        <v>511054</v>
      </c>
      <c r="BC87" s="11">
        <v>439880</v>
      </c>
      <c r="BD87" s="11">
        <v>71174</v>
      </c>
      <c r="BE87" s="11">
        <v>456083</v>
      </c>
      <c r="BF87" s="11">
        <v>422135</v>
      </c>
      <c r="BG87" s="11">
        <v>33948</v>
      </c>
      <c r="BH87" s="11">
        <v>931271</v>
      </c>
      <c r="BI87" s="11">
        <v>887218</v>
      </c>
      <c r="BJ87" s="11">
        <v>44053</v>
      </c>
      <c r="BK87" s="11">
        <v>624993</v>
      </c>
      <c r="BL87" s="11">
        <v>552155</v>
      </c>
      <c r="BM87" s="11">
        <v>72838</v>
      </c>
      <c r="BN87" s="11">
        <v>944189</v>
      </c>
      <c r="BO87" s="11">
        <v>906806</v>
      </c>
      <c r="BP87" s="11">
        <v>37383</v>
      </c>
      <c r="BQ87" s="11">
        <v>1109074</v>
      </c>
      <c r="BR87" s="11">
        <v>952550</v>
      </c>
      <c r="BS87" s="11">
        <v>156524</v>
      </c>
      <c r="BT87" s="11">
        <v>1335310</v>
      </c>
      <c r="BU87" s="11">
        <v>1239787</v>
      </c>
      <c r="BV87" s="11">
        <v>95523</v>
      </c>
      <c r="BW87" s="11">
        <v>3052206</v>
      </c>
      <c r="BX87" s="11">
        <v>2349332</v>
      </c>
      <c r="BY87" s="11">
        <v>702874</v>
      </c>
      <c r="BZ87" s="11">
        <v>2111316</v>
      </c>
      <c r="CA87" s="11">
        <v>914703</v>
      </c>
      <c r="CB87" s="11">
        <v>1196613</v>
      </c>
      <c r="CC87" s="11">
        <v>514956</v>
      </c>
      <c r="CD87" s="11">
        <v>488166</v>
      </c>
      <c r="CE87" s="11">
        <v>26790</v>
      </c>
      <c r="CF87" s="11">
        <v>869809</v>
      </c>
      <c r="CG87" s="11">
        <v>605683</v>
      </c>
      <c r="CH87" s="11">
        <v>264126</v>
      </c>
      <c r="CI87" s="11">
        <v>140742</v>
      </c>
      <c r="CJ87" s="11">
        <v>79629</v>
      </c>
      <c r="CK87" s="11">
        <v>61113</v>
      </c>
      <c r="CL87" s="11">
        <v>952712</v>
      </c>
      <c r="CM87" s="11">
        <v>835686</v>
      </c>
      <c r="CN87" s="11">
        <v>117026</v>
      </c>
      <c r="CO87" s="11">
        <v>678988</v>
      </c>
      <c r="CP87" s="11">
        <v>321766</v>
      </c>
      <c r="CQ87" s="11">
        <v>357222</v>
      </c>
      <c r="CR87" s="11">
        <v>531942</v>
      </c>
      <c r="CS87" s="11">
        <v>316591</v>
      </c>
      <c r="CT87" s="11">
        <v>215351</v>
      </c>
      <c r="CU87" s="11">
        <v>1703235</v>
      </c>
      <c r="CV87" s="11">
        <v>1022487</v>
      </c>
      <c r="CW87" s="11">
        <v>680748</v>
      </c>
      <c r="CX87" s="11">
        <v>335352</v>
      </c>
      <c r="CY87" s="11">
        <v>295968</v>
      </c>
      <c r="CZ87" s="11">
        <v>39384</v>
      </c>
      <c r="DA87" s="11">
        <v>8966617</v>
      </c>
      <c r="DB87" s="11">
        <v>724965</v>
      </c>
      <c r="DC87" s="11">
        <v>8241652</v>
      </c>
      <c r="DD87" s="11">
        <v>1734953</v>
      </c>
      <c r="DE87" s="11">
        <v>630217</v>
      </c>
      <c r="DF87" s="11">
        <v>1104736</v>
      </c>
      <c r="DG87" s="11">
        <v>661566</v>
      </c>
      <c r="DH87" s="11">
        <v>575403</v>
      </c>
      <c r="DI87" s="11">
        <v>86163</v>
      </c>
      <c r="DJ87" s="11">
        <v>3812813</v>
      </c>
      <c r="DK87" s="11">
        <v>1328244</v>
      </c>
      <c r="DL87" s="11">
        <v>2484569</v>
      </c>
      <c r="DM87" s="11">
        <v>1019385</v>
      </c>
      <c r="DN87" s="11">
        <v>992511</v>
      </c>
      <c r="DO87" s="11">
        <v>26874</v>
      </c>
      <c r="DP87" s="11">
        <v>2986696</v>
      </c>
      <c r="DQ87" s="11">
        <v>2878736</v>
      </c>
      <c r="DR87" s="11">
        <v>107960</v>
      </c>
      <c r="DS87" s="11">
        <v>4529803</v>
      </c>
      <c r="DT87" s="11">
        <v>1466420</v>
      </c>
      <c r="DU87" s="11">
        <v>3063383</v>
      </c>
      <c r="DV87" s="11">
        <v>250590</v>
      </c>
      <c r="DW87" s="11">
        <v>242864</v>
      </c>
      <c r="DX87" s="11">
        <v>7726</v>
      </c>
      <c r="DY87" s="11">
        <v>591218</v>
      </c>
      <c r="DZ87" s="11">
        <v>563228</v>
      </c>
      <c r="EA87" s="11">
        <v>27990</v>
      </c>
      <c r="EB87" s="11">
        <v>297197</v>
      </c>
      <c r="EC87" s="11">
        <v>288089</v>
      </c>
      <c r="ED87" s="11">
        <v>9108</v>
      </c>
      <c r="EE87" s="11">
        <v>1217453</v>
      </c>
      <c r="EF87" s="11">
        <v>1073139</v>
      </c>
      <c r="EG87" s="11">
        <v>144314</v>
      </c>
      <c r="EH87" s="11">
        <v>2881558</v>
      </c>
      <c r="EI87" s="11">
        <v>2577025</v>
      </c>
      <c r="EJ87" s="11">
        <v>304533</v>
      </c>
      <c r="EK87" s="11">
        <v>374074</v>
      </c>
      <c r="EL87" s="11">
        <v>191793</v>
      </c>
      <c r="EM87" s="11">
        <v>182281</v>
      </c>
      <c r="EN87" s="11">
        <v>286899</v>
      </c>
      <c r="EO87" s="11">
        <v>284540</v>
      </c>
      <c r="EP87" s="11">
        <v>2359</v>
      </c>
      <c r="EQ87" s="11">
        <v>2024191</v>
      </c>
      <c r="ER87" s="11">
        <v>604477</v>
      </c>
      <c r="ES87" s="11">
        <v>1419714</v>
      </c>
      <c r="ET87" s="11">
        <v>1230846</v>
      </c>
      <c r="EU87" s="11">
        <v>1057746</v>
      </c>
      <c r="EV87" s="11">
        <v>173100</v>
      </c>
      <c r="EW87" s="11">
        <v>564574</v>
      </c>
      <c r="EX87" s="11">
        <v>557487</v>
      </c>
      <c r="EY87" s="11">
        <v>7087</v>
      </c>
      <c r="EZ87" s="11">
        <v>2762415</v>
      </c>
      <c r="FA87" s="11">
        <v>811499</v>
      </c>
      <c r="FB87" s="11">
        <v>1950916</v>
      </c>
      <c r="FC87" s="11">
        <v>176963</v>
      </c>
      <c r="FD87" s="11">
        <v>158555</v>
      </c>
      <c r="FE87" s="11">
        <v>18408</v>
      </c>
      <c r="FF87" s="420"/>
      <c r="FG87" s="420"/>
      <c r="FH87" s="417"/>
    </row>
    <row r="88" spans="1:164" ht="15" customHeight="1">
      <c r="A88" s="665" t="s">
        <v>657</v>
      </c>
      <c r="B88" s="665"/>
      <c r="C88" s="665"/>
      <c r="D88" s="11">
        <v>183141096</v>
      </c>
      <c r="E88" s="11"/>
      <c r="F88" s="11"/>
      <c r="G88" s="11">
        <v>79101563</v>
      </c>
      <c r="H88" s="11">
        <v>104039533</v>
      </c>
      <c r="I88" s="11">
        <v>5930242</v>
      </c>
      <c r="J88" s="11">
        <v>1999718</v>
      </c>
      <c r="K88" s="11">
        <v>3930524</v>
      </c>
      <c r="L88" s="11">
        <v>462026</v>
      </c>
      <c r="M88" s="11">
        <v>27417</v>
      </c>
      <c r="N88" s="11">
        <v>434609</v>
      </c>
      <c r="O88" s="11">
        <v>998819</v>
      </c>
      <c r="P88" s="11">
        <v>53222</v>
      </c>
      <c r="Q88" s="11">
        <v>945597</v>
      </c>
      <c r="R88" s="11">
        <v>1213084</v>
      </c>
      <c r="S88" s="11">
        <v>1021700</v>
      </c>
      <c r="T88" s="11">
        <v>191384</v>
      </c>
      <c r="U88" s="11">
        <v>26921569</v>
      </c>
      <c r="V88" s="11">
        <v>10968673</v>
      </c>
      <c r="W88" s="11">
        <v>15952896</v>
      </c>
      <c r="X88" s="11">
        <v>2353836</v>
      </c>
      <c r="Y88" s="11">
        <v>914125</v>
      </c>
      <c r="Z88" s="11">
        <v>1439711</v>
      </c>
      <c r="AA88" s="11">
        <v>1395523</v>
      </c>
      <c r="AB88" s="11">
        <v>1395523</v>
      </c>
      <c r="AC88" s="11">
        <v>0</v>
      </c>
      <c r="AD88" s="11">
        <v>45578</v>
      </c>
      <c r="AE88" s="11">
        <v>45578</v>
      </c>
      <c r="AF88" s="11">
        <v>0</v>
      </c>
      <c r="AG88" s="11">
        <v>269888</v>
      </c>
      <c r="AH88" s="11">
        <v>0</v>
      </c>
      <c r="AI88" s="11">
        <v>269888</v>
      </c>
      <c r="AJ88" s="11">
        <v>8699738</v>
      </c>
      <c r="AK88" s="11">
        <v>957317</v>
      </c>
      <c r="AL88" s="11">
        <v>7742421</v>
      </c>
      <c r="AM88" s="11">
        <v>4803495</v>
      </c>
      <c r="AN88" s="11">
        <v>1045987</v>
      </c>
      <c r="AO88" s="11">
        <v>3757508</v>
      </c>
      <c r="AP88" s="11">
        <v>625576</v>
      </c>
      <c r="AQ88" s="11">
        <v>625576</v>
      </c>
      <c r="AR88" s="11">
        <v>0</v>
      </c>
      <c r="AS88" s="11">
        <v>706750</v>
      </c>
      <c r="AT88" s="11">
        <v>47715</v>
      </c>
      <c r="AU88" s="11">
        <v>659035</v>
      </c>
      <c r="AV88" s="11">
        <v>3803790</v>
      </c>
      <c r="AW88" s="11">
        <v>1525969</v>
      </c>
      <c r="AX88" s="11">
        <v>2277821</v>
      </c>
      <c r="AY88" s="11">
        <v>5288597</v>
      </c>
      <c r="AZ88" s="11">
        <v>154233</v>
      </c>
      <c r="BA88" s="11">
        <v>5134364</v>
      </c>
      <c r="BB88" s="11">
        <v>3563633</v>
      </c>
      <c r="BC88" s="11">
        <v>1782347</v>
      </c>
      <c r="BD88" s="11">
        <v>1781286</v>
      </c>
      <c r="BE88" s="11">
        <v>2926561</v>
      </c>
      <c r="BF88" s="11">
        <v>2018521</v>
      </c>
      <c r="BG88" s="11">
        <v>908040</v>
      </c>
      <c r="BH88" s="11">
        <v>2429443</v>
      </c>
      <c r="BI88" s="11">
        <v>1856730</v>
      </c>
      <c r="BJ88" s="11">
        <v>572713</v>
      </c>
      <c r="BK88" s="11">
        <v>3097535</v>
      </c>
      <c r="BL88" s="11">
        <v>461054</v>
      </c>
      <c r="BM88" s="11">
        <v>2636481</v>
      </c>
      <c r="BN88" s="11">
        <v>182883</v>
      </c>
      <c r="BO88" s="11">
        <v>78844</v>
      </c>
      <c r="BP88" s="11">
        <v>104039</v>
      </c>
      <c r="BQ88" s="11">
        <v>601475</v>
      </c>
      <c r="BR88" s="11">
        <v>549052</v>
      </c>
      <c r="BS88" s="11">
        <v>52423</v>
      </c>
      <c r="BT88" s="11">
        <v>1418149</v>
      </c>
      <c r="BU88" s="11">
        <v>550799</v>
      </c>
      <c r="BV88" s="11">
        <v>867350</v>
      </c>
      <c r="BW88" s="11">
        <v>4627691</v>
      </c>
      <c r="BX88" s="11">
        <v>3789044</v>
      </c>
      <c r="BY88" s="11">
        <v>838647</v>
      </c>
      <c r="BZ88" s="11">
        <v>2129665</v>
      </c>
      <c r="CA88" s="11">
        <v>303151</v>
      </c>
      <c r="CB88" s="11">
        <v>1826514</v>
      </c>
      <c r="CC88" s="11">
        <v>3905215</v>
      </c>
      <c r="CD88" s="11">
        <v>1469107</v>
      </c>
      <c r="CE88" s="11">
        <v>2436108</v>
      </c>
      <c r="CF88" s="11">
        <v>3839373</v>
      </c>
      <c r="CG88" s="11">
        <v>1991846</v>
      </c>
      <c r="CH88" s="11">
        <v>1847527</v>
      </c>
      <c r="CI88" s="11">
        <v>165415</v>
      </c>
      <c r="CJ88" s="11">
        <v>70484</v>
      </c>
      <c r="CK88" s="11">
        <v>94931</v>
      </c>
      <c r="CL88" s="11">
        <v>824646</v>
      </c>
      <c r="CM88" s="11">
        <v>178769</v>
      </c>
      <c r="CN88" s="11">
        <v>645877</v>
      </c>
      <c r="CO88" s="11">
        <v>945585</v>
      </c>
      <c r="CP88" s="11">
        <v>247890</v>
      </c>
      <c r="CQ88" s="11">
        <v>697695</v>
      </c>
      <c r="CR88" s="11">
        <v>54828</v>
      </c>
      <c r="CS88" s="11">
        <v>54828</v>
      </c>
      <c r="CT88" s="11">
        <v>0</v>
      </c>
      <c r="CU88" s="11">
        <v>2534883</v>
      </c>
      <c r="CV88" s="11">
        <v>2257852</v>
      </c>
      <c r="CW88" s="11">
        <v>277031</v>
      </c>
      <c r="CX88" s="11">
        <v>1365982</v>
      </c>
      <c r="CY88" s="11">
        <v>1152604</v>
      </c>
      <c r="CZ88" s="11">
        <v>213378</v>
      </c>
      <c r="DA88" s="11">
        <v>16528387</v>
      </c>
      <c r="DB88" s="11">
        <v>5273638</v>
      </c>
      <c r="DC88" s="11">
        <v>11254749</v>
      </c>
      <c r="DD88" s="11">
        <v>10249100</v>
      </c>
      <c r="DE88" s="11">
        <v>2132768</v>
      </c>
      <c r="DF88" s="11">
        <v>8116332</v>
      </c>
      <c r="DG88" s="11">
        <v>27202</v>
      </c>
      <c r="DH88" s="11">
        <v>27073</v>
      </c>
      <c r="DI88" s="11">
        <v>129</v>
      </c>
      <c r="DJ88" s="11">
        <v>5260963</v>
      </c>
      <c r="DK88" s="11">
        <v>3761332</v>
      </c>
      <c r="DL88" s="11">
        <v>1499631</v>
      </c>
      <c r="DM88" s="11">
        <v>1152733</v>
      </c>
      <c r="DN88" s="11">
        <v>208434</v>
      </c>
      <c r="DO88" s="11">
        <v>944299</v>
      </c>
      <c r="DP88" s="11">
        <v>2632535</v>
      </c>
      <c r="DQ88" s="11">
        <v>2280828</v>
      </c>
      <c r="DR88" s="11">
        <v>351707</v>
      </c>
      <c r="DS88" s="11">
        <v>4381021</v>
      </c>
      <c r="DT88" s="11">
        <v>4364331</v>
      </c>
      <c r="DU88" s="11">
        <v>16690</v>
      </c>
      <c r="DV88" s="11">
        <v>67065</v>
      </c>
      <c r="DW88" s="11">
        <v>67065</v>
      </c>
      <c r="DX88" s="11">
        <v>0</v>
      </c>
      <c r="DY88" s="11">
        <v>6582566</v>
      </c>
      <c r="DZ88" s="11">
        <v>1803684</v>
      </c>
      <c r="EA88" s="11">
        <v>4778882</v>
      </c>
      <c r="EB88" s="11">
        <v>101037</v>
      </c>
      <c r="EC88" s="11">
        <v>23145</v>
      </c>
      <c r="ED88" s="11">
        <v>77892</v>
      </c>
      <c r="EE88" s="11">
        <v>3636632</v>
      </c>
      <c r="EF88" s="11">
        <v>399402</v>
      </c>
      <c r="EG88" s="11">
        <v>3237230</v>
      </c>
      <c r="EH88" s="11">
        <v>17827090</v>
      </c>
      <c r="EI88" s="11">
        <v>7638441</v>
      </c>
      <c r="EJ88" s="11">
        <v>10188649</v>
      </c>
      <c r="EK88" s="11">
        <v>1878110</v>
      </c>
      <c r="EL88" s="11">
        <v>1699785</v>
      </c>
      <c r="EM88" s="11">
        <v>178325</v>
      </c>
      <c r="EN88" s="11">
        <v>20494</v>
      </c>
      <c r="EO88" s="11">
        <v>20483</v>
      </c>
      <c r="EP88" s="11">
        <v>11</v>
      </c>
      <c r="EQ88" s="11">
        <v>5086893</v>
      </c>
      <c r="ER88" s="11">
        <v>4753268</v>
      </c>
      <c r="ES88" s="11">
        <v>333625</v>
      </c>
      <c r="ET88" s="11">
        <v>5605993</v>
      </c>
      <c r="EU88" s="11">
        <v>2723964</v>
      </c>
      <c r="EV88" s="11">
        <v>2882029</v>
      </c>
      <c r="EW88" s="11">
        <v>479485</v>
      </c>
      <c r="EX88" s="11">
        <v>167187</v>
      </c>
      <c r="EY88" s="11">
        <v>312298</v>
      </c>
      <c r="EZ88" s="11">
        <v>2288513</v>
      </c>
      <c r="FA88" s="11">
        <v>2156464</v>
      </c>
      <c r="FB88" s="11">
        <v>132049</v>
      </c>
      <c r="FC88" s="11">
        <v>1203804</v>
      </c>
      <c r="FD88" s="11">
        <v>4596</v>
      </c>
      <c r="FE88" s="11">
        <v>1199208</v>
      </c>
      <c r="FF88" s="420"/>
      <c r="FG88" s="420"/>
      <c r="FH88" s="417"/>
    </row>
    <row r="89" spans="1:164" ht="15" customHeight="1">
      <c r="A89" s="665" t="s">
        <v>699</v>
      </c>
      <c r="B89" s="665"/>
      <c r="C89" s="665"/>
      <c r="D89" s="11">
        <v>8952279</v>
      </c>
      <c r="E89" s="11"/>
      <c r="F89" s="11"/>
      <c r="G89" s="11">
        <v>3625206</v>
      </c>
      <c r="H89" s="11">
        <v>5327073</v>
      </c>
      <c r="I89" s="11">
        <v>324189</v>
      </c>
      <c r="J89" s="11">
        <v>100152</v>
      </c>
      <c r="K89" s="11">
        <v>224037</v>
      </c>
      <c r="L89" s="11">
        <v>61956</v>
      </c>
      <c r="M89" s="11">
        <v>23</v>
      </c>
      <c r="N89" s="11">
        <v>61933</v>
      </c>
      <c r="O89" s="11">
        <v>30114</v>
      </c>
      <c r="P89" s="11">
        <v>146</v>
      </c>
      <c r="Q89" s="11">
        <v>29968</v>
      </c>
      <c r="R89" s="11">
        <v>25662</v>
      </c>
      <c r="S89" s="11">
        <v>15128</v>
      </c>
      <c r="T89" s="11">
        <v>10534</v>
      </c>
      <c r="U89" s="11">
        <v>1559879</v>
      </c>
      <c r="V89" s="11">
        <v>916851</v>
      </c>
      <c r="W89" s="11">
        <v>643028</v>
      </c>
      <c r="X89" s="11">
        <v>73987</v>
      </c>
      <c r="Y89" s="11">
        <v>1313</v>
      </c>
      <c r="Z89" s="11">
        <v>72674</v>
      </c>
      <c r="AA89" s="11">
        <v>17990</v>
      </c>
      <c r="AB89" s="11">
        <v>17990</v>
      </c>
      <c r="AC89" s="11">
        <v>0</v>
      </c>
      <c r="AD89" s="11">
        <v>140</v>
      </c>
      <c r="AE89" s="11">
        <v>140</v>
      </c>
      <c r="AF89" s="11">
        <v>0</v>
      </c>
      <c r="AG89" s="11">
        <v>23417</v>
      </c>
      <c r="AH89" s="11">
        <v>0</v>
      </c>
      <c r="AI89" s="11">
        <v>23417</v>
      </c>
      <c r="AJ89" s="11">
        <v>462453</v>
      </c>
      <c r="AK89" s="11">
        <v>80796</v>
      </c>
      <c r="AL89" s="11">
        <v>381657</v>
      </c>
      <c r="AM89" s="11">
        <v>218082</v>
      </c>
      <c r="AN89" s="11">
        <v>6385</v>
      </c>
      <c r="AO89" s="11">
        <v>211697</v>
      </c>
      <c r="AP89" s="11">
        <v>3193</v>
      </c>
      <c r="AQ89" s="11">
        <v>3193</v>
      </c>
      <c r="AR89" s="11">
        <v>0</v>
      </c>
      <c r="AS89" s="11">
        <v>67350</v>
      </c>
      <c r="AT89" s="11">
        <v>813</v>
      </c>
      <c r="AU89" s="11">
        <v>66537</v>
      </c>
      <c r="AV89" s="11">
        <v>73099</v>
      </c>
      <c r="AW89" s="11">
        <v>19049</v>
      </c>
      <c r="AX89" s="11">
        <v>54050</v>
      </c>
      <c r="AY89" s="11">
        <v>380538</v>
      </c>
      <c r="AZ89" s="11">
        <v>1481</v>
      </c>
      <c r="BA89" s="11">
        <v>379057</v>
      </c>
      <c r="BB89" s="11">
        <v>407576</v>
      </c>
      <c r="BC89" s="11">
        <v>252411</v>
      </c>
      <c r="BD89" s="11">
        <v>155165</v>
      </c>
      <c r="BE89" s="11">
        <v>131934</v>
      </c>
      <c r="BF89" s="11">
        <v>102416</v>
      </c>
      <c r="BG89" s="11">
        <v>29518</v>
      </c>
      <c r="BH89" s="11">
        <v>147609</v>
      </c>
      <c r="BI89" s="11">
        <v>122459</v>
      </c>
      <c r="BJ89" s="11">
        <v>25150</v>
      </c>
      <c r="BK89" s="11">
        <v>192487</v>
      </c>
      <c r="BL89" s="11">
        <v>3331</v>
      </c>
      <c r="BM89" s="11">
        <v>189156</v>
      </c>
      <c r="BN89" s="11">
        <v>1096</v>
      </c>
      <c r="BO89" s="11">
        <v>79</v>
      </c>
      <c r="BP89" s="11">
        <v>1017</v>
      </c>
      <c r="BQ89" s="11">
        <v>13965</v>
      </c>
      <c r="BR89" s="11">
        <v>1159</v>
      </c>
      <c r="BS89" s="11">
        <v>12806</v>
      </c>
      <c r="BT89" s="11">
        <v>33073</v>
      </c>
      <c r="BU89" s="11">
        <v>7246</v>
      </c>
      <c r="BV89" s="11">
        <v>25827</v>
      </c>
      <c r="BW89" s="11">
        <v>46116</v>
      </c>
      <c r="BX89" s="11">
        <v>3060</v>
      </c>
      <c r="BY89" s="11">
        <v>43056</v>
      </c>
      <c r="BZ89" s="11">
        <v>52541</v>
      </c>
      <c r="CA89" s="11">
        <v>1787</v>
      </c>
      <c r="CB89" s="11">
        <v>50754</v>
      </c>
      <c r="CC89" s="11">
        <v>163764</v>
      </c>
      <c r="CD89" s="11">
        <v>30605</v>
      </c>
      <c r="CE89" s="11">
        <v>133159</v>
      </c>
      <c r="CF89" s="11">
        <v>279843</v>
      </c>
      <c r="CG89" s="11">
        <v>92092</v>
      </c>
      <c r="CH89" s="11">
        <v>187751</v>
      </c>
      <c r="CI89" s="11">
        <v>4815</v>
      </c>
      <c r="CJ89" s="11">
        <v>1671</v>
      </c>
      <c r="CK89" s="11">
        <v>3144</v>
      </c>
      <c r="CL89" s="11">
        <v>70787</v>
      </c>
      <c r="CM89" s="11">
        <v>317</v>
      </c>
      <c r="CN89" s="11">
        <v>70470</v>
      </c>
      <c r="CO89" s="11">
        <v>36341</v>
      </c>
      <c r="CP89" s="11">
        <v>1382</v>
      </c>
      <c r="CQ89" s="11">
        <v>34959</v>
      </c>
      <c r="CR89" s="11">
        <v>2823</v>
      </c>
      <c r="CS89" s="11">
        <v>2823</v>
      </c>
      <c r="CT89" s="11">
        <v>0</v>
      </c>
      <c r="CU89" s="11">
        <v>4625</v>
      </c>
      <c r="CV89" s="11">
        <v>3016</v>
      </c>
      <c r="CW89" s="11">
        <v>1609</v>
      </c>
      <c r="CX89" s="11">
        <v>38458</v>
      </c>
      <c r="CY89" s="11">
        <v>25051</v>
      </c>
      <c r="CZ89" s="11">
        <v>13407</v>
      </c>
      <c r="DA89" s="11">
        <v>828712</v>
      </c>
      <c r="DB89" s="11">
        <v>466144</v>
      </c>
      <c r="DC89" s="11">
        <v>362568</v>
      </c>
      <c r="DD89" s="11">
        <v>629206</v>
      </c>
      <c r="DE89" s="11">
        <v>248857</v>
      </c>
      <c r="DF89" s="11">
        <v>380349</v>
      </c>
      <c r="DG89" s="11">
        <v>461</v>
      </c>
      <c r="DH89" s="11">
        <v>461</v>
      </c>
      <c r="DI89" s="11">
        <v>0</v>
      </c>
      <c r="DJ89" s="11">
        <v>197942</v>
      </c>
      <c r="DK89" s="11">
        <v>124274</v>
      </c>
      <c r="DL89" s="11">
        <v>73668</v>
      </c>
      <c r="DM89" s="11">
        <v>42411</v>
      </c>
      <c r="DN89" s="11">
        <v>2371</v>
      </c>
      <c r="DO89" s="11">
        <v>40040</v>
      </c>
      <c r="DP89" s="11">
        <v>214240</v>
      </c>
      <c r="DQ89" s="11">
        <v>179436</v>
      </c>
      <c r="DR89" s="11">
        <v>34804</v>
      </c>
      <c r="DS89" s="11">
        <v>177302</v>
      </c>
      <c r="DT89" s="11">
        <v>162722</v>
      </c>
      <c r="DU89" s="11">
        <v>14580</v>
      </c>
      <c r="DV89" s="11">
        <v>301</v>
      </c>
      <c r="DW89" s="11">
        <v>301</v>
      </c>
      <c r="DX89" s="11">
        <v>0</v>
      </c>
      <c r="DY89" s="11">
        <v>218103</v>
      </c>
      <c r="DZ89" s="11">
        <v>0</v>
      </c>
      <c r="EA89" s="11">
        <v>218103</v>
      </c>
      <c r="EB89" s="11">
        <v>6218</v>
      </c>
      <c r="EC89" s="11">
        <v>239</v>
      </c>
      <c r="ED89" s="11">
        <v>5979</v>
      </c>
      <c r="EE89" s="11">
        <v>199824</v>
      </c>
      <c r="EF89" s="11">
        <v>1924</v>
      </c>
      <c r="EG89" s="11">
        <v>197900</v>
      </c>
      <c r="EH89" s="11">
        <v>766308</v>
      </c>
      <c r="EI89" s="11">
        <v>162986</v>
      </c>
      <c r="EJ89" s="11">
        <v>603322</v>
      </c>
      <c r="EK89" s="11">
        <v>93914</v>
      </c>
      <c r="EL89" s="11">
        <v>93914</v>
      </c>
      <c r="EM89" s="11">
        <v>0</v>
      </c>
      <c r="EN89" s="11">
        <v>51</v>
      </c>
      <c r="EO89" s="11">
        <v>51</v>
      </c>
      <c r="EP89" s="11">
        <v>0</v>
      </c>
      <c r="EQ89" s="11">
        <v>183712</v>
      </c>
      <c r="ER89" s="11">
        <v>161683</v>
      </c>
      <c r="ES89" s="11">
        <v>22029</v>
      </c>
      <c r="ET89" s="11">
        <v>266235</v>
      </c>
      <c r="EU89" s="11">
        <v>103509</v>
      </c>
      <c r="EV89" s="11">
        <v>162726</v>
      </c>
      <c r="EW89" s="11">
        <v>8549</v>
      </c>
      <c r="EX89" s="11">
        <v>6789</v>
      </c>
      <c r="EY89" s="11">
        <v>1760</v>
      </c>
      <c r="EZ89" s="11">
        <v>94309</v>
      </c>
      <c r="FA89" s="11">
        <v>94309</v>
      </c>
      <c r="FB89" s="11">
        <v>0</v>
      </c>
      <c r="FC89" s="11">
        <v>74579</v>
      </c>
      <c r="FD89" s="11">
        <v>871</v>
      </c>
      <c r="FE89" s="11">
        <v>73708</v>
      </c>
      <c r="FF89" s="420"/>
      <c r="FG89" s="420"/>
      <c r="FH89" s="417"/>
    </row>
    <row r="90" spans="1:164" ht="15" customHeight="1">
      <c r="A90" s="665" t="s">
        <v>709</v>
      </c>
      <c r="B90" s="665"/>
      <c r="C90" s="665"/>
      <c r="D90" s="11">
        <v>96610957</v>
      </c>
      <c r="E90" s="11"/>
      <c r="F90" s="11"/>
      <c r="G90" s="11">
        <v>44164597</v>
      </c>
      <c r="H90" s="11">
        <v>52446360</v>
      </c>
      <c r="I90" s="11">
        <v>823356</v>
      </c>
      <c r="J90" s="11">
        <v>421490</v>
      </c>
      <c r="K90" s="11">
        <v>401866</v>
      </c>
      <c r="L90" s="11">
        <v>288091</v>
      </c>
      <c r="M90" s="11">
        <v>167316</v>
      </c>
      <c r="N90" s="11">
        <v>120775</v>
      </c>
      <c r="O90" s="11">
        <v>2850769</v>
      </c>
      <c r="P90" s="11">
        <v>2560563</v>
      </c>
      <c r="Q90" s="11">
        <v>290206</v>
      </c>
      <c r="R90" s="11">
        <v>358700</v>
      </c>
      <c r="S90" s="11">
        <v>295371</v>
      </c>
      <c r="T90" s="11">
        <v>63329</v>
      </c>
      <c r="U90" s="11">
        <v>20198010</v>
      </c>
      <c r="V90" s="11">
        <v>1874170</v>
      </c>
      <c r="W90" s="11">
        <v>18323840</v>
      </c>
      <c r="X90" s="11">
        <v>859844</v>
      </c>
      <c r="Y90" s="11">
        <v>499289</v>
      </c>
      <c r="Z90" s="11">
        <v>360555</v>
      </c>
      <c r="AA90" s="11">
        <v>968173</v>
      </c>
      <c r="AB90" s="11">
        <v>810543</v>
      </c>
      <c r="AC90" s="11">
        <v>157630</v>
      </c>
      <c r="AD90" s="11">
        <v>477926</v>
      </c>
      <c r="AE90" s="11">
        <v>438640</v>
      </c>
      <c r="AF90" s="11">
        <v>39286</v>
      </c>
      <c r="AG90" s="11">
        <v>455573</v>
      </c>
      <c r="AH90" s="11">
        <v>0</v>
      </c>
      <c r="AI90" s="11">
        <v>455573</v>
      </c>
      <c r="AJ90" s="11">
        <v>4932767</v>
      </c>
      <c r="AK90" s="11">
        <v>3612735</v>
      </c>
      <c r="AL90" s="11">
        <v>1320032</v>
      </c>
      <c r="AM90" s="11">
        <v>2246757</v>
      </c>
      <c r="AN90" s="11">
        <v>1225864</v>
      </c>
      <c r="AO90" s="11">
        <v>1020893</v>
      </c>
      <c r="AP90" s="11">
        <v>544412</v>
      </c>
      <c r="AQ90" s="11">
        <v>515653</v>
      </c>
      <c r="AR90" s="11">
        <v>28759</v>
      </c>
      <c r="AS90" s="11">
        <v>255928</v>
      </c>
      <c r="AT90" s="11">
        <v>149343</v>
      </c>
      <c r="AU90" s="11">
        <v>106585</v>
      </c>
      <c r="AV90" s="11">
        <v>2532558</v>
      </c>
      <c r="AW90" s="11">
        <v>1664988</v>
      </c>
      <c r="AX90" s="11">
        <v>867570</v>
      </c>
      <c r="AY90" s="11">
        <v>784073</v>
      </c>
      <c r="AZ90" s="11">
        <v>541856</v>
      </c>
      <c r="BA90" s="11">
        <v>242217</v>
      </c>
      <c r="BB90" s="11">
        <v>442101</v>
      </c>
      <c r="BC90" s="11">
        <v>133326</v>
      </c>
      <c r="BD90" s="11">
        <v>308775</v>
      </c>
      <c r="BE90" s="11">
        <v>409531</v>
      </c>
      <c r="BF90" s="11">
        <v>148353</v>
      </c>
      <c r="BG90" s="11">
        <v>261178</v>
      </c>
      <c r="BH90" s="11">
        <v>836596</v>
      </c>
      <c r="BI90" s="11">
        <v>364472</v>
      </c>
      <c r="BJ90" s="11">
        <v>472124</v>
      </c>
      <c r="BK90" s="11">
        <v>724147</v>
      </c>
      <c r="BL90" s="11">
        <v>492242</v>
      </c>
      <c r="BM90" s="11">
        <v>231905</v>
      </c>
      <c r="BN90" s="11">
        <v>256550</v>
      </c>
      <c r="BO90" s="11">
        <v>221672</v>
      </c>
      <c r="BP90" s="11">
        <v>34878</v>
      </c>
      <c r="BQ90" s="11">
        <v>1861433</v>
      </c>
      <c r="BR90" s="11">
        <v>1340535</v>
      </c>
      <c r="BS90" s="11">
        <v>520898</v>
      </c>
      <c r="BT90" s="11">
        <v>1994190</v>
      </c>
      <c r="BU90" s="11">
        <v>1848348</v>
      </c>
      <c r="BV90" s="11">
        <v>145842</v>
      </c>
      <c r="BW90" s="11">
        <v>4372518</v>
      </c>
      <c r="BX90" s="11">
        <v>1471531</v>
      </c>
      <c r="BY90" s="11">
        <v>2900987</v>
      </c>
      <c r="BZ90" s="11">
        <v>1169679</v>
      </c>
      <c r="CA90" s="11">
        <v>418495</v>
      </c>
      <c r="CB90" s="11">
        <v>751184</v>
      </c>
      <c r="CC90" s="11">
        <v>411241</v>
      </c>
      <c r="CD90" s="11">
        <v>314809</v>
      </c>
      <c r="CE90" s="11">
        <v>96432</v>
      </c>
      <c r="CF90" s="11">
        <v>2180371</v>
      </c>
      <c r="CG90" s="11">
        <v>1834461</v>
      </c>
      <c r="CH90" s="11">
        <v>345910</v>
      </c>
      <c r="CI90" s="11">
        <v>357416</v>
      </c>
      <c r="CJ90" s="11">
        <v>215137</v>
      </c>
      <c r="CK90" s="11">
        <v>142279</v>
      </c>
      <c r="CL90" s="11">
        <v>571120</v>
      </c>
      <c r="CM90" s="11">
        <v>510253</v>
      </c>
      <c r="CN90" s="11">
        <v>60867</v>
      </c>
      <c r="CO90" s="11">
        <v>377363</v>
      </c>
      <c r="CP90" s="11">
        <v>229308</v>
      </c>
      <c r="CQ90" s="11">
        <v>148055</v>
      </c>
      <c r="CR90" s="11">
        <v>173413</v>
      </c>
      <c r="CS90" s="11">
        <v>152301</v>
      </c>
      <c r="CT90" s="11">
        <v>21112</v>
      </c>
      <c r="CU90" s="11">
        <v>1698865</v>
      </c>
      <c r="CV90" s="11">
        <v>1336229</v>
      </c>
      <c r="CW90" s="11">
        <v>362636</v>
      </c>
      <c r="CX90" s="11">
        <v>538671</v>
      </c>
      <c r="CY90" s="11">
        <v>464327</v>
      </c>
      <c r="CZ90" s="11">
        <v>74344</v>
      </c>
      <c r="DA90" s="11">
        <v>6746267</v>
      </c>
      <c r="DB90" s="11">
        <v>3027498</v>
      </c>
      <c r="DC90" s="11">
        <v>3718769</v>
      </c>
      <c r="DD90" s="11">
        <v>4689026</v>
      </c>
      <c r="DE90" s="11">
        <v>1009931</v>
      </c>
      <c r="DF90" s="11">
        <v>3679095</v>
      </c>
      <c r="DG90" s="11">
        <v>307831</v>
      </c>
      <c r="DH90" s="11">
        <v>259059</v>
      </c>
      <c r="DI90" s="11">
        <v>48772</v>
      </c>
      <c r="DJ90" s="11">
        <v>4376991</v>
      </c>
      <c r="DK90" s="11">
        <v>1970179</v>
      </c>
      <c r="DL90" s="11">
        <v>2406812</v>
      </c>
      <c r="DM90" s="11">
        <v>1090051</v>
      </c>
      <c r="DN90" s="11">
        <v>845534</v>
      </c>
      <c r="DO90" s="11">
        <v>244517</v>
      </c>
      <c r="DP90" s="11">
        <v>1437002</v>
      </c>
      <c r="DQ90" s="11">
        <v>573903</v>
      </c>
      <c r="DR90" s="11">
        <v>863099</v>
      </c>
      <c r="DS90" s="11">
        <v>5267139</v>
      </c>
      <c r="DT90" s="11">
        <v>2226331</v>
      </c>
      <c r="DU90" s="11">
        <v>3040808</v>
      </c>
      <c r="DV90" s="11">
        <v>202887</v>
      </c>
      <c r="DW90" s="11">
        <v>182258</v>
      </c>
      <c r="DX90" s="11">
        <v>20629</v>
      </c>
      <c r="DY90" s="11">
        <v>1316978</v>
      </c>
      <c r="DZ90" s="11">
        <v>1096053</v>
      </c>
      <c r="EA90" s="11">
        <v>220925</v>
      </c>
      <c r="EB90" s="11">
        <v>218241</v>
      </c>
      <c r="EC90" s="11">
        <v>181154</v>
      </c>
      <c r="ED90" s="11">
        <v>37087</v>
      </c>
      <c r="EE90" s="11">
        <v>974065</v>
      </c>
      <c r="EF90" s="11">
        <v>583487</v>
      </c>
      <c r="EG90" s="11">
        <v>390578</v>
      </c>
      <c r="EH90" s="11">
        <v>5261047</v>
      </c>
      <c r="EI90" s="11">
        <v>2472089</v>
      </c>
      <c r="EJ90" s="11">
        <v>2788958</v>
      </c>
      <c r="EK90" s="11">
        <v>586835</v>
      </c>
      <c r="EL90" s="11">
        <v>340712</v>
      </c>
      <c r="EM90" s="11">
        <v>246123</v>
      </c>
      <c r="EN90" s="11">
        <v>397514</v>
      </c>
      <c r="EO90" s="11">
        <v>387363</v>
      </c>
      <c r="EP90" s="11">
        <v>10151</v>
      </c>
      <c r="EQ90" s="11">
        <v>2287197</v>
      </c>
      <c r="ER90" s="11">
        <v>966240</v>
      </c>
      <c r="ES90" s="11">
        <v>1320957</v>
      </c>
      <c r="ET90" s="11">
        <v>2422444</v>
      </c>
      <c r="EU90" s="11">
        <v>1106525</v>
      </c>
      <c r="EV90" s="11">
        <v>1315919</v>
      </c>
      <c r="EW90" s="11">
        <v>289358</v>
      </c>
      <c r="EX90" s="11">
        <v>230006</v>
      </c>
      <c r="EY90" s="11">
        <v>59352</v>
      </c>
      <c r="EZ90" s="11">
        <v>1479723</v>
      </c>
      <c r="FA90" s="11">
        <v>176357</v>
      </c>
      <c r="FB90" s="11">
        <v>1303366</v>
      </c>
      <c r="FC90" s="11">
        <v>308219</v>
      </c>
      <c r="FD90" s="11">
        <v>256298</v>
      </c>
      <c r="FE90" s="11">
        <v>51921</v>
      </c>
      <c r="FF90" s="420"/>
      <c r="FG90" s="420"/>
      <c r="FH90" s="417"/>
    </row>
    <row r="91" spans="1:164" ht="15" customHeight="1">
      <c r="A91" s="665" t="s">
        <v>710</v>
      </c>
      <c r="B91" s="665"/>
      <c r="C91" s="665"/>
      <c r="D91" s="11">
        <v>3904732</v>
      </c>
      <c r="E91" s="11"/>
      <c r="F91" s="11"/>
      <c r="G91" s="11">
        <v>3863497</v>
      </c>
      <c r="H91" s="11">
        <v>41235</v>
      </c>
      <c r="I91" s="11">
        <v>47752</v>
      </c>
      <c r="J91" s="11">
        <v>47752</v>
      </c>
      <c r="K91" s="11">
        <v>0</v>
      </c>
      <c r="L91" s="11">
        <v>37939</v>
      </c>
      <c r="M91" s="11">
        <v>37939</v>
      </c>
      <c r="N91" s="11">
        <v>0</v>
      </c>
      <c r="O91" s="11">
        <v>0</v>
      </c>
      <c r="P91" s="11">
        <v>0</v>
      </c>
      <c r="Q91" s="11">
        <v>0</v>
      </c>
      <c r="R91" s="11">
        <v>93574</v>
      </c>
      <c r="S91" s="11">
        <v>93574</v>
      </c>
      <c r="T91" s="11">
        <v>0</v>
      </c>
      <c r="U91" s="11">
        <v>310551</v>
      </c>
      <c r="V91" s="11">
        <v>310551</v>
      </c>
      <c r="W91" s="11">
        <v>0</v>
      </c>
      <c r="X91" s="11">
        <v>56349</v>
      </c>
      <c r="Y91" s="11">
        <v>56349</v>
      </c>
      <c r="Z91" s="11">
        <v>0</v>
      </c>
      <c r="AA91" s="11">
        <v>92360</v>
      </c>
      <c r="AB91" s="11">
        <v>92360</v>
      </c>
      <c r="AC91" s="11">
        <v>0</v>
      </c>
      <c r="AD91" s="11">
        <v>16956</v>
      </c>
      <c r="AE91" s="11">
        <v>16956</v>
      </c>
      <c r="AF91" s="11">
        <v>0</v>
      </c>
      <c r="AG91" s="11">
        <v>41235</v>
      </c>
      <c r="AH91" s="11">
        <v>0</v>
      </c>
      <c r="AI91" s="11">
        <v>41235</v>
      </c>
      <c r="AJ91" s="11">
        <v>282273</v>
      </c>
      <c r="AK91" s="11">
        <v>282273</v>
      </c>
      <c r="AL91" s="11">
        <v>0</v>
      </c>
      <c r="AM91" s="11">
        <v>37921</v>
      </c>
      <c r="AN91" s="11">
        <v>37921</v>
      </c>
      <c r="AO91" s="11">
        <v>0</v>
      </c>
      <c r="AP91" s="11">
        <v>6460</v>
      </c>
      <c r="AQ91" s="11">
        <v>6460</v>
      </c>
      <c r="AR91" s="11">
        <v>0</v>
      </c>
      <c r="AS91" s="11">
        <v>27613</v>
      </c>
      <c r="AT91" s="11">
        <v>27613</v>
      </c>
      <c r="AU91" s="11">
        <v>0</v>
      </c>
      <c r="AV91" s="11">
        <v>64438</v>
      </c>
      <c r="AW91" s="11">
        <v>64438</v>
      </c>
      <c r="AX91" s="11">
        <v>0</v>
      </c>
      <c r="AY91" s="11">
        <v>22260</v>
      </c>
      <c r="AZ91" s="11">
        <v>22260</v>
      </c>
      <c r="BA91" s="11">
        <v>0</v>
      </c>
      <c r="BB91" s="11">
        <v>43903</v>
      </c>
      <c r="BC91" s="11">
        <v>43903</v>
      </c>
      <c r="BD91" s="11">
        <v>0</v>
      </c>
      <c r="BE91" s="11">
        <v>22731</v>
      </c>
      <c r="BF91" s="11">
        <v>22731</v>
      </c>
      <c r="BG91" s="11">
        <v>0</v>
      </c>
      <c r="BH91" s="11">
        <v>133876</v>
      </c>
      <c r="BI91" s="11">
        <v>133876</v>
      </c>
      <c r="BJ91" s="11">
        <v>0</v>
      </c>
      <c r="BK91" s="11">
        <v>125756</v>
      </c>
      <c r="BL91" s="11">
        <v>125756</v>
      </c>
      <c r="BM91" s="11">
        <v>0</v>
      </c>
      <c r="BN91" s="11">
        <v>72624</v>
      </c>
      <c r="BO91" s="11">
        <v>72624</v>
      </c>
      <c r="BP91" s="11">
        <v>0</v>
      </c>
      <c r="BQ91" s="11">
        <v>54166</v>
      </c>
      <c r="BR91" s="11">
        <v>54166</v>
      </c>
      <c r="BS91" s="11">
        <v>0</v>
      </c>
      <c r="BT91" s="11">
        <v>58412</v>
      </c>
      <c r="BU91" s="11">
        <v>58412</v>
      </c>
      <c r="BV91" s="11">
        <v>0</v>
      </c>
      <c r="BW91" s="11">
        <v>176033</v>
      </c>
      <c r="BX91" s="11">
        <v>176033</v>
      </c>
      <c r="BY91" s="11">
        <v>0</v>
      </c>
      <c r="BZ91" s="11">
        <v>77774</v>
      </c>
      <c r="CA91" s="11">
        <v>77774</v>
      </c>
      <c r="CB91" s="11">
        <v>0</v>
      </c>
      <c r="CC91" s="11">
        <v>116447</v>
      </c>
      <c r="CD91" s="11">
        <v>116447</v>
      </c>
      <c r="CE91" s="11">
        <v>0</v>
      </c>
      <c r="CF91" s="11">
        <v>10178</v>
      </c>
      <c r="CG91" s="11">
        <v>10178</v>
      </c>
      <c r="CH91" s="11">
        <v>0</v>
      </c>
      <c r="CI91" s="11">
        <v>46664</v>
      </c>
      <c r="CJ91" s="11">
        <v>46664</v>
      </c>
      <c r="CK91" s="11">
        <v>0</v>
      </c>
      <c r="CL91" s="11">
        <v>40272</v>
      </c>
      <c r="CM91" s="11">
        <v>40272</v>
      </c>
      <c r="CN91" s="11">
        <v>0</v>
      </c>
      <c r="CO91" s="11">
        <v>61710</v>
      </c>
      <c r="CP91" s="11">
        <v>61710</v>
      </c>
      <c r="CQ91" s="11">
        <v>0</v>
      </c>
      <c r="CR91" s="11">
        <v>29351</v>
      </c>
      <c r="CS91" s="11">
        <v>29351</v>
      </c>
      <c r="CT91" s="11">
        <v>0</v>
      </c>
      <c r="CU91" s="11">
        <v>160640</v>
      </c>
      <c r="CV91" s="11">
        <v>160640</v>
      </c>
      <c r="CW91" s="11">
        <v>0</v>
      </c>
      <c r="CX91" s="11">
        <v>9958</v>
      </c>
      <c r="CY91" s="11">
        <v>9958</v>
      </c>
      <c r="CZ91" s="11">
        <v>0</v>
      </c>
      <c r="DA91" s="11">
        <v>197256</v>
      </c>
      <c r="DB91" s="11">
        <v>197256</v>
      </c>
      <c r="DC91" s="11">
        <v>0</v>
      </c>
      <c r="DD91" s="11">
        <v>61456</v>
      </c>
      <c r="DE91" s="11">
        <v>61456</v>
      </c>
      <c r="DF91" s="11">
        <v>0</v>
      </c>
      <c r="DG91" s="11">
        <v>10599</v>
      </c>
      <c r="DH91" s="11">
        <v>10599</v>
      </c>
      <c r="DI91" s="11">
        <v>0</v>
      </c>
      <c r="DJ91" s="11">
        <v>167573</v>
      </c>
      <c r="DK91" s="11">
        <v>167573</v>
      </c>
      <c r="DL91" s="11">
        <v>0</v>
      </c>
      <c r="DM91" s="11">
        <v>49375</v>
      </c>
      <c r="DN91" s="11">
        <v>49375</v>
      </c>
      <c r="DO91" s="11">
        <v>0</v>
      </c>
      <c r="DP91" s="11">
        <v>54756</v>
      </c>
      <c r="DQ91" s="11">
        <v>54756</v>
      </c>
      <c r="DR91" s="11">
        <v>0</v>
      </c>
      <c r="DS91" s="11">
        <v>103392</v>
      </c>
      <c r="DT91" s="11">
        <v>103392</v>
      </c>
      <c r="DU91" s="11">
        <v>0</v>
      </c>
      <c r="DV91" s="11">
        <v>21307</v>
      </c>
      <c r="DW91" s="11">
        <v>21307</v>
      </c>
      <c r="DX91" s="11">
        <v>0</v>
      </c>
      <c r="DY91" s="11">
        <v>72029</v>
      </c>
      <c r="DZ91" s="11">
        <v>72029</v>
      </c>
      <c r="EA91" s="11">
        <v>0</v>
      </c>
      <c r="EB91" s="11">
        <v>22896</v>
      </c>
      <c r="EC91" s="11">
        <v>22896</v>
      </c>
      <c r="ED91" s="11">
        <v>0</v>
      </c>
      <c r="EE91" s="11">
        <v>82528</v>
      </c>
      <c r="EF91" s="11">
        <v>82528</v>
      </c>
      <c r="EG91" s="11">
        <v>0</v>
      </c>
      <c r="EH91" s="11">
        <v>194989</v>
      </c>
      <c r="EI91" s="11">
        <v>194989</v>
      </c>
      <c r="EJ91" s="11">
        <v>0</v>
      </c>
      <c r="EK91" s="11">
        <v>14574</v>
      </c>
      <c r="EL91" s="11">
        <v>14574</v>
      </c>
      <c r="EM91" s="11">
        <v>0</v>
      </c>
      <c r="EN91" s="11">
        <v>3211</v>
      </c>
      <c r="EO91" s="11">
        <v>3211</v>
      </c>
      <c r="EP91" s="11">
        <v>0</v>
      </c>
      <c r="EQ91" s="11">
        <v>125934</v>
      </c>
      <c r="ER91" s="11">
        <v>125934</v>
      </c>
      <c r="ES91" s="11">
        <v>0</v>
      </c>
      <c r="ET91" s="11">
        <v>170516</v>
      </c>
      <c r="EU91" s="11">
        <v>170516</v>
      </c>
      <c r="EV91" s="11">
        <v>0</v>
      </c>
      <c r="EW91" s="11">
        <v>20147</v>
      </c>
      <c r="EX91" s="11">
        <v>20147</v>
      </c>
      <c r="EY91" s="11">
        <v>0</v>
      </c>
      <c r="EZ91" s="11">
        <v>138532</v>
      </c>
      <c r="FA91" s="11">
        <v>138532</v>
      </c>
      <c r="FB91" s="11">
        <v>0</v>
      </c>
      <c r="FC91" s="11">
        <v>15486</v>
      </c>
      <c r="FD91" s="11">
        <v>15486</v>
      </c>
      <c r="FE91" s="11">
        <v>0</v>
      </c>
      <c r="FF91" s="420"/>
      <c r="FG91" s="420"/>
      <c r="FH91" s="417"/>
    </row>
    <row r="92" spans="1:164" ht="15" customHeight="1">
      <c r="A92" s="665" t="s">
        <v>711</v>
      </c>
      <c r="B92" s="665"/>
      <c r="C92" s="665"/>
      <c r="D92" s="11">
        <v>1353376</v>
      </c>
      <c r="E92" s="11"/>
      <c r="F92" s="11"/>
      <c r="G92" s="11">
        <v>1353376</v>
      </c>
      <c r="H92" s="11">
        <v>0</v>
      </c>
      <c r="I92" s="11">
        <v>5922</v>
      </c>
      <c r="J92" s="11">
        <v>5922</v>
      </c>
      <c r="K92" s="11">
        <v>0</v>
      </c>
      <c r="L92" s="11">
        <v>0</v>
      </c>
      <c r="M92" s="11">
        <v>0</v>
      </c>
      <c r="N92" s="11">
        <v>0</v>
      </c>
      <c r="O92" s="11">
        <v>14497</v>
      </c>
      <c r="P92" s="11">
        <v>14497</v>
      </c>
      <c r="Q92" s="11">
        <v>0</v>
      </c>
      <c r="R92" s="11">
        <v>2526</v>
      </c>
      <c r="S92" s="11">
        <v>2526</v>
      </c>
      <c r="T92" s="11">
        <v>0</v>
      </c>
      <c r="U92" s="11">
        <v>8318</v>
      </c>
      <c r="V92" s="11">
        <v>8318</v>
      </c>
      <c r="W92" s="11">
        <v>0</v>
      </c>
      <c r="X92" s="11">
        <v>4072</v>
      </c>
      <c r="Y92" s="11">
        <v>4072</v>
      </c>
      <c r="Z92" s="11">
        <v>0</v>
      </c>
      <c r="AA92" s="11">
        <v>76</v>
      </c>
      <c r="AB92" s="11">
        <v>76</v>
      </c>
      <c r="AC92" s="11">
        <v>0</v>
      </c>
      <c r="AD92" s="11">
        <v>0</v>
      </c>
      <c r="AE92" s="11">
        <v>0</v>
      </c>
      <c r="AF92" s="11">
        <v>0</v>
      </c>
      <c r="AG92" s="11">
        <v>0</v>
      </c>
      <c r="AH92" s="11">
        <v>0</v>
      </c>
      <c r="AI92" s="11">
        <v>0</v>
      </c>
      <c r="AJ92" s="11">
        <v>10744</v>
      </c>
      <c r="AK92" s="11">
        <v>10744</v>
      </c>
      <c r="AL92" s="11">
        <v>0</v>
      </c>
      <c r="AM92" s="11">
        <v>42526</v>
      </c>
      <c r="AN92" s="11">
        <v>42526</v>
      </c>
      <c r="AO92" s="11">
        <v>0</v>
      </c>
      <c r="AP92" s="11">
        <v>0</v>
      </c>
      <c r="AQ92" s="11">
        <v>0</v>
      </c>
      <c r="AR92" s="11">
        <v>0</v>
      </c>
      <c r="AS92" s="11">
        <v>0</v>
      </c>
      <c r="AT92" s="11">
        <v>0</v>
      </c>
      <c r="AU92" s="11">
        <v>0</v>
      </c>
      <c r="AV92" s="11">
        <v>8601</v>
      </c>
      <c r="AW92" s="11">
        <v>8601</v>
      </c>
      <c r="AX92" s="11">
        <v>0</v>
      </c>
      <c r="AY92" s="11">
        <v>4889</v>
      </c>
      <c r="AZ92" s="11">
        <v>4889</v>
      </c>
      <c r="BA92" s="11">
        <v>0</v>
      </c>
      <c r="BB92" s="11">
        <v>4961</v>
      </c>
      <c r="BC92" s="11">
        <v>4961</v>
      </c>
      <c r="BD92" s="11">
        <v>0</v>
      </c>
      <c r="BE92" s="11">
        <v>5877</v>
      </c>
      <c r="BF92" s="11">
        <v>5877</v>
      </c>
      <c r="BG92" s="11">
        <v>0</v>
      </c>
      <c r="BH92" s="11">
        <v>59639</v>
      </c>
      <c r="BI92" s="11">
        <v>59639</v>
      </c>
      <c r="BJ92" s="11">
        <v>0</v>
      </c>
      <c r="BK92" s="11">
        <v>6045</v>
      </c>
      <c r="BL92" s="11">
        <v>6045</v>
      </c>
      <c r="BM92" s="11">
        <v>0</v>
      </c>
      <c r="BN92" s="11">
        <v>388</v>
      </c>
      <c r="BO92" s="11">
        <v>388</v>
      </c>
      <c r="BP92" s="11">
        <v>0</v>
      </c>
      <c r="BQ92" s="11">
        <v>12796</v>
      </c>
      <c r="BR92" s="11">
        <v>12796</v>
      </c>
      <c r="BS92" s="11">
        <v>0</v>
      </c>
      <c r="BT92" s="11">
        <v>93087</v>
      </c>
      <c r="BU92" s="11">
        <v>93087</v>
      </c>
      <c r="BV92" s="11">
        <v>0</v>
      </c>
      <c r="BW92" s="11">
        <v>0</v>
      </c>
      <c r="BX92" s="11">
        <v>0</v>
      </c>
      <c r="BY92" s="11">
        <v>0</v>
      </c>
      <c r="BZ92" s="11">
        <v>23435</v>
      </c>
      <c r="CA92" s="11">
        <v>23435</v>
      </c>
      <c r="CB92" s="11">
        <v>0</v>
      </c>
      <c r="CC92" s="11">
        <v>3671</v>
      </c>
      <c r="CD92" s="11">
        <v>3671</v>
      </c>
      <c r="CE92" s="11">
        <v>0</v>
      </c>
      <c r="CF92" s="11">
        <v>6317</v>
      </c>
      <c r="CG92" s="11">
        <v>6317</v>
      </c>
      <c r="CH92" s="11">
        <v>0</v>
      </c>
      <c r="CI92" s="11">
        <v>2169</v>
      </c>
      <c r="CJ92" s="11">
        <v>2169</v>
      </c>
      <c r="CK92" s="11">
        <v>0</v>
      </c>
      <c r="CL92" s="11">
        <v>2815</v>
      </c>
      <c r="CM92" s="11">
        <v>2815</v>
      </c>
      <c r="CN92" s="11">
        <v>0</v>
      </c>
      <c r="CO92" s="11">
        <v>3273</v>
      </c>
      <c r="CP92" s="11">
        <v>3273</v>
      </c>
      <c r="CQ92" s="11">
        <v>0</v>
      </c>
      <c r="CR92" s="11">
        <v>1039</v>
      </c>
      <c r="CS92" s="11">
        <v>1039</v>
      </c>
      <c r="CT92" s="11">
        <v>0</v>
      </c>
      <c r="CU92" s="11">
        <v>15834</v>
      </c>
      <c r="CV92" s="11">
        <v>15834</v>
      </c>
      <c r="CW92" s="11">
        <v>0</v>
      </c>
      <c r="CX92" s="11">
        <v>5772</v>
      </c>
      <c r="CY92" s="11">
        <v>5772</v>
      </c>
      <c r="CZ92" s="11">
        <v>0</v>
      </c>
      <c r="DA92" s="11">
        <v>13283</v>
      </c>
      <c r="DB92" s="11">
        <v>13283</v>
      </c>
      <c r="DC92" s="11">
        <v>0</v>
      </c>
      <c r="DD92" s="11">
        <v>121</v>
      </c>
      <c r="DE92" s="11">
        <v>121</v>
      </c>
      <c r="DF92" s="11">
        <v>0</v>
      </c>
      <c r="DG92" s="11">
        <v>976</v>
      </c>
      <c r="DH92" s="11">
        <v>976</v>
      </c>
      <c r="DI92" s="11">
        <v>0</v>
      </c>
      <c r="DJ92" s="11">
        <v>5278</v>
      </c>
      <c r="DK92" s="11">
        <v>5278</v>
      </c>
      <c r="DL92" s="11">
        <v>0</v>
      </c>
      <c r="DM92" s="11">
        <v>7984</v>
      </c>
      <c r="DN92" s="11">
        <v>7984</v>
      </c>
      <c r="DO92" s="11">
        <v>0</v>
      </c>
      <c r="DP92" s="11">
        <v>9961</v>
      </c>
      <c r="DQ92" s="11">
        <v>9961</v>
      </c>
      <c r="DR92" s="11">
        <v>0</v>
      </c>
      <c r="DS92" s="11">
        <v>8395</v>
      </c>
      <c r="DT92" s="11">
        <v>8395</v>
      </c>
      <c r="DU92" s="11">
        <v>0</v>
      </c>
      <c r="DV92" s="11">
        <v>1028</v>
      </c>
      <c r="DW92" s="11">
        <v>1028</v>
      </c>
      <c r="DX92" s="11">
        <v>0</v>
      </c>
      <c r="DY92" s="11">
        <v>0</v>
      </c>
      <c r="DZ92" s="11">
        <v>0</v>
      </c>
      <c r="EA92" s="11">
        <v>0</v>
      </c>
      <c r="EB92" s="11">
        <v>1707</v>
      </c>
      <c r="EC92" s="11">
        <v>1707</v>
      </c>
      <c r="ED92" s="11">
        <v>0</v>
      </c>
      <c r="EE92" s="11">
        <v>6460</v>
      </c>
      <c r="EF92" s="11">
        <v>6460</v>
      </c>
      <c r="EG92" s="11">
        <v>0</v>
      </c>
      <c r="EH92" s="11">
        <v>887962</v>
      </c>
      <c r="EI92" s="11">
        <v>887962</v>
      </c>
      <c r="EJ92" s="11">
        <v>0</v>
      </c>
      <c r="EK92" s="11">
        <v>3200</v>
      </c>
      <c r="EL92" s="11">
        <v>3200</v>
      </c>
      <c r="EM92" s="11">
        <v>0</v>
      </c>
      <c r="EN92" s="11">
        <v>2320</v>
      </c>
      <c r="EO92" s="11">
        <v>2320</v>
      </c>
      <c r="EP92" s="11">
        <v>0</v>
      </c>
      <c r="EQ92" s="11">
        <v>15020</v>
      </c>
      <c r="ER92" s="11">
        <v>15020</v>
      </c>
      <c r="ES92" s="11">
        <v>0</v>
      </c>
      <c r="ET92" s="11">
        <v>12581</v>
      </c>
      <c r="EU92" s="11">
        <v>12581</v>
      </c>
      <c r="EV92" s="11">
        <v>0</v>
      </c>
      <c r="EW92" s="11">
        <v>11031</v>
      </c>
      <c r="EX92" s="11">
        <v>11031</v>
      </c>
      <c r="EY92" s="11">
        <v>0</v>
      </c>
      <c r="EZ92" s="11">
        <v>16765</v>
      </c>
      <c r="FA92" s="11">
        <v>16765</v>
      </c>
      <c r="FB92" s="11">
        <v>0</v>
      </c>
      <c r="FC92" s="11">
        <v>15</v>
      </c>
      <c r="FD92" s="11">
        <v>15</v>
      </c>
      <c r="FE92" s="11">
        <v>0</v>
      </c>
      <c r="FF92" s="420"/>
      <c r="FG92" s="420"/>
      <c r="FH92" s="417"/>
    </row>
    <row r="93" spans="1:164" ht="15" customHeight="1">
      <c r="A93" s="665" t="s">
        <v>712</v>
      </c>
      <c r="B93" s="665"/>
      <c r="C93" s="665"/>
      <c r="D93" s="532"/>
      <c r="E93" s="532"/>
      <c r="F93" s="532"/>
      <c r="G93" s="532"/>
      <c r="H93" s="532"/>
      <c r="I93" s="532"/>
      <c r="J93" s="532"/>
      <c r="K93" s="532"/>
      <c r="L93" s="532"/>
      <c r="M93" s="532"/>
      <c r="N93" s="532"/>
      <c r="O93" s="532"/>
      <c r="P93" s="532"/>
      <c r="Q93" s="532"/>
      <c r="R93" s="532"/>
      <c r="S93" s="532"/>
      <c r="T93" s="532"/>
      <c r="U93" s="532"/>
      <c r="V93" s="532"/>
      <c r="W93" s="532"/>
      <c r="X93" s="532"/>
      <c r="Y93" s="532"/>
      <c r="Z93" s="532"/>
      <c r="AA93" s="532"/>
      <c r="AB93" s="532"/>
      <c r="AC93" s="532"/>
      <c r="AD93" s="532"/>
      <c r="AE93" s="532"/>
      <c r="AF93" s="532"/>
      <c r="AG93" s="532"/>
      <c r="AH93" s="532"/>
      <c r="AI93" s="532"/>
      <c r="AJ93" s="532"/>
      <c r="AK93" s="532"/>
      <c r="AL93" s="532"/>
      <c r="AM93" s="532"/>
      <c r="AN93" s="532"/>
      <c r="AO93" s="532"/>
      <c r="AP93" s="532"/>
      <c r="AQ93" s="532"/>
      <c r="AR93" s="532"/>
      <c r="AS93" s="532"/>
      <c r="AT93" s="532"/>
      <c r="AU93" s="532"/>
      <c r="AV93" s="532"/>
      <c r="AW93" s="532"/>
      <c r="AX93" s="532"/>
      <c r="AY93" s="532"/>
      <c r="AZ93" s="532"/>
      <c r="BA93" s="532"/>
      <c r="BB93" s="532"/>
      <c r="BC93" s="532"/>
      <c r="BD93" s="532"/>
      <c r="BE93" s="532"/>
      <c r="BF93" s="532"/>
      <c r="BG93" s="532"/>
      <c r="BH93" s="532"/>
      <c r="BI93" s="532"/>
      <c r="BJ93" s="532"/>
      <c r="BK93" s="532"/>
      <c r="BL93" s="532"/>
      <c r="BM93" s="532"/>
      <c r="BN93" s="532"/>
      <c r="BO93" s="532"/>
      <c r="BP93" s="532"/>
      <c r="BQ93" s="532"/>
      <c r="BR93" s="532"/>
      <c r="BS93" s="532"/>
      <c r="BT93" s="532"/>
      <c r="BU93" s="532"/>
      <c r="BV93" s="532"/>
      <c r="BW93" s="532"/>
      <c r="BX93" s="532"/>
      <c r="BY93" s="532"/>
      <c r="BZ93" s="532"/>
      <c r="CA93" s="532"/>
      <c r="CB93" s="532"/>
      <c r="CC93" s="532"/>
      <c r="CD93" s="532"/>
      <c r="CE93" s="532"/>
      <c r="CF93" s="532"/>
      <c r="CG93" s="532"/>
      <c r="CH93" s="532"/>
      <c r="CI93" s="532"/>
      <c r="CJ93" s="532"/>
      <c r="CK93" s="532"/>
      <c r="CL93" s="532"/>
      <c r="CM93" s="532"/>
      <c r="CN93" s="532"/>
      <c r="CO93" s="532"/>
      <c r="CP93" s="532"/>
      <c r="CQ93" s="532"/>
      <c r="CR93" s="532"/>
      <c r="CS93" s="532"/>
      <c r="CT93" s="532"/>
      <c r="CU93" s="532"/>
      <c r="CV93" s="532"/>
      <c r="CW93" s="532"/>
      <c r="CX93" s="532"/>
      <c r="CY93" s="532"/>
      <c r="CZ93" s="532"/>
      <c r="DA93" s="532"/>
      <c r="DB93" s="532"/>
      <c r="DC93" s="532"/>
      <c r="DD93" s="532"/>
      <c r="DE93" s="532"/>
      <c r="DF93" s="532"/>
      <c r="DG93" s="532"/>
      <c r="DH93" s="532"/>
      <c r="DI93" s="532"/>
      <c r="DJ93" s="532"/>
      <c r="DK93" s="532"/>
      <c r="DL93" s="532"/>
      <c r="DM93" s="532"/>
      <c r="DN93" s="532"/>
      <c r="DO93" s="532"/>
      <c r="DP93" s="532"/>
      <c r="DQ93" s="532"/>
      <c r="DR93" s="532"/>
      <c r="DS93" s="532"/>
      <c r="DT93" s="532"/>
      <c r="DU93" s="532"/>
      <c r="DV93" s="532"/>
      <c r="DW93" s="532"/>
      <c r="DX93" s="532"/>
      <c r="DY93" s="532"/>
      <c r="DZ93" s="532"/>
      <c r="EA93" s="532"/>
      <c r="EB93" s="532"/>
      <c r="EC93" s="532"/>
      <c r="ED93" s="532"/>
      <c r="EE93" s="532"/>
      <c r="EF93" s="532"/>
      <c r="EG93" s="532"/>
      <c r="EH93" s="532"/>
      <c r="EI93" s="532"/>
      <c r="EJ93" s="532"/>
      <c r="EK93" s="532"/>
      <c r="EL93" s="532"/>
      <c r="EM93" s="532"/>
      <c r="EN93" s="532"/>
      <c r="EO93" s="532"/>
      <c r="EP93" s="532"/>
      <c r="EQ93" s="532"/>
      <c r="ER93" s="532"/>
      <c r="ES93" s="532"/>
      <c r="ET93" s="532"/>
      <c r="EU93" s="532"/>
      <c r="EV93" s="532"/>
      <c r="EW93" s="532"/>
      <c r="EX93" s="532"/>
      <c r="EY93" s="532"/>
      <c r="EZ93" s="532"/>
      <c r="FA93" s="532"/>
      <c r="FB93" s="532"/>
      <c r="FC93" s="532"/>
      <c r="FD93" s="532"/>
      <c r="FE93" s="532"/>
      <c r="FF93" s="420"/>
      <c r="FG93" s="420"/>
      <c r="FH93" s="417"/>
    </row>
    <row r="94" spans="1:164" ht="15" customHeight="1">
      <c r="A94" s="665" t="s">
        <v>658</v>
      </c>
      <c r="B94" s="665"/>
      <c r="C94" s="665"/>
      <c r="D94" s="11">
        <v>174989574</v>
      </c>
      <c r="E94" s="11"/>
      <c r="F94" s="11"/>
      <c r="G94" s="11">
        <v>104849464</v>
      </c>
      <c r="H94" s="11">
        <v>70140110</v>
      </c>
      <c r="I94" s="11">
        <v>2420386</v>
      </c>
      <c r="J94" s="11">
        <v>1615772</v>
      </c>
      <c r="K94" s="11">
        <v>804614</v>
      </c>
      <c r="L94" s="11">
        <v>1582445</v>
      </c>
      <c r="M94" s="11">
        <v>1289785</v>
      </c>
      <c r="N94" s="11">
        <v>292660</v>
      </c>
      <c r="O94" s="11">
        <v>2457599</v>
      </c>
      <c r="P94" s="11">
        <v>1449976</v>
      </c>
      <c r="Q94" s="11">
        <v>1007623</v>
      </c>
      <c r="R94" s="11">
        <v>1734426</v>
      </c>
      <c r="S94" s="11">
        <v>1182557</v>
      </c>
      <c r="T94" s="11">
        <v>551869</v>
      </c>
      <c r="U94" s="11">
        <v>17144786</v>
      </c>
      <c r="V94" s="11">
        <v>7653674</v>
      </c>
      <c r="W94" s="11">
        <v>9491112</v>
      </c>
      <c r="X94" s="11">
        <v>2885646</v>
      </c>
      <c r="Y94" s="11">
        <v>1368543</v>
      </c>
      <c r="Z94" s="11">
        <v>1517103</v>
      </c>
      <c r="AA94" s="11">
        <v>2050782</v>
      </c>
      <c r="AB94" s="11">
        <v>1331048</v>
      </c>
      <c r="AC94" s="11">
        <v>719734</v>
      </c>
      <c r="AD94" s="11">
        <v>757706</v>
      </c>
      <c r="AE94" s="11">
        <v>598061</v>
      </c>
      <c r="AF94" s="11">
        <v>159645</v>
      </c>
      <c r="AG94" s="11">
        <v>354822</v>
      </c>
      <c r="AH94" s="11">
        <v>0</v>
      </c>
      <c r="AI94" s="11">
        <v>354822</v>
      </c>
      <c r="AJ94" s="11">
        <v>9696154</v>
      </c>
      <c r="AK94" s="11">
        <v>6855604</v>
      </c>
      <c r="AL94" s="11">
        <v>2840550</v>
      </c>
      <c r="AM94" s="11">
        <v>4134803</v>
      </c>
      <c r="AN94" s="11">
        <v>2566323</v>
      </c>
      <c r="AO94" s="11">
        <v>1568480</v>
      </c>
      <c r="AP94" s="11">
        <v>772029</v>
      </c>
      <c r="AQ94" s="11">
        <v>454118</v>
      </c>
      <c r="AR94" s="11">
        <v>317911</v>
      </c>
      <c r="AS94" s="11">
        <v>842233</v>
      </c>
      <c r="AT94" s="11">
        <v>520301</v>
      </c>
      <c r="AU94" s="11">
        <v>321932</v>
      </c>
      <c r="AV94" s="11">
        <v>9564092</v>
      </c>
      <c r="AW94" s="11">
        <v>6046602</v>
      </c>
      <c r="AX94" s="11">
        <v>3517490</v>
      </c>
      <c r="AY94" s="11">
        <v>2710435</v>
      </c>
      <c r="AZ94" s="11">
        <v>1705439</v>
      </c>
      <c r="BA94" s="11">
        <v>1004996</v>
      </c>
      <c r="BB94" s="11">
        <v>2581967</v>
      </c>
      <c r="BC94" s="11">
        <v>1506438</v>
      </c>
      <c r="BD94" s="11">
        <v>1075529</v>
      </c>
      <c r="BE94" s="11">
        <v>1988071</v>
      </c>
      <c r="BF94" s="11">
        <v>1113326</v>
      </c>
      <c r="BG94" s="11">
        <v>874745</v>
      </c>
      <c r="BH94" s="11">
        <v>2766634</v>
      </c>
      <c r="BI94" s="11">
        <v>2270681</v>
      </c>
      <c r="BJ94" s="11">
        <v>495953</v>
      </c>
      <c r="BK94" s="11">
        <v>2393945</v>
      </c>
      <c r="BL94" s="11">
        <v>1540564</v>
      </c>
      <c r="BM94" s="11">
        <v>853381</v>
      </c>
      <c r="BN94" s="11">
        <v>1019434</v>
      </c>
      <c r="BO94" s="11">
        <v>692258</v>
      </c>
      <c r="BP94" s="11">
        <v>327176</v>
      </c>
      <c r="BQ94" s="11">
        <v>3400755</v>
      </c>
      <c r="BR94" s="11">
        <v>2370501</v>
      </c>
      <c r="BS94" s="11">
        <v>1030254</v>
      </c>
      <c r="BT94" s="11">
        <v>3804441</v>
      </c>
      <c r="BU94" s="11">
        <v>2722790</v>
      </c>
      <c r="BV94" s="11">
        <v>1081651</v>
      </c>
      <c r="BW94" s="11">
        <v>3832810</v>
      </c>
      <c r="BX94" s="11">
        <v>1307569</v>
      </c>
      <c r="BY94" s="11">
        <v>2525241</v>
      </c>
      <c r="BZ94" s="11">
        <v>4995877</v>
      </c>
      <c r="CA94" s="11">
        <v>2145406</v>
      </c>
      <c r="CB94" s="11">
        <v>2850471</v>
      </c>
      <c r="CC94" s="11">
        <v>1659742</v>
      </c>
      <c r="CD94" s="11">
        <v>955287</v>
      </c>
      <c r="CE94" s="11">
        <v>704455</v>
      </c>
      <c r="CF94" s="11">
        <v>2392442</v>
      </c>
      <c r="CG94" s="11">
        <v>1234975</v>
      </c>
      <c r="CH94" s="11">
        <v>1157467</v>
      </c>
      <c r="CI94" s="11">
        <v>864210</v>
      </c>
      <c r="CJ94" s="11">
        <v>629027</v>
      </c>
      <c r="CK94" s="11">
        <v>235183</v>
      </c>
      <c r="CL94" s="11">
        <v>1590435</v>
      </c>
      <c r="CM94" s="11">
        <v>892224</v>
      </c>
      <c r="CN94" s="11">
        <v>698211</v>
      </c>
      <c r="CO94" s="11">
        <v>1430188</v>
      </c>
      <c r="CP94" s="11">
        <v>620339</v>
      </c>
      <c r="CQ94" s="11">
        <v>809849</v>
      </c>
      <c r="CR94" s="11">
        <v>714503</v>
      </c>
      <c r="CS94" s="11">
        <v>421476</v>
      </c>
      <c r="CT94" s="11">
        <v>293027</v>
      </c>
      <c r="CU94" s="11">
        <v>4676975</v>
      </c>
      <c r="CV94" s="11">
        <v>3176364</v>
      </c>
      <c r="CW94" s="11">
        <v>1500611</v>
      </c>
      <c r="CX94" s="11">
        <v>981496</v>
      </c>
      <c r="CY94" s="11">
        <v>677124</v>
      </c>
      <c r="CZ94" s="11">
        <v>304372</v>
      </c>
      <c r="DA94" s="11">
        <v>11753788</v>
      </c>
      <c r="DB94" s="11">
        <v>4456223</v>
      </c>
      <c r="DC94" s="11">
        <v>7297565</v>
      </c>
      <c r="DD94" s="11">
        <v>4263499</v>
      </c>
      <c r="DE94" s="11">
        <v>3638233</v>
      </c>
      <c r="DF94" s="11">
        <v>625266</v>
      </c>
      <c r="DG94" s="11">
        <v>1813529</v>
      </c>
      <c r="DH94" s="11">
        <v>1016995</v>
      </c>
      <c r="DI94" s="11">
        <v>796534</v>
      </c>
      <c r="DJ94" s="11">
        <v>5994938</v>
      </c>
      <c r="DK94" s="11">
        <v>3453830</v>
      </c>
      <c r="DL94" s="11">
        <v>2541108</v>
      </c>
      <c r="DM94" s="11">
        <v>2565988</v>
      </c>
      <c r="DN94" s="11">
        <v>1739601</v>
      </c>
      <c r="DO94" s="11">
        <v>826387</v>
      </c>
      <c r="DP94" s="11">
        <v>2090959</v>
      </c>
      <c r="DQ94" s="11">
        <v>1151818</v>
      </c>
      <c r="DR94" s="11">
        <v>939141</v>
      </c>
      <c r="DS94" s="11">
        <v>10421493</v>
      </c>
      <c r="DT94" s="11">
        <v>7793853</v>
      </c>
      <c r="DU94" s="11">
        <v>2627640</v>
      </c>
      <c r="DV94" s="11">
        <v>424274</v>
      </c>
      <c r="DW94" s="11">
        <v>305380</v>
      </c>
      <c r="DX94" s="11">
        <v>118894</v>
      </c>
      <c r="DY94" s="11">
        <v>1979689</v>
      </c>
      <c r="DZ94" s="11">
        <v>1470171</v>
      </c>
      <c r="EA94" s="11">
        <v>509518</v>
      </c>
      <c r="EB94" s="11">
        <v>1047562</v>
      </c>
      <c r="EC94" s="11">
        <v>656317</v>
      </c>
      <c r="ED94" s="11">
        <v>391245</v>
      </c>
      <c r="EE94" s="11">
        <v>2260287</v>
      </c>
      <c r="EF94" s="11">
        <v>1374912</v>
      </c>
      <c r="EG94" s="11">
        <v>885375</v>
      </c>
      <c r="EH94" s="11">
        <v>14038996</v>
      </c>
      <c r="EI94" s="11">
        <v>9297217</v>
      </c>
      <c r="EJ94" s="11">
        <v>4741779</v>
      </c>
      <c r="EK94" s="11">
        <v>1140006</v>
      </c>
      <c r="EL94" s="11">
        <v>755317</v>
      </c>
      <c r="EM94" s="11">
        <v>384689</v>
      </c>
      <c r="EN94" s="11">
        <v>622830</v>
      </c>
      <c r="EO94" s="11">
        <v>394152</v>
      </c>
      <c r="EP94" s="11">
        <v>228678</v>
      </c>
      <c r="EQ94" s="11">
        <v>4677986</v>
      </c>
      <c r="ER94" s="11">
        <v>3620816</v>
      </c>
      <c r="ES94" s="11">
        <v>1057170</v>
      </c>
      <c r="ET94" s="11">
        <v>4185976</v>
      </c>
      <c r="EU94" s="11">
        <v>2072614</v>
      </c>
      <c r="EV94" s="11">
        <v>2113362</v>
      </c>
      <c r="EW94" s="11">
        <v>1243065</v>
      </c>
      <c r="EX94" s="11">
        <v>1152490</v>
      </c>
      <c r="EY94" s="11">
        <v>90575</v>
      </c>
      <c r="EZ94" s="11">
        <v>3547337</v>
      </c>
      <c r="FA94" s="11">
        <v>1099904</v>
      </c>
      <c r="FB94" s="11">
        <v>2447433</v>
      </c>
      <c r="FC94" s="11">
        <v>715103</v>
      </c>
      <c r="FD94" s="11">
        <v>485469</v>
      </c>
      <c r="FE94" s="11">
        <v>229634</v>
      </c>
      <c r="FF94" s="420"/>
      <c r="FG94" s="420"/>
      <c r="FH94" s="417"/>
    </row>
    <row r="95" spans="1:164" ht="15" customHeight="1">
      <c r="A95" s="665" t="s">
        <v>699</v>
      </c>
      <c r="B95" s="665"/>
      <c r="C95" s="665"/>
      <c r="D95" s="11">
        <v>96815550</v>
      </c>
      <c r="E95" s="11"/>
      <c r="F95" s="11"/>
      <c r="G95" s="11">
        <v>70277306</v>
      </c>
      <c r="H95" s="11">
        <v>26538244</v>
      </c>
      <c r="I95" s="11">
        <v>1228578</v>
      </c>
      <c r="J95" s="11">
        <v>1055673</v>
      </c>
      <c r="K95" s="11">
        <v>172905</v>
      </c>
      <c r="L95" s="11">
        <v>890363</v>
      </c>
      <c r="M95" s="11">
        <v>748494</v>
      </c>
      <c r="N95" s="11">
        <v>141869</v>
      </c>
      <c r="O95" s="11">
        <v>1347461</v>
      </c>
      <c r="P95" s="11">
        <v>984469</v>
      </c>
      <c r="Q95" s="11">
        <v>362992</v>
      </c>
      <c r="R95" s="11">
        <v>969714</v>
      </c>
      <c r="S95" s="11">
        <v>807780</v>
      </c>
      <c r="T95" s="11">
        <v>161934</v>
      </c>
      <c r="U95" s="11">
        <v>6436615</v>
      </c>
      <c r="V95" s="11">
        <v>3264668</v>
      </c>
      <c r="W95" s="11">
        <v>3171947</v>
      </c>
      <c r="X95" s="11">
        <v>1248850</v>
      </c>
      <c r="Y95" s="11">
        <v>751708</v>
      </c>
      <c r="Z95" s="11">
        <v>497142</v>
      </c>
      <c r="AA95" s="11">
        <v>1011704</v>
      </c>
      <c r="AB95" s="11">
        <v>851673</v>
      </c>
      <c r="AC95" s="11">
        <v>160031</v>
      </c>
      <c r="AD95" s="11">
        <v>530312</v>
      </c>
      <c r="AE95" s="11">
        <v>474631</v>
      </c>
      <c r="AF95" s="11">
        <v>55681</v>
      </c>
      <c r="AG95" s="11">
        <v>212189</v>
      </c>
      <c r="AH95" s="11">
        <v>0</v>
      </c>
      <c r="AI95" s="11">
        <v>212189</v>
      </c>
      <c r="AJ95" s="11">
        <v>6367229</v>
      </c>
      <c r="AK95" s="11">
        <v>5279357</v>
      </c>
      <c r="AL95" s="11">
        <v>1087872</v>
      </c>
      <c r="AM95" s="11">
        <v>2541754</v>
      </c>
      <c r="AN95" s="11">
        <v>1891418</v>
      </c>
      <c r="AO95" s="11">
        <v>650336</v>
      </c>
      <c r="AP95" s="11">
        <v>366770</v>
      </c>
      <c r="AQ95" s="11">
        <v>168336</v>
      </c>
      <c r="AR95" s="11">
        <v>198434</v>
      </c>
      <c r="AS95" s="11">
        <v>453493</v>
      </c>
      <c r="AT95" s="11">
        <v>326378</v>
      </c>
      <c r="AU95" s="11">
        <v>127115</v>
      </c>
      <c r="AV95" s="11">
        <v>6433634</v>
      </c>
      <c r="AW95" s="11">
        <v>5039892</v>
      </c>
      <c r="AX95" s="11">
        <v>1393742</v>
      </c>
      <c r="AY95" s="11">
        <v>1615044</v>
      </c>
      <c r="AZ95" s="11">
        <v>1352836</v>
      </c>
      <c r="BA95" s="11">
        <v>262208</v>
      </c>
      <c r="BB95" s="11">
        <v>1491757</v>
      </c>
      <c r="BC95" s="11">
        <v>1178031</v>
      </c>
      <c r="BD95" s="11">
        <v>313726</v>
      </c>
      <c r="BE95" s="11">
        <v>1089811</v>
      </c>
      <c r="BF95" s="11">
        <v>762652</v>
      </c>
      <c r="BG95" s="11">
        <v>327159</v>
      </c>
      <c r="BH95" s="11">
        <v>1797009</v>
      </c>
      <c r="BI95" s="11">
        <v>1657907</v>
      </c>
      <c r="BJ95" s="11">
        <v>139102</v>
      </c>
      <c r="BK95" s="11">
        <v>1481905</v>
      </c>
      <c r="BL95" s="11">
        <v>1115758</v>
      </c>
      <c r="BM95" s="11">
        <v>366147</v>
      </c>
      <c r="BN95" s="11">
        <v>395037</v>
      </c>
      <c r="BO95" s="11">
        <v>334996</v>
      </c>
      <c r="BP95" s="11">
        <v>60041</v>
      </c>
      <c r="BQ95" s="11">
        <v>1691197</v>
      </c>
      <c r="BR95" s="11">
        <v>1664671</v>
      </c>
      <c r="BS95" s="11">
        <v>26526</v>
      </c>
      <c r="BT95" s="11">
        <v>1936212</v>
      </c>
      <c r="BU95" s="11">
        <v>1616824</v>
      </c>
      <c r="BV95" s="11">
        <v>319388</v>
      </c>
      <c r="BW95" s="11">
        <v>1479482</v>
      </c>
      <c r="BX95" s="11">
        <v>772531</v>
      </c>
      <c r="BY95" s="11">
        <v>706951</v>
      </c>
      <c r="BZ95" s="11">
        <v>2916436</v>
      </c>
      <c r="CA95" s="11">
        <v>1374998</v>
      </c>
      <c r="CB95" s="11">
        <v>1541438</v>
      </c>
      <c r="CC95" s="11">
        <v>820863</v>
      </c>
      <c r="CD95" s="11">
        <v>639963</v>
      </c>
      <c r="CE95" s="11">
        <v>180900</v>
      </c>
      <c r="CF95" s="11">
        <v>1088014</v>
      </c>
      <c r="CG95" s="11">
        <v>716928</v>
      </c>
      <c r="CH95" s="11">
        <v>371086</v>
      </c>
      <c r="CI95" s="11">
        <v>356830</v>
      </c>
      <c r="CJ95" s="11">
        <v>298004</v>
      </c>
      <c r="CK95" s="11">
        <v>58826</v>
      </c>
      <c r="CL95" s="11">
        <v>996613</v>
      </c>
      <c r="CM95" s="11">
        <v>731940</v>
      </c>
      <c r="CN95" s="11">
        <v>264673</v>
      </c>
      <c r="CO95" s="11">
        <v>708892</v>
      </c>
      <c r="CP95" s="11">
        <v>446811</v>
      </c>
      <c r="CQ95" s="11">
        <v>262081</v>
      </c>
      <c r="CR95" s="11">
        <v>278934</v>
      </c>
      <c r="CS95" s="11">
        <v>209110</v>
      </c>
      <c r="CT95" s="11">
        <v>69824</v>
      </c>
      <c r="CU95" s="11">
        <v>2955599</v>
      </c>
      <c r="CV95" s="11">
        <v>2298132</v>
      </c>
      <c r="CW95" s="11">
        <v>657467</v>
      </c>
      <c r="CX95" s="11">
        <v>525975</v>
      </c>
      <c r="CY95" s="11">
        <v>414634</v>
      </c>
      <c r="CZ95" s="11">
        <v>111341</v>
      </c>
      <c r="DA95" s="11">
        <v>6897175</v>
      </c>
      <c r="DB95" s="11">
        <v>3193024</v>
      </c>
      <c r="DC95" s="11">
        <v>3704151</v>
      </c>
      <c r="DD95" s="11">
        <v>2785113</v>
      </c>
      <c r="DE95" s="11">
        <v>2562937</v>
      </c>
      <c r="DF95" s="11">
        <v>222176</v>
      </c>
      <c r="DG95" s="11">
        <v>1190514</v>
      </c>
      <c r="DH95" s="11">
        <v>756136</v>
      </c>
      <c r="DI95" s="11">
        <v>434378</v>
      </c>
      <c r="DJ95" s="11">
        <v>3548506</v>
      </c>
      <c r="DK95" s="11">
        <v>2732536</v>
      </c>
      <c r="DL95" s="11">
        <v>815970</v>
      </c>
      <c r="DM95" s="11">
        <v>1539562</v>
      </c>
      <c r="DN95" s="11">
        <v>1229276</v>
      </c>
      <c r="DO95" s="11">
        <v>310286</v>
      </c>
      <c r="DP95" s="11">
        <v>913316</v>
      </c>
      <c r="DQ95" s="11">
        <v>566504</v>
      </c>
      <c r="DR95" s="11">
        <v>346812</v>
      </c>
      <c r="DS95" s="11">
        <v>6443678</v>
      </c>
      <c r="DT95" s="11">
        <v>5914982</v>
      </c>
      <c r="DU95" s="11">
        <v>528696</v>
      </c>
      <c r="DV95" s="11">
        <v>239026</v>
      </c>
      <c r="DW95" s="11">
        <v>225513</v>
      </c>
      <c r="DX95" s="11">
        <v>13513</v>
      </c>
      <c r="DY95" s="11">
        <v>1022121</v>
      </c>
      <c r="DZ95" s="11">
        <v>785758</v>
      </c>
      <c r="EA95" s="11">
        <v>236363</v>
      </c>
      <c r="EB95" s="11">
        <v>635513</v>
      </c>
      <c r="EC95" s="11">
        <v>537095</v>
      </c>
      <c r="ED95" s="11">
        <v>98418</v>
      </c>
      <c r="EE95" s="11">
        <v>1220934</v>
      </c>
      <c r="EF95" s="11">
        <v>956740</v>
      </c>
      <c r="EG95" s="11">
        <v>264194</v>
      </c>
      <c r="EH95" s="11">
        <v>8935994</v>
      </c>
      <c r="EI95" s="11">
        <v>6827422</v>
      </c>
      <c r="EJ95" s="11">
        <v>2108572</v>
      </c>
      <c r="EK95" s="11">
        <v>598247</v>
      </c>
      <c r="EL95" s="11">
        <v>492539</v>
      </c>
      <c r="EM95" s="11">
        <v>105708</v>
      </c>
      <c r="EN95" s="11">
        <v>257581</v>
      </c>
      <c r="EO95" s="11">
        <v>191664</v>
      </c>
      <c r="EP95" s="11">
        <v>65917</v>
      </c>
      <c r="EQ95" s="11">
        <v>2175016</v>
      </c>
      <c r="ER95" s="11">
        <v>1662459</v>
      </c>
      <c r="ES95" s="11">
        <v>512557</v>
      </c>
      <c r="ET95" s="11">
        <v>2292308</v>
      </c>
      <c r="EU95" s="11">
        <v>1189902</v>
      </c>
      <c r="EV95" s="11">
        <v>1102406</v>
      </c>
      <c r="EW95" s="11">
        <v>600896</v>
      </c>
      <c r="EX95" s="11">
        <v>593882</v>
      </c>
      <c r="EY95" s="11">
        <v>7014</v>
      </c>
      <c r="EZ95" s="11">
        <v>1492317</v>
      </c>
      <c r="FA95" s="11">
        <v>385549</v>
      </c>
      <c r="FB95" s="11">
        <v>1106768</v>
      </c>
      <c r="FC95" s="11">
        <v>363457</v>
      </c>
      <c r="FD95" s="11">
        <v>242185</v>
      </c>
      <c r="FE95" s="11">
        <v>121272</v>
      </c>
      <c r="FF95" s="420"/>
      <c r="FG95" s="420"/>
      <c r="FH95" s="417"/>
    </row>
    <row r="96" spans="1:164" ht="15" customHeight="1">
      <c r="A96" s="665" t="s">
        <v>659</v>
      </c>
      <c r="B96" s="665"/>
      <c r="C96" s="665"/>
      <c r="D96" s="11">
        <v>23759493</v>
      </c>
      <c r="E96" s="11"/>
      <c r="F96" s="11"/>
      <c r="G96" s="11">
        <v>2101402</v>
      </c>
      <c r="H96" s="11">
        <v>21658091</v>
      </c>
      <c r="I96" s="11">
        <v>111475</v>
      </c>
      <c r="J96" s="11">
        <v>1056</v>
      </c>
      <c r="K96" s="11">
        <v>110419</v>
      </c>
      <c r="L96" s="11">
        <v>296854</v>
      </c>
      <c r="M96" s="11">
        <v>249065</v>
      </c>
      <c r="N96" s="11">
        <v>47789</v>
      </c>
      <c r="O96" s="11">
        <v>519143</v>
      </c>
      <c r="P96" s="11">
        <v>7586</v>
      </c>
      <c r="Q96" s="11">
        <v>511557</v>
      </c>
      <c r="R96" s="11">
        <v>112872</v>
      </c>
      <c r="S96" s="11">
        <v>389</v>
      </c>
      <c r="T96" s="11">
        <v>112483</v>
      </c>
      <c r="U96" s="11">
        <v>3778932</v>
      </c>
      <c r="V96" s="11">
        <v>4462</v>
      </c>
      <c r="W96" s="11">
        <v>3774470</v>
      </c>
      <c r="X96" s="11">
        <v>772522</v>
      </c>
      <c r="Y96" s="11">
        <v>2276</v>
      </c>
      <c r="Z96" s="11">
        <v>770246</v>
      </c>
      <c r="AA96" s="11">
        <v>40906</v>
      </c>
      <c r="AB96" s="11">
        <v>35129</v>
      </c>
      <c r="AC96" s="11">
        <v>5777</v>
      </c>
      <c r="AD96" s="11">
        <v>7369</v>
      </c>
      <c r="AE96" s="11">
        <v>0</v>
      </c>
      <c r="AF96" s="11">
        <v>7369</v>
      </c>
      <c r="AG96" s="11">
        <v>0</v>
      </c>
      <c r="AH96" s="11">
        <v>0</v>
      </c>
      <c r="AI96" s="11">
        <v>0</v>
      </c>
      <c r="AJ96" s="11">
        <v>2550413</v>
      </c>
      <c r="AK96" s="11">
        <v>0</v>
      </c>
      <c r="AL96" s="11">
        <v>2550413</v>
      </c>
      <c r="AM96" s="11">
        <v>624330</v>
      </c>
      <c r="AN96" s="11">
        <v>2306</v>
      </c>
      <c r="AO96" s="11">
        <v>622024</v>
      </c>
      <c r="AP96" s="11">
        <v>397164</v>
      </c>
      <c r="AQ96" s="11">
        <v>397164</v>
      </c>
      <c r="AR96" s="11">
        <v>0</v>
      </c>
      <c r="AS96" s="11">
        <v>59680</v>
      </c>
      <c r="AT96" s="11">
        <v>0</v>
      </c>
      <c r="AU96" s="11">
        <v>59680</v>
      </c>
      <c r="AV96" s="11">
        <v>1223151</v>
      </c>
      <c r="AW96" s="11">
        <v>53609</v>
      </c>
      <c r="AX96" s="11">
        <v>1169542</v>
      </c>
      <c r="AY96" s="11">
        <v>220657</v>
      </c>
      <c r="AZ96" s="11">
        <v>301</v>
      </c>
      <c r="BA96" s="11">
        <v>220356</v>
      </c>
      <c r="BB96" s="11">
        <v>106841</v>
      </c>
      <c r="BC96" s="11">
        <v>4253</v>
      </c>
      <c r="BD96" s="11">
        <v>102588</v>
      </c>
      <c r="BE96" s="11">
        <v>125153</v>
      </c>
      <c r="BF96" s="11">
        <v>474</v>
      </c>
      <c r="BG96" s="11">
        <v>124679</v>
      </c>
      <c r="BH96" s="11">
        <v>237630</v>
      </c>
      <c r="BI96" s="11">
        <v>11702</v>
      </c>
      <c r="BJ96" s="11">
        <v>225928</v>
      </c>
      <c r="BK96" s="11">
        <v>243584</v>
      </c>
      <c r="BL96" s="11">
        <v>6003</v>
      </c>
      <c r="BM96" s="11">
        <v>237581</v>
      </c>
      <c r="BN96" s="11">
        <v>59810</v>
      </c>
      <c r="BO96" s="11">
        <v>584</v>
      </c>
      <c r="BP96" s="11">
        <v>59226</v>
      </c>
      <c r="BQ96" s="11">
        <v>351290</v>
      </c>
      <c r="BR96" s="11">
        <v>325855</v>
      </c>
      <c r="BS96" s="11">
        <v>25435</v>
      </c>
      <c r="BT96" s="11">
        <v>613070</v>
      </c>
      <c r="BU96" s="11">
        <v>555710</v>
      </c>
      <c r="BV96" s="11">
        <v>57360</v>
      </c>
      <c r="BW96" s="11">
        <v>530574</v>
      </c>
      <c r="BX96" s="11">
        <v>38379</v>
      </c>
      <c r="BY96" s="11">
        <v>492195</v>
      </c>
      <c r="BZ96" s="11">
        <v>373756</v>
      </c>
      <c r="CA96" s="11">
        <v>6037</v>
      </c>
      <c r="CB96" s="11">
        <v>367719</v>
      </c>
      <c r="CC96" s="11">
        <v>95653</v>
      </c>
      <c r="CD96" s="11">
        <v>0</v>
      </c>
      <c r="CE96" s="11">
        <v>95653</v>
      </c>
      <c r="CF96" s="11">
        <v>317821</v>
      </c>
      <c r="CG96" s="11">
        <v>584</v>
      </c>
      <c r="CH96" s="11">
        <v>317237</v>
      </c>
      <c r="CI96" s="11">
        <v>58166</v>
      </c>
      <c r="CJ96" s="11">
        <v>2198</v>
      </c>
      <c r="CK96" s="11">
        <v>55968</v>
      </c>
      <c r="CL96" s="11">
        <v>110172</v>
      </c>
      <c r="CM96" s="11">
        <v>2482</v>
      </c>
      <c r="CN96" s="11">
        <v>107690</v>
      </c>
      <c r="CO96" s="11">
        <v>367202</v>
      </c>
      <c r="CP96" s="11">
        <v>0</v>
      </c>
      <c r="CQ96" s="11">
        <v>367202</v>
      </c>
      <c r="CR96" s="11">
        <v>54170</v>
      </c>
      <c r="CS96" s="11">
        <v>3578</v>
      </c>
      <c r="CT96" s="11">
        <v>50592</v>
      </c>
      <c r="CU96" s="11">
        <v>24587</v>
      </c>
      <c r="CV96" s="11">
        <v>5660</v>
      </c>
      <c r="CW96" s="11">
        <v>18927</v>
      </c>
      <c r="CX96" s="11">
        <v>81040</v>
      </c>
      <c r="CY96" s="11">
        <v>1898</v>
      </c>
      <c r="CZ96" s="11">
        <v>79142</v>
      </c>
      <c r="DA96" s="11">
        <v>2606847</v>
      </c>
      <c r="DB96" s="11">
        <v>65081</v>
      </c>
      <c r="DC96" s="11">
        <v>2541766</v>
      </c>
      <c r="DD96" s="11">
        <v>417809</v>
      </c>
      <c r="DE96" s="11">
        <v>9439</v>
      </c>
      <c r="DF96" s="11">
        <v>408370</v>
      </c>
      <c r="DG96" s="11">
        <v>64744</v>
      </c>
      <c r="DH96" s="11">
        <v>2821</v>
      </c>
      <c r="DI96" s="11">
        <v>61923</v>
      </c>
      <c r="DJ96" s="11">
        <v>346056</v>
      </c>
      <c r="DK96" s="11">
        <v>0</v>
      </c>
      <c r="DL96" s="11">
        <v>346056</v>
      </c>
      <c r="DM96" s="11">
        <v>188999</v>
      </c>
      <c r="DN96" s="11">
        <v>5997</v>
      </c>
      <c r="DO96" s="11">
        <v>183002</v>
      </c>
      <c r="DP96" s="11">
        <v>314635</v>
      </c>
      <c r="DQ96" s="11">
        <v>5500</v>
      </c>
      <c r="DR96" s="11">
        <v>309135</v>
      </c>
      <c r="DS96" s="11">
        <v>610214</v>
      </c>
      <c r="DT96" s="11">
        <v>4070</v>
      </c>
      <c r="DU96" s="11">
        <v>606144</v>
      </c>
      <c r="DV96" s="11">
        <v>58947</v>
      </c>
      <c r="DW96" s="11">
        <v>58947</v>
      </c>
      <c r="DX96" s="11">
        <v>0</v>
      </c>
      <c r="DY96" s="11">
        <v>236624</v>
      </c>
      <c r="DZ96" s="11">
        <v>3452</v>
      </c>
      <c r="EA96" s="11">
        <v>233172</v>
      </c>
      <c r="EB96" s="11">
        <v>39528</v>
      </c>
      <c r="EC96" s="11">
        <v>0</v>
      </c>
      <c r="ED96" s="11">
        <v>39528</v>
      </c>
      <c r="EE96" s="11">
        <v>397086</v>
      </c>
      <c r="EF96" s="11">
        <v>38409</v>
      </c>
      <c r="EG96" s="11">
        <v>358677</v>
      </c>
      <c r="EH96" s="11">
        <v>2148713</v>
      </c>
      <c r="EI96" s="11">
        <v>12690</v>
      </c>
      <c r="EJ96" s="11">
        <v>2136023</v>
      </c>
      <c r="EK96" s="11">
        <v>114228</v>
      </c>
      <c r="EL96" s="11">
        <v>4860</v>
      </c>
      <c r="EM96" s="11">
        <v>109368</v>
      </c>
      <c r="EN96" s="11">
        <v>42855</v>
      </c>
      <c r="EO96" s="11">
        <v>21529</v>
      </c>
      <c r="EP96" s="11">
        <v>21326</v>
      </c>
      <c r="EQ96" s="11">
        <v>678189</v>
      </c>
      <c r="ER96" s="11">
        <v>10222</v>
      </c>
      <c r="ES96" s="11">
        <v>667967</v>
      </c>
      <c r="ET96" s="11">
        <v>578186</v>
      </c>
      <c r="EU96" s="11">
        <v>2295</v>
      </c>
      <c r="EV96" s="11">
        <v>575891</v>
      </c>
      <c r="EW96" s="11">
        <v>69474</v>
      </c>
      <c r="EX96" s="11">
        <v>3071</v>
      </c>
      <c r="EY96" s="11">
        <v>66403</v>
      </c>
      <c r="EZ96" s="11">
        <v>262467</v>
      </c>
      <c r="FA96" s="11">
        <v>86013</v>
      </c>
      <c r="FB96" s="11">
        <v>176454</v>
      </c>
      <c r="FC96" s="11">
        <v>117905</v>
      </c>
      <c r="FD96" s="11">
        <v>48266</v>
      </c>
      <c r="FE96" s="11">
        <v>69639</v>
      </c>
      <c r="FF96" s="420"/>
      <c r="FG96" s="420"/>
      <c r="FH96" s="417"/>
    </row>
    <row r="97" spans="1:164" ht="15" customHeight="1">
      <c r="A97" s="665" t="s">
        <v>660</v>
      </c>
      <c r="B97" s="665"/>
      <c r="C97" s="665"/>
      <c r="D97" s="11">
        <v>2111343</v>
      </c>
      <c r="E97" s="11"/>
      <c r="F97" s="11"/>
      <c r="G97" s="11">
        <v>10371</v>
      </c>
      <c r="H97" s="11">
        <v>2100972</v>
      </c>
      <c r="I97" s="11">
        <v>17695</v>
      </c>
      <c r="J97" s="11">
        <v>0</v>
      </c>
      <c r="K97" s="11">
        <v>17695</v>
      </c>
      <c r="L97" s="11">
        <v>1647</v>
      </c>
      <c r="M97" s="11">
        <v>0</v>
      </c>
      <c r="N97" s="11">
        <v>1647</v>
      </c>
      <c r="O97" s="11">
        <v>9293</v>
      </c>
      <c r="P97" s="11">
        <v>0</v>
      </c>
      <c r="Q97" s="11">
        <v>9293</v>
      </c>
      <c r="R97" s="11">
        <v>11531</v>
      </c>
      <c r="S97" s="11">
        <v>0</v>
      </c>
      <c r="T97" s="11">
        <v>11531</v>
      </c>
      <c r="U97" s="11">
        <v>524179</v>
      </c>
      <c r="V97" s="11">
        <v>3374</v>
      </c>
      <c r="W97" s="11">
        <v>520805</v>
      </c>
      <c r="X97" s="11">
        <v>45738</v>
      </c>
      <c r="Y97" s="11">
        <v>0</v>
      </c>
      <c r="Z97" s="11">
        <v>45738</v>
      </c>
      <c r="AA97" s="11">
        <v>48247</v>
      </c>
      <c r="AB97" s="11">
        <v>3239</v>
      </c>
      <c r="AC97" s="11">
        <v>45008</v>
      </c>
      <c r="AD97" s="11">
        <v>10578</v>
      </c>
      <c r="AE97" s="11">
        <v>0</v>
      </c>
      <c r="AF97" s="11">
        <v>10578</v>
      </c>
      <c r="AG97" s="11">
        <v>28970</v>
      </c>
      <c r="AH97" s="11">
        <v>0</v>
      </c>
      <c r="AI97" s="11">
        <v>28970</v>
      </c>
      <c r="AJ97" s="11">
        <v>192823</v>
      </c>
      <c r="AK97" s="11">
        <v>0</v>
      </c>
      <c r="AL97" s="11">
        <v>192823</v>
      </c>
      <c r="AM97" s="11">
        <v>9490</v>
      </c>
      <c r="AN97" s="11">
        <v>0</v>
      </c>
      <c r="AO97" s="11">
        <v>9490</v>
      </c>
      <c r="AP97" s="11">
        <v>908</v>
      </c>
      <c r="AQ97" s="11">
        <v>0</v>
      </c>
      <c r="AR97" s="11">
        <v>908</v>
      </c>
      <c r="AS97" s="11">
        <v>92</v>
      </c>
      <c r="AT97" s="11">
        <v>0</v>
      </c>
      <c r="AU97" s="11">
        <v>92</v>
      </c>
      <c r="AV97" s="11">
        <v>70042</v>
      </c>
      <c r="AW97" s="11">
        <v>0</v>
      </c>
      <c r="AX97" s="11">
        <v>70042</v>
      </c>
      <c r="AY97" s="11">
        <v>31359</v>
      </c>
      <c r="AZ97" s="11">
        <v>0</v>
      </c>
      <c r="BA97" s="11">
        <v>31359</v>
      </c>
      <c r="BB97" s="11">
        <v>21864</v>
      </c>
      <c r="BC97" s="11">
        <v>0</v>
      </c>
      <c r="BD97" s="11">
        <v>21864</v>
      </c>
      <c r="BE97" s="11">
        <v>6557</v>
      </c>
      <c r="BF97" s="11">
        <v>0</v>
      </c>
      <c r="BG97" s="11">
        <v>6557</v>
      </c>
      <c r="BH97" s="11">
        <v>23049</v>
      </c>
      <c r="BI97" s="11">
        <v>0</v>
      </c>
      <c r="BJ97" s="11">
        <v>23049</v>
      </c>
      <c r="BK97" s="11">
        <v>2680</v>
      </c>
      <c r="BL97" s="11">
        <v>0</v>
      </c>
      <c r="BM97" s="11">
        <v>2680</v>
      </c>
      <c r="BN97" s="11">
        <v>4693</v>
      </c>
      <c r="BO97" s="11">
        <v>0</v>
      </c>
      <c r="BP97" s="11">
        <v>4693</v>
      </c>
      <c r="BQ97" s="11">
        <v>53476</v>
      </c>
      <c r="BR97" s="11">
        <v>735</v>
      </c>
      <c r="BS97" s="11">
        <v>52741</v>
      </c>
      <c r="BT97" s="11">
        <v>17806</v>
      </c>
      <c r="BU97" s="11">
        <v>0</v>
      </c>
      <c r="BV97" s="11">
        <v>17806</v>
      </c>
      <c r="BW97" s="11">
        <v>61958</v>
      </c>
      <c r="BX97" s="11">
        <v>0</v>
      </c>
      <c r="BY97" s="11">
        <v>61958</v>
      </c>
      <c r="BZ97" s="11">
        <v>63342</v>
      </c>
      <c r="CA97" s="11">
        <v>0</v>
      </c>
      <c r="CB97" s="11">
        <v>63342</v>
      </c>
      <c r="CC97" s="11">
        <v>1201</v>
      </c>
      <c r="CD97" s="11">
        <v>0</v>
      </c>
      <c r="CE97" s="11">
        <v>1201</v>
      </c>
      <c r="CF97" s="11">
        <v>24992</v>
      </c>
      <c r="CG97" s="11">
        <v>0</v>
      </c>
      <c r="CH97" s="11">
        <v>24992</v>
      </c>
      <c r="CI97" s="11">
        <v>5767</v>
      </c>
      <c r="CJ97" s="11">
        <v>0</v>
      </c>
      <c r="CK97" s="11">
        <v>5767</v>
      </c>
      <c r="CL97" s="11">
        <v>8479</v>
      </c>
      <c r="CM97" s="11">
        <v>0</v>
      </c>
      <c r="CN97" s="11">
        <v>8479</v>
      </c>
      <c r="CO97" s="11">
        <v>7632</v>
      </c>
      <c r="CP97" s="11">
        <v>0</v>
      </c>
      <c r="CQ97" s="11">
        <v>7632</v>
      </c>
      <c r="CR97" s="11">
        <v>10347</v>
      </c>
      <c r="CS97" s="11">
        <v>0</v>
      </c>
      <c r="CT97" s="11">
        <v>10347</v>
      </c>
      <c r="CU97" s="11">
        <v>81335</v>
      </c>
      <c r="CV97" s="11">
        <v>0</v>
      </c>
      <c r="CW97" s="11">
        <v>81335</v>
      </c>
      <c r="CX97" s="11">
        <v>8333</v>
      </c>
      <c r="CY97" s="11">
        <v>0</v>
      </c>
      <c r="CZ97" s="11">
        <v>8333</v>
      </c>
      <c r="DA97" s="11">
        <v>104010</v>
      </c>
      <c r="DB97" s="11">
        <v>0</v>
      </c>
      <c r="DC97" s="11">
        <v>104010</v>
      </c>
      <c r="DD97" s="11">
        <v>30851</v>
      </c>
      <c r="DE97" s="11">
        <v>2217</v>
      </c>
      <c r="DF97" s="11">
        <v>28634</v>
      </c>
      <c r="DG97" s="11">
        <v>4433</v>
      </c>
      <c r="DH97" s="11">
        <v>0</v>
      </c>
      <c r="DI97" s="11">
        <v>4433</v>
      </c>
      <c r="DJ97" s="11">
        <v>62995</v>
      </c>
      <c r="DK97" s="11">
        <v>0</v>
      </c>
      <c r="DL97" s="11">
        <v>62995</v>
      </c>
      <c r="DM97" s="11">
        <v>11754</v>
      </c>
      <c r="DN97" s="11">
        <v>0</v>
      </c>
      <c r="DO97" s="11">
        <v>11754</v>
      </c>
      <c r="DP97" s="11">
        <v>18335</v>
      </c>
      <c r="DQ97" s="11">
        <v>0</v>
      </c>
      <c r="DR97" s="11">
        <v>18335</v>
      </c>
      <c r="DS97" s="11">
        <v>224426</v>
      </c>
      <c r="DT97" s="11">
        <v>0</v>
      </c>
      <c r="DU97" s="11">
        <v>224426</v>
      </c>
      <c r="DV97" s="11">
        <v>1461</v>
      </c>
      <c r="DW97" s="11">
        <v>0</v>
      </c>
      <c r="DX97" s="11">
        <v>1461</v>
      </c>
      <c r="DY97" s="11">
        <v>34011</v>
      </c>
      <c r="DZ97" s="11">
        <v>0</v>
      </c>
      <c r="EA97" s="11">
        <v>34011</v>
      </c>
      <c r="EB97" s="11">
        <v>3858</v>
      </c>
      <c r="EC97" s="11">
        <v>0</v>
      </c>
      <c r="ED97" s="11">
        <v>3858</v>
      </c>
      <c r="EE97" s="11">
        <v>7351</v>
      </c>
      <c r="EF97" s="11">
        <v>0</v>
      </c>
      <c r="EG97" s="11">
        <v>7351</v>
      </c>
      <c r="EH97" s="11">
        <v>31001</v>
      </c>
      <c r="EI97" s="11">
        <v>0</v>
      </c>
      <c r="EJ97" s="11">
        <v>31001</v>
      </c>
      <c r="EK97" s="11">
        <v>106</v>
      </c>
      <c r="EL97" s="11">
        <v>0</v>
      </c>
      <c r="EM97" s="11">
        <v>106</v>
      </c>
      <c r="EN97" s="11">
        <v>8393</v>
      </c>
      <c r="EO97" s="11">
        <v>0</v>
      </c>
      <c r="EP97" s="11">
        <v>8393</v>
      </c>
      <c r="EQ97" s="11">
        <v>68236</v>
      </c>
      <c r="ER97" s="11">
        <v>0</v>
      </c>
      <c r="ES97" s="11">
        <v>68236</v>
      </c>
      <c r="ET97" s="11">
        <v>21345</v>
      </c>
      <c r="EU97" s="11">
        <v>0</v>
      </c>
      <c r="EV97" s="11">
        <v>21345</v>
      </c>
      <c r="EW97" s="11">
        <v>8688</v>
      </c>
      <c r="EX97" s="11">
        <v>0</v>
      </c>
      <c r="EY97" s="11">
        <v>8688</v>
      </c>
      <c r="EZ97" s="11">
        <v>63006</v>
      </c>
      <c r="FA97" s="11">
        <v>806</v>
      </c>
      <c r="FB97" s="11">
        <v>62200</v>
      </c>
      <c r="FC97" s="11">
        <v>980</v>
      </c>
      <c r="FD97" s="11">
        <v>0</v>
      </c>
      <c r="FE97" s="11">
        <v>980</v>
      </c>
      <c r="FF97" s="420"/>
      <c r="FG97" s="420"/>
      <c r="FH97" s="417"/>
    </row>
    <row r="98" spans="1:164" ht="15" customHeight="1">
      <c r="A98" s="665" t="s">
        <v>661</v>
      </c>
      <c r="B98" s="665"/>
      <c r="C98" s="665"/>
      <c r="D98" s="11">
        <v>5966289</v>
      </c>
      <c r="E98" s="11"/>
      <c r="F98" s="11"/>
      <c r="G98" s="11">
        <v>1801764</v>
      </c>
      <c r="H98" s="11">
        <v>4164525</v>
      </c>
      <c r="I98" s="11">
        <v>0</v>
      </c>
      <c r="J98" s="11">
        <v>0</v>
      </c>
      <c r="K98" s="11">
        <v>0</v>
      </c>
      <c r="L98" s="11">
        <v>170615</v>
      </c>
      <c r="M98" s="11">
        <v>8768</v>
      </c>
      <c r="N98" s="11">
        <v>161847</v>
      </c>
      <c r="O98" s="11">
        <v>0</v>
      </c>
      <c r="P98" s="11">
        <v>0</v>
      </c>
      <c r="Q98" s="11">
        <v>0</v>
      </c>
      <c r="R98" s="11">
        <v>2902</v>
      </c>
      <c r="S98" s="11">
        <v>0</v>
      </c>
      <c r="T98" s="11">
        <v>2902</v>
      </c>
      <c r="U98" s="11">
        <v>1470024</v>
      </c>
      <c r="V98" s="11">
        <v>0</v>
      </c>
      <c r="W98" s="11">
        <v>1470024</v>
      </c>
      <c r="X98" s="11">
        <v>0</v>
      </c>
      <c r="Y98" s="11">
        <v>0</v>
      </c>
      <c r="Z98" s="11">
        <v>0</v>
      </c>
      <c r="AA98" s="11">
        <v>2313</v>
      </c>
      <c r="AB98" s="11">
        <v>1650</v>
      </c>
      <c r="AC98" s="11">
        <v>663</v>
      </c>
      <c r="AD98" s="11">
        <v>58203</v>
      </c>
      <c r="AE98" s="11">
        <v>58203</v>
      </c>
      <c r="AF98" s="11">
        <v>0</v>
      </c>
      <c r="AG98" s="11">
        <v>0</v>
      </c>
      <c r="AH98" s="11">
        <v>0</v>
      </c>
      <c r="AI98" s="11">
        <v>0</v>
      </c>
      <c r="AJ98" s="11">
        <v>652974</v>
      </c>
      <c r="AK98" s="11">
        <v>0</v>
      </c>
      <c r="AL98" s="11">
        <v>652974</v>
      </c>
      <c r="AM98" s="11">
        <v>329784</v>
      </c>
      <c r="AN98" s="11">
        <v>329784</v>
      </c>
      <c r="AO98" s="11">
        <v>0</v>
      </c>
      <c r="AP98" s="11">
        <v>84498</v>
      </c>
      <c r="AQ98" s="11">
        <v>84498</v>
      </c>
      <c r="AR98" s="11">
        <v>0</v>
      </c>
      <c r="AS98" s="11">
        <v>1556</v>
      </c>
      <c r="AT98" s="11">
        <v>0</v>
      </c>
      <c r="AU98" s="11">
        <v>1556</v>
      </c>
      <c r="AV98" s="11">
        <v>9243</v>
      </c>
      <c r="AW98" s="11">
        <v>0</v>
      </c>
      <c r="AX98" s="11">
        <v>9243</v>
      </c>
      <c r="AY98" s="11">
        <v>12121</v>
      </c>
      <c r="AZ98" s="11">
        <v>8641</v>
      </c>
      <c r="BA98" s="11">
        <v>3480</v>
      </c>
      <c r="BB98" s="11">
        <v>7</v>
      </c>
      <c r="BC98" s="11">
        <v>0</v>
      </c>
      <c r="BD98" s="11">
        <v>7</v>
      </c>
      <c r="BE98" s="11">
        <v>0</v>
      </c>
      <c r="BF98" s="11">
        <v>0</v>
      </c>
      <c r="BG98" s="11">
        <v>0</v>
      </c>
      <c r="BH98" s="11">
        <v>34389</v>
      </c>
      <c r="BI98" s="11">
        <v>0</v>
      </c>
      <c r="BJ98" s="11">
        <v>34389</v>
      </c>
      <c r="BK98" s="11">
        <v>344961</v>
      </c>
      <c r="BL98" s="11">
        <v>171386</v>
      </c>
      <c r="BM98" s="11">
        <v>173575</v>
      </c>
      <c r="BN98" s="11">
        <v>5052</v>
      </c>
      <c r="BO98" s="11">
        <v>303</v>
      </c>
      <c r="BP98" s="11">
        <v>4749</v>
      </c>
      <c r="BQ98" s="11">
        <v>144801</v>
      </c>
      <c r="BR98" s="11">
        <v>144801</v>
      </c>
      <c r="BS98" s="11">
        <v>0</v>
      </c>
      <c r="BT98" s="11">
        <v>99083</v>
      </c>
      <c r="BU98" s="11">
        <v>91076</v>
      </c>
      <c r="BV98" s="11">
        <v>8007</v>
      </c>
      <c r="BW98" s="11">
        <v>7176</v>
      </c>
      <c r="BX98" s="11">
        <v>0</v>
      </c>
      <c r="BY98" s="11">
        <v>7176</v>
      </c>
      <c r="BZ98" s="11">
        <v>43017</v>
      </c>
      <c r="CA98" s="11">
        <v>0</v>
      </c>
      <c r="CB98" s="11">
        <v>43017</v>
      </c>
      <c r="CC98" s="11">
        <v>55879</v>
      </c>
      <c r="CD98" s="11">
        <v>21193</v>
      </c>
      <c r="CE98" s="11">
        <v>34686</v>
      </c>
      <c r="CF98" s="11">
        <v>3289</v>
      </c>
      <c r="CG98" s="11">
        <v>0</v>
      </c>
      <c r="CH98" s="11">
        <v>3289</v>
      </c>
      <c r="CI98" s="11">
        <v>1247</v>
      </c>
      <c r="CJ98" s="11">
        <v>0</v>
      </c>
      <c r="CK98" s="11">
        <v>1247</v>
      </c>
      <c r="CL98" s="11">
        <v>0</v>
      </c>
      <c r="CM98" s="11">
        <v>0</v>
      </c>
      <c r="CN98" s="11">
        <v>0</v>
      </c>
      <c r="CO98" s="11">
        <v>0</v>
      </c>
      <c r="CP98" s="11">
        <v>0</v>
      </c>
      <c r="CQ98" s="11">
        <v>0</v>
      </c>
      <c r="CR98" s="11">
        <v>47</v>
      </c>
      <c r="CS98" s="11">
        <v>47</v>
      </c>
      <c r="CT98" s="11">
        <v>0</v>
      </c>
      <c r="CU98" s="11">
        <v>43917</v>
      </c>
      <c r="CV98" s="11">
        <v>43719</v>
      </c>
      <c r="CW98" s="11">
        <v>198</v>
      </c>
      <c r="CX98" s="11">
        <v>0</v>
      </c>
      <c r="CY98" s="11">
        <v>0</v>
      </c>
      <c r="CZ98" s="11">
        <v>0</v>
      </c>
      <c r="DA98" s="11">
        <v>317787</v>
      </c>
      <c r="DB98" s="11">
        <v>40918</v>
      </c>
      <c r="DC98" s="11">
        <v>276869</v>
      </c>
      <c r="DD98" s="11">
        <v>37299</v>
      </c>
      <c r="DE98" s="11">
        <v>37299</v>
      </c>
      <c r="DF98" s="11">
        <v>0</v>
      </c>
      <c r="DG98" s="11">
        <v>0</v>
      </c>
      <c r="DH98" s="11">
        <v>0</v>
      </c>
      <c r="DI98" s="11">
        <v>0</v>
      </c>
      <c r="DJ98" s="11">
        <v>29105</v>
      </c>
      <c r="DK98" s="11">
        <v>0</v>
      </c>
      <c r="DL98" s="11">
        <v>29105</v>
      </c>
      <c r="DM98" s="11">
        <v>14703</v>
      </c>
      <c r="DN98" s="11">
        <v>0</v>
      </c>
      <c r="DO98" s="11">
        <v>14703</v>
      </c>
      <c r="DP98" s="11">
        <v>118807</v>
      </c>
      <c r="DQ98" s="11">
        <v>5085</v>
      </c>
      <c r="DR98" s="11">
        <v>113722</v>
      </c>
      <c r="DS98" s="11">
        <v>78364</v>
      </c>
      <c r="DT98" s="11">
        <v>1733</v>
      </c>
      <c r="DU98" s="11">
        <v>76631</v>
      </c>
      <c r="DV98" s="11">
        <v>3492</v>
      </c>
      <c r="DW98" s="11">
        <v>0</v>
      </c>
      <c r="DX98" s="11">
        <v>3492</v>
      </c>
      <c r="DY98" s="11">
        <v>288211</v>
      </c>
      <c r="DZ98" s="11">
        <v>286998</v>
      </c>
      <c r="EA98" s="11">
        <v>1213</v>
      </c>
      <c r="EB98" s="11">
        <v>0</v>
      </c>
      <c r="EC98" s="11">
        <v>0</v>
      </c>
      <c r="ED98" s="11">
        <v>0</v>
      </c>
      <c r="EE98" s="11">
        <v>2541</v>
      </c>
      <c r="EF98" s="11">
        <v>0</v>
      </c>
      <c r="EG98" s="11">
        <v>2541</v>
      </c>
      <c r="EH98" s="11">
        <v>531681</v>
      </c>
      <c r="EI98" s="11">
        <v>0</v>
      </c>
      <c r="EJ98" s="11">
        <v>531681</v>
      </c>
      <c r="EK98" s="11">
        <v>0</v>
      </c>
      <c r="EL98" s="11">
        <v>0</v>
      </c>
      <c r="EM98" s="11">
        <v>0</v>
      </c>
      <c r="EN98" s="11">
        <v>0</v>
      </c>
      <c r="EO98" s="11">
        <v>0</v>
      </c>
      <c r="EP98" s="11">
        <v>0</v>
      </c>
      <c r="EQ98" s="11">
        <v>451862</v>
      </c>
      <c r="ER98" s="11">
        <v>449979</v>
      </c>
      <c r="ES98" s="11">
        <v>1883</v>
      </c>
      <c r="ET98" s="11">
        <v>488867</v>
      </c>
      <c r="EU98" s="11">
        <v>0</v>
      </c>
      <c r="EV98" s="11">
        <v>488867</v>
      </c>
      <c r="EW98" s="11">
        <v>9388</v>
      </c>
      <c r="EX98" s="11">
        <v>9388</v>
      </c>
      <c r="EY98" s="11">
        <v>0</v>
      </c>
      <c r="EZ98" s="11">
        <v>17084</v>
      </c>
      <c r="FA98" s="11">
        <v>6295</v>
      </c>
      <c r="FB98" s="11">
        <v>10789</v>
      </c>
      <c r="FC98" s="11">
        <v>0</v>
      </c>
      <c r="FD98" s="11">
        <v>0</v>
      </c>
      <c r="FE98" s="11">
        <v>0</v>
      </c>
      <c r="FF98" s="420"/>
      <c r="FG98" s="420"/>
      <c r="FH98" s="417"/>
    </row>
    <row r="99" spans="1:164" ht="15" customHeight="1">
      <c r="A99" s="665" t="s">
        <v>713</v>
      </c>
      <c r="B99" s="665"/>
      <c r="C99" s="665"/>
      <c r="D99" s="532"/>
      <c r="E99" s="532"/>
      <c r="F99" s="532"/>
      <c r="G99" s="532"/>
      <c r="H99" s="532"/>
      <c r="I99" s="532"/>
      <c r="J99" s="532"/>
      <c r="K99" s="532"/>
      <c r="L99" s="532"/>
      <c r="M99" s="532"/>
      <c r="N99" s="532"/>
      <c r="O99" s="532"/>
      <c r="P99" s="532"/>
      <c r="Q99" s="532"/>
      <c r="R99" s="532"/>
      <c r="S99" s="532"/>
      <c r="T99" s="532"/>
      <c r="U99" s="532"/>
      <c r="V99" s="532"/>
      <c r="W99" s="532"/>
      <c r="X99" s="532"/>
      <c r="Y99" s="532"/>
      <c r="Z99" s="532"/>
      <c r="AA99" s="532"/>
      <c r="AB99" s="532"/>
      <c r="AC99" s="532"/>
      <c r="AD99" s="532"/>
      <c r="AE99" s="532"/>
      <c r="AF99" s="532"/>
      <c r="AG99" s="532"/>
      <c r="AH99" s="532"/>
      <c r="AI99" s="532"/>
      <c r="AJ99" s="532"/>
      <c r="AK99" s="532"/>
      <c r="AL99" s="532"/>
      <c r="AM99" s="532"/>
      <c r="AN99" s="532"/>
      <c r="AO99" s="532"/>
      <c r="AP99" s="532"/>
      <c r="AQ99" s="532"/>
      <c r="AR99" s="532"/>
      <c r="AS99" s="532"/>
      <c r="AT99" s="532"/>
      <c r="AU99" s="532"/>
      <c r="AV99" s="532"/>
      <c r="AW99" s="532"/>
      <c r="AX99" s="532"/>
      <c r="AY99" s="532"/>
      <c r="AZ99" s="532"/>
      <c r="BA99" s="532"/>
      <c r="BB99" s="532"/>
      <c r="BC99" s="532"/>
      <c r="BD99" s="532"/>
      <c r="BE99" s="532"/>
      <c r="BF99" s="532"/>
      <c r="BG99" s="532"/>
      <c r="BH99" s="532"/>
      <c r="BI99" s="532"/>
      <c r="BJ99" s="532"/>
      <c r="BK99" s="532"/>
      <c r="BL99" s="532"/>
      <c r="BM99" s="532"/>
      <c r="BN99" s="532"/>
      <c r="BO99" s="532"/>
      <c r="BP99" s="532"/>
      <c r="BQ99" s="532"/>
      <c r="BR99" s="532"/>
      <c r="BS99" s="532"/>
      <c r="BT99" s="532"/>
      <c r="BU99" s="532"/>
      <c r="BV99" s="532"/>
      <c r="BW99" s="532"/>
      <c r="BX99" s="532"/>
      <c r="BY99" s="532"/>
      <c r="BZ99" s="532"/>
      <c r="CA99" s="532"/>
      <c r="CB99" s="532"/>
      <c r="CC99" s="532"/>
      <c r="CD99" s="532"/>
      <c r="CE99" s="532"/>
      <c r="CF99" s="532"/>
      <c r="CG99" s="532"/>
      <c r="CH99" s="532"/>
      <c r="CI99" s="532"/>
      <c r="CJ99" s="532"/>
      <c r="CK99" s="532"/>
      <c r="CL99" s="532"/>
      <c r="CM99" s="532"/>
      <c r="CN99" s="532"/>
      <c r="CO99" s="532"/>
      <c r="CP99" s="532"/>
      <c r="CQ99" s="532"/>
      <c r="CR99" s="532"/>
      <c r="CS99" s="532"/>
      <c r="CT99" s="532"/>
      <c r="CU99" s="532"/>
      <c r="CV99" s="532"/>
      <c r="CW99" s="532"/>
      <c r="CX99" s="532"/>
      <c r="CY99" s="532"/>
      <c r="CZ99" s="532"/>
      <c r="DA99" s="532"/>
      <c r="DB99" s="532"/>
      <c r="DC99" s="532"/>
      <c r="DD99" s="532"/>
      <c r="DE99" s="532"/>
      <c r="DF99" s="532"/>
      <c r="DG99" s="532"/>
      <c r="DH99" s="532"/>
      <c r="DI99" s="532"/>
      <c r="DJ99" s="532"/>
      <c r="DK99" s="532"/>
      <c r="DL99" s="532"/>
      <c r="DM99" s="532"/>
      <c r="DN99" s="532"/>
      <c r="DO99" s="532"/>
      <c r="DP99" s="532"/>
      <c r="DQ99" s="532"/>
      <c r="DR99" s="532"/>
      <c r="DS99" s="532"/>
      <c r="DT99" s="532"/>
      <c r="DU99" s="532"/>
      <c r="DV99" s="532"/>
      <c r="DW99" s="532"/>
      <c r="DX99" s="532"/>
      <c r="DY99" s="532"/>
      <c r="DZ99" s="532"/>
      <c r="EA99" s="532"/>
      <c r="EB99" s="532"/>
      <c r="EC99" s="532"/>
      <c r="ED99" s="532"/>
      <c r="EE99" s="532"/>
      <c r="EF99" s="532"/>
      <c r="EG99" s="532"/>
      <c r="EH99" s="532"/>
      <c r="EI99" s="532"/>
      <c r="EJ99" s="532"/>
      <c r="EK99" s="532"/>
      <c r="EL99" s="532"/>
      <c r="EM99" s="532"/>
      <c r="EN99" s="532"/>
      <c r="EO99" s="532"/>
      <c r="EP99" s="532"/>
      <c r="EQ99" s="532"/>
      <c r="ER99" s="532"/>
      <c r="ES99" s="532"/>
      <c r="ET99" s="532"/>
      <c r="EU99" s="532"/>
      <c r="EV99" s="532"/>
      <c r="EW99" s="532"/>
      <c r="EX99" s="532"/>
      <c r="EY99" s="532"/>
      <c r="EZ99" s="532"/>
      <c r="FA99" s="532"/>
      <c r="FB99" s="532"/>
      <c r="FC99" s="532"/>
      <c r="FD99" s="532"/>
      <c r="FE99" s="532"/>
      <c r="FF99" s="420"/>
      <c r="FG99" s="420"/>
      <c r="FH99" s="417"/>
    </row>
    <row r="100" spans="1:164" ht="25.5" customHeight="1">
      <c r="A100" s="665" t="s">
        <v>714</v>
      </c>
      <c r="B100" s="665"/>
      <c r="C100" s="665"/>
      <c r="D100" s="11">
        <v>109210078</v>
      </c>
      <c r="E100" s="11"/>
      <c r="F100" s="11"/>
      <c r="G100" s="11">
        <v>15003016</v>
      </c>
      <c r="H100" s="11">
        <v>94207062</v>
      </c>
      <c r="I100" s="11">
        <v>1251270</v>
      </c>
      <c r="J100" s="11">
        <v>165168</v>
      </c>
      <c r="K100" s="11">
        <v>1086102</v>
      </c>
      <c r="L100" s="11">
        <v>370209</v>
      </c>
      <c r="M100" s="11">
        <v>117117</v>
      </c>
      <c r="N100" s="11">
        <v>253092</v>
      </c>
      <c r="O100" s="11">
        <v>2261558</v>
      </c>
      <c r="P100" s="11">
        <v>220474</v>
      </c>
      <c r="Q100" s="11">
        <v>2041084</v>
      </c>
      <c r="R100" s="11">
        <v>691059</v>
      </c>
      <c r="S100" s="11">
        <v>118004</v>
      </c>
      <c r="T100" s="11">
        <v>573055</v>
      </c>
      <c r="U100" s="11">
        <v>17570133</v>
      </c>
      <c r="V100" s="11">
        <v>1901708</v>
      </c>
      <c r="W100" s="11">
        <v>15668425</v>
      </c>
      <c r="X100" s="11">
        <v>1873320</v>
      </c>
      <c r="Y100" s="11">
        <v>225799</v>
      </c>
      <c r="Z100" s="11">
        <v>1647521</v>
      </c>
      <c r="AA100" s="11">
        <v>1236997</v>
      </c>
      <c r="AB100" s="11">
        <v>239228</v>
      </c>
      <c r="AC100" s="11">
        <v>997769</v>
      </c>
      <c r="AD100" s="11">
        <v>348027</v>
      </c>
      <c r="AE100" s="11">
        <v>132830</v>
      </c>
      <c r="AF100" s="11">
        <v>215197</v>
      </c>
      <c r="AG100" s="11">
        <v>593345</v>
      </c>
      <c r="AH100" s="11">
        <v>0</v>
      </c>
      <c r="AI100" s="11">
        <v>593345</v>
      </c>
      <c r="AJ100" s="11">
        <v>7848477</v>
      </c>
      <c r="AK100" s="11">
        <v>565858</v>
      </c>
      <c r="AL100" s="11">
        <v>7282619</v>
      </c>
      <c r="AM100" s="11">
        <v>2718545</v>
      </c>
      <c r="AN100" s="11">
        <v>404159</v>
      </c>
      <c r="AO100" s="11">
        <v>2314386</v>
      </c>
      <c r="AP100" s="11">
        <v>459008</v>
      </c>
      <c r="AQ100" s="11">
        <v>38801</v>
      </c>
      <c r="AR100" s="11">
        <v>420207</v>
      </c>
      <c r="AS100" s="11">
        <v>457136</v>
      </c>
      <c r="AT100" s="11">
        <v>63361</v>
      </c>
      <c r="AU100" s="11">
        <v>393775</v>
      </c>
      <c r="AV100" s="11">
        <v>5216114</v>
      </c>
      <c r="AW100" s="11">
        <v>380512</v>
      </c>
      <c r="AX100" s="11">
        <v>4835602</v>
      </c>
      <c r="AY100" s="11">
        <v>1255019</v>
      </c>
      <c r="AZ100" s="11">
        <v>218138</v>
      </c>
      <c r="BA100" s="11">
        <v>1036881</v>
      </c>
      <c r="BB100" s="11">
        <v>778562</v>
      </c>
      <c r="BC100" s="11">
        <v>97931</v>
      </c>
      <c r="BD100" s="11">
        <v>680631</v>
      </c>
      <c r="BE100" s="11">
        <v>798902</v>
      </c>
      <c r="BF100" s="11">
        <v>95670</v>
      </c>
      <c r="BG100" s="11">
        <v>703232</v>
      </c>
      <c r="BH100" s="11">
        <v>711531</v>
      </c>
      <c r="BI100" s="11">
        <v>223529</v>
      </c>
      <c r="BJ100" s="11">
        <v>488002</v>
      </c>
      <c r="BK100" s="11">
        <v>1614313</v>
      </c>
      <c r="BL100" s="11">
        <v>257075</v>
      </c>
      <c r="BM100" s="11">
        <v>1357238</v>
      </c>
      <c r="BN100" s="11">
        <v>294934</v>
      </c>
      <c r="BO100" s="11">
        <v>90087</v>
      </c>
      <c r="BP100" s="11">
        <v>204847</v>
      </c>
      <c r="BQ100" s="11">
        <v>2649094</v>
      </c>
      <c r="BR100" s="11">
        <v>520157</v>
      </c>
      <c r="BS100" s="11">
        <v>2128937</v>
      </c>
      <c r="BT100" s="11">
        <v>2501975</v>
      </c>
      <c r="BU100" s="11">
        <v>826634</v>
      </c>
      <c r="BV100" s="11">
        <v>1675341</v>
      </c>
      <c r="BW100" s="11">
        <v>2508826</v>
      </c>
      <c r="BX100" s="11">
        <v>458132</v>
      </c>
      <c r="BY100" s="11">
        <v>2050694</v>
      </c>
      <c r="BZ100" s="11">
        <v>1922389</v>
      </c>
      <c r="CA100" s="11">
        <v>332699</v>
      </c>
      <c r="CB100" s="11">
        <v>1589690</v>
      </c>
      <c r="CC100" s="11">
        <v>742476</v>
      </c>
      <c r="CD100" s="11">
        <v>120016</v>
      </c>
      <c r="CE100" s="11">
        <v>622460</v>
      </c>
      <c r="CF100" s="11">
        <v>1743596</v>
      </c>
      <c r="CG100" s="11">
        <v>230785</v>
      </c>
      <c r="CH100" s="11">
        <v>1512811</v>
      </c>
      <c r="CI100" s="11">
        <v>290296</v>
      </c>
      <c r="CJ100" s="11">
        <v>37699</v>
      </c>
      <c r="CK100" s="11">
        <v>252597</v>
      </c>
      <c r="CL100" s="11">
        <v>458774</v>
      </c>
      <c r="CM100" s="11">
        <v>75300</v>
      </c>
      <c r="CN100" s="11">
        <v>383474</v>
      </c>
      <c r="CO100" s="11">
        <v>1184344</v>
      </c>
      <c r="CP100" s="11">
        <v>82497</v>
      </c>
      <c r="CQ100" s="11">
        <v>1101847</v>
      </c>
      <c r="CR100" s="11">
        <v>393751</v>
      </c>
      <c r="CS100" s="11">
        <v>62241</v>
      </c>
      <c r="CT100" s="11">
        <v>331510</v>
      </c>
      <c r="CU100" s="11">
        <v>3445147</v>
      </c>
      <c r="CV100" s="11">
        <v>518231</v>
      </c>
      <c r="CW100" s="11">
        <v>2926916</v>
      </c>
      <c r="CX100" s="11">
        <v>700699</v>
      </c>
      <c r="CY100" s="11">
        <v>137954</v>
      </c>
      <c r="CZ100" s="11">
        <v>562745</v>
      </c>
      <c r="DA100" s="11">
        <v>9922163</v>
      </c>
      <c r="DB100" s="11">
        <v>813266</v>
      </c>
      <c r="DC100" s="11">
        <v>9108897</v>
      </c>
      <c r="DD100" s="11">
        <v>3271484</v>
      </c>
      <c r="DE100" s="11">
        <v>713301</v>
      </c>
      <c r="DF100" s="11">
        <v>2558183</v>
      </c>
      <c r="DG100" s="11">
        <v>208038</v>
      </c>
      <c r="DH100" s="11">
        <v>27376</v>
      </c>
      <c r="DI100" s="11">
        <v>180662</v>
      </c>
      <c r="DJ100" s="11">
        <v>3882318</v>
      </c>
      <c r="DK100" s="11">
        <v>322419</v>
      </c>
      <c r="DL100" s="11">
        <v>3559899</v>
      </c>
      <c r="DM100" s="11">
        <v>1064883</v>
      </c>
      <c r="DN100" s="11">
        <v>228577</v>
      </c>
      <c r="DO100" s="11">
        <v>836306</v>
      </c>
      <c r="DP100" s="11">
        <v>1315596</v>
      </c>
      <c r="DQ100" s="11">
        <v>200417</v>
      </c>
      <c r="DR100" s="11">
        <v>1115179</v>
      </c>
      <c r="DS100" s="11">
        <v>3717330</v>
      </c>
      <c r="DT100" s="11">
        <v>1012394</v>
      </c>
      <c r="DU100" s="11">
        <v>2704936</v>
      </c>
      <c r="DV100" s="11">
        <v>435626</v>
      </c>
      <c r="DW100" s="11">
        <v>81277</v>
      </c>
      <c r="DX100" s="11">
        <v>354349</v>
      </c>
      <c r="DY100" s="11">
        <v>1193778</v>
      </c>
      <c r="DZ100" s="11">
        <v>174188</v>
      </c>
      <c r="EA100" s="11">
        <v>1019590</v>
      </c>
      <c r="EB100" s="11">
        <v>201265</v>
      </c>
      <c r="EC100" s="11">
        <v>43879</v>
      </c>
      <c r="ED100" s="11">
        <v>157386</v>
      </c>
      <c r="EE100" s="11">
        <v>1854801</v>
      </c>
      <c r="EF100" s="11">
        <v>253272</v>
      </c>
      <c r="EG100" s="11">
        <v>1601529</v>
      </c>
      <c r="EH100" s="11">
        <v>7615082</v>
      </c>
      <c r="EI100" s="11">
        <v>1038324</v>
      </c>
      <c r="EJ100" s="11">
        <v>6576758</v>
      </c>
      <c r="EK100" s="11">
        <v>655055</v>
      </c>
      <c r="EL100" s="11">
        <v>148321</v>
      </c>
      <c r="EM100" s="11">
        <v>506734</v>
      </c>
      <c r="EN100" s="11">
        <v>188210</v>
      </c>
      <c r="EO100" s="11">
        <v>81455</v>
      </c>
      <c r="EP100" s="11">
        <v>106755</v>
      </c>
      <c r="EQ100" s="11">
        <v>2337834</v>
      </c>
      <c r="ER100" s="11">
        <v>346512</v>
      </c>
      <c r="ES100" s="11">
        <v>1991322</v>
      </c>
      <c r="ET100" s="11">
        <v>1954297</v>
      </c>
      <c r="EU100" s="11">
        <v>286527</v>
      </c>
      <c r="EV100" s="11">
        <v>1667770</v>
      </c>
      <c r="EW100" s="11">
        <v>387218</v>
      </c>
      <c r="EX100" s="11">
        <v>84441</v>
      </c>
      <c r="EY100" s="11">
        <v>302777</v>
      </c>
      <c r="EZ100" s="11">
        <v>1873484</v>
      </c>
      <c r="FA100" s="11">
        <v>141636</v>
      </c>
      <c r="FB100" s="11">
        <v>1731848</v>
      </c>
      <c r="FC100" s="11">
        <v>241790</v>
      </c>
      <c r="FD100" s="11">
        <v>47640</v>
      </c>
      <c r="FE100" s="11">
        <v>194150</v>
      </c>
      <c r="FF100" s="420"/>
      <c r="FG100" s="420"/>
      <c r="FH100" s="417"/>
    </row>
    <row r="101" spans="1:164" ht="15" customHeight="1">
      <c r="A101" s="665" t="s">
        <v>715</v>
      </c>
      <c r="B101" s="665"/>
      <c r="C101" s="665"/>
      <c r="D101" s="11">
        <v>47775703</v>
      </c>
      <c r="E101" s="11"/>
      <c r="F101" s="11"/>
      <c r="G101" s="11">
        <v>0</v>
      </c>
      <c r="H101" s="11">
        <v>47775703</v>
      </c>
      <c r="I101" s="11">
        <v>480715</v>
      </c>
      <c r="J101" s="11">
        <v>0</v>
      </c>
      <c r="K101" s="11">
        <v>480715</v>
      </c>
      <c r="L101" s="11">
        <v>209376</v>
      </c>
      <c r="M101" s="11">
        <v>0</v>
      </c>
      <c r="N101" s="11">
        <v>209376</v>
      </c>
      <c r="O101" s="11">
        <v>1119644</v>
      </c>
      <c r="P101" s="11">
        <v>0</v>
      </c>
      <c r="Q101" s="11">
        <v>1119644</v>
      </c>
      <c r="R101" s="11">
        <v>292607</v>
      </c>
      <c r="S101" s="11">
        <v>0</v>
      </c>
      <c r="T101" s="11">
        <v>292607</v>
      </c>
      <c r="U101" s="11">
        <v>7964715</v>
      </c>
      <c r="V101" s="11">
        <v>0</v>
      </c>
      <c r="W101" s="11">
        <v>7964715</v>
      </c>
      <c r="X101" s="11">
        <v>876779</v>
      </c>
      <c r="Y101" s="11">
        <v>0</v>
      </c>
      <c r="Z101" s="11">
        <v>876779</v>
      </c>
      <c r="AA101" s="11">
        <v>578634</v>
      </c>
      <c r="AB101" s="11">
        <v>0</v>
      </c>
      <c r="AC101" s="11">
        <v>578634</v>
      </c>
      <c r="AD101" s="11">
        <v>34677</v>
      </c>
      <c r="AE101" s="11">
        <v>0</v>
      </c>
      <c r="AF101" s="11">
        <v>34677</v>
      </c>
      <c r="AG101" s="11">
        <v>275695</v>
      </c>
      <c r="AH101" s="11">
        <v>0</v>
      </c>
      <c r="AI101" s="11">
        <v>275695</v>
      </c>
      <c r="AJ101" s="11">
        <v>3816905</v>
      </c>
      <c r="AK101" s="11">
        <v>0</v>
      </c>
      <c r="AL101" s="11">
        <v>3816905</v>
      </c>
      <c r="AM101" s="11">
        <v>1157815</v>
      </c>
      <c r="AN101" s="11">
        <v>0</v>
      </c>
      <c r="AO101" s="11">
        <v>1157815</v>
      </c>
      <c r="AP101" s="11">
        <v>227779</v>
      </c>
      <c r="AQ101" s="11">
        <v>0</v>
      </c>
      <c r="AR101" s="11">
        <v>227779</v>
      </c>
      <c r="AS101" s="11">
        <v>177847</v>
      </c>
      <c r="AT101" s="11">
        <v>0</v>
      </c>
      <c r="AU101" s="11">
        <v>177847</v>
      </c>
      <c r="AV101" s="11">
        <v>2602477</v>
      </c>
      <c r="AW101" s="11">
        <v>0</v>
      </c>
      <c r="AX101" s="11">
        <v>2602477</v>
      </c>
      <c r="AY101" s="11">
        <v>877689</v>
      </c>
      <c r="AZ101" s="11">
        <v>0</v>
      </c>
      <c r="BA101" s="11">
        <v>877689</v>
      </c>
      <c r="BB101" s="11">
        <v>258675</v>
      </c>
      <c r="BC101" s="11">
        <v>0</v>
      </c>
      <c r="BD101" s="11">
        <v>258675</v>
      </c>
      <c r="BE101" s="11">
        <v>347311</v>
      </c>
      <c r="BF101" s="11">
        <v>0</v>
      </c>
      <c r="BG101" s="11">
        <v>347311</v>
      </c>
      <c r="BH101" s="11">
        <v>372713</v>
      </c>
      <c r="BI101" s="11">
        <v>0</v>
      </c>
      <c r="BJ101" s="11">
        <v>372713</v>
      </c>
      <c r="BK101" s="11">
        <v>722391</v>
      </c>
      <c r="BL101" s="11">
        <v>0</v>
      </c>
      <c r="BM101" s="11">
        <v>722391</v>
      </c>
      <c r="BN101" s="11">
        <v>160564</v>
      </c>
      <c r="BO101" s="11">
        <v>0</v>
      </c>
      <c r="BP101" s="11">
        <v>160564</v>
      </c>
      <c r="BQ101" s="11">
        <v>1150979</v>
      </c>
      <c r="BR101" s="11">
        <v>0</v>
      </c>
      <c r="BS101" s="11">
        <v>1150979</v>
      </c>
      <c r="BT101" s="11">
        <v>1256995</v>
      </c>
      <c r="BU101" s="11">
        <v>0</v>
      </c>
      <c r="BV101" s="11">
        <v>1256995</v>
      </c>
      <c r="BW101" s="11">
        <v>928148</v>
      </c>
      <c r="BX101" s="11">
        <v>0</v>
      </c>
      <c r="BY101" s="11">
        <v>928148</v>
      </c>
      <c r="BZ101" s="11">
        <v>487954</v>
      </c>
      <c r="CA101" s="11">
        <v>0</v>
      </c>
      <c r="CB101" s="11">
        <v>487954</v>
      </c>
      <c r="CC101" s="11">
        <v>286963</v>
      </c>
      <c r="CD101" s="11">
        <v>0</v>
      </c>
      <c r="CE101" s="11">
        <v>286963</v>
      </c>
      <c r="CF101" s="11">
        <v>856240</v>
      </c>
      <c r="CG101" s="11">
        <v>0</v>
      </c>
      <c r="CH101" s="11">
        <v>856240</v>
      </c>
      <c r="CI101" s="11">
        <v>98934</v>
      </c>
      <c r="CJ101" s="11">
        <v>0</v>
      </c>
      <c r="CK101" s="11">
        <v>98934</v>
      </c>
      <c r="CL101" s="11">
        <v>230969</v>
      </c>
      <c r="CM101" s="11">
        <v>0</v>
      </c>
      <c r="CN101" s="11">
        <v>230969</v>
      </c>
      <c r="CO101" s="11">
        <v>554647</v>
      </c>
      <c r="CP101" s="11">
        <v>0</v>
      </c>
      <c r="CQ101" s="11">
        <v>554647</v>
      </c>
      <c r="CR101" s="11">
        <v>233596</v>
      </c>
      <c r="CS101" s="11">
        <v>0</v>
      </c>
      <c r="CT101" s="11">
        <v>233596</v>
      </c>
      <c r="CU101" s="11">
        <v>996016</v>
      </c>
      <c r="CV101" s="11">
        <v>0</v>
      </c>
      <c r="CW101" s="11">
        <v>996016</v>
      </c>
      <c r="CX101" s="11">
        <v>307859</v>
      </c>
      <c r="CY101" s="11">
        <v>0</v>
      </c>
      <c r="CZ101" s="11">
        <v>307859</v>
      </c>
      <c r="DA101" s="11">
        <v>3809693</v>
      </c>
      <c r="DB101" s="11">
        <v>0</v>
      </c>
      <c r="DC101" s="11">
        <v>3809693</v>
      </c>
      <c r="DD101" s="11">
        <v>1050481</v>
      </c>
      <c r="DE101" s="11">
        <v>0</v>
      </c>
      <c r="DF101" s="11">
        <v>1050481</v>
      </c>
      <c r="DG101" s="11">
        <v>47753</v>
      </c>
      <c r="DH101" s="11">
        <v>0</v>
      </c>
      <c r="DI101" s="11">
        <v>47753</v>
      </c>
      <c r="DJ101" s="11">
        <v>1991715</v>
      </c>
      <c r="DK101" s="11">
        <v>0</v>
      </c>
      <c r="DL101" s="11">
        <v>1991715</v>
      </c>
      <c r="DM101" s="11">
        <v>526960</v>
      </c>
      <c r="DN101" s="11">
        <v>0</v>
      </c>
      <c r="DO101" s="11">
        <v>526960</v>
      </c>
      <c r="DP101" s="11">
        <v>734058</v>
      </c>
      <c r="DQ101" s="11">
        <v>0</v>
      </c>
      <c r="DR101" s="11">
        <v>734058</v>
      </c>
      <c r="DS101" s="11">
        <v>807109</v>
      </c>
      <c r="DT101" s="11">
        <v>0</v>
      </c>
      <c r="DU101" s="11">
        <v>807109</v>
      </c>
      <c r="DV101" s="11">
        <v>333804</v>
      </c>
      <c r="DW101" s="11">
        <v>0</v>
      </c>
      <c r="DX101" s="11">
        <v>333804</v>
      </c>
      <c r="DY101" s="11">
        <v>538124</v>
      </c>
      <c r="DZ101" s="11">
        <v>0</v>
      </c>
      <c r="EA101" s="11">
        <v>538124</v>
      </c>
      <c r="EB101" s="11">
        <v>66569</v>
      </c>
      <c r="EC101" s="11">
        <v>0</v>
      </c>
      <c r="ED101" s="11">
        <v>66569</v>
      </c>
      <c r="EE101" s="11">
        <v>699144</v>
      </c>
      <c r="EF101" s="11">
        <v>0</v>
      </c>
      <c r="EG101" s="11">
        <v>699144</v>
      </c>
      <c r="EH101" s="11">
        <v>3195749</v>
      </c>
      <c r="EI101" s="11">
        <v>0</v>
      </c>
      <c r="EJ101" s="11">
        <v>3195749</v>
      </c>
      <c r="EK101" s="11">
        <v>286562</v>
      </c>
      <c r="EL101" s="11">
        <v>0</v>
      </c>
      <c r="EM101" s="11">
        <v>286562</v>
      </c>
      <c r="EN101" s="11">
        <v>56035</v>
      </c>
      <c r="EO101" s="11">
        <v>0</v>
      </c>
      <c r="EP101" s="11">
        <v>56035</v>
      </c>
      <c r="EQ101" s="11">
        <v>1263272</v>
      </c>
      <c r="ER101" s="11">
        <v>0</v>
      </c>
      <c r="ES101" s="11">
        <v>1263272</v>
      </c>
      <c r="ET101" s="11">
        <v>1500345</v>
      </c>
      <c r="EU101" s="11">
        <v>0</v>
      </c>
      <c r="EV101" s="11">
        <v>1500345</v>
      </c>
      <c r="EW101" s="11">
        <v>116131</v>
      </c>
      <c r="EX101" s="11">
        <v>0</v>
      </c>
      <c r="EY101" s="11">
        <v>116131</v>
      </c>
      <c r="EZ101" s="11">
        <v>713829</v>
      </c>
      <c r="FA101" s="11">
        <v>0</v>
      </c>
      <c r="FB101" s="11">
        <v>713829</v>
      </c>
      <c r="FC101" s="11">
        <v>94062</v>
      </c>
      <c r="FD101" s="11">
        <v>0</v>
      </c>
      <c r="FE101" s="11">
        <v>94062</v>
      </c>
      <c r="FF101" s="420"/>
      <c r="FG101" s="420"/>
      <c r="FH101" s="417"/>
    </row>
    <row r="102" spans="1:164" ht="15" customHeight="1">
      <c r="A102" s="665" t="s">
        <v>716</v>
      </c>
      <c r="B102" s="665"/>
      <c r="C102" s="665"/>
      <c r="D102" s="11">
        <v>78016725</v>
      </c>
      <c r="E102" s="11"/>
      <c r="F102" s="11"/>
      <c r="G102" s="11">
        <v>49040096</v>
      </c>
      <c r="H102" s="11">
        <v>28976629</v>
      </c>
      <c r="I102" s="11">
        <v>722269</v>
      </c>
      <c r="J102" s="11">
        <v>504743</v>
      </c>
      <c r="K102" s="11">
        <v>217526</v>
      </c>
      <c r="L102" s="11">
        <v>338005</v>
      </c>
      <c r="M102" s="11">
        <v>332238</v>
      </c>
      <c r="N102" s="11">
        <v>5767</v>
      </c>
      <c r="O102" s="11">
        <v>1684710</v>
      </c>
      <c r="P102" s="11">
        <v>1035468</v>
      </c>
      <c r="Q102" s="11">
        <v>649242</v>
      </c>
      <c r="R102" s="11">
        <v>595731</v>
      </c>
      <c r="S102" s="11">
        <v>428673</v>
      </c>
      <c r="T102" s="11">
        <v>167058</v>
      </c>
      <c r="U102" s="11">
        <v>15468283</v>
      </c>
      <c r="V102" s="11">
        <v>9382122</v>
      </c>
      <c r="W102" s="11">
        <v>6086161</v>
      </c>
      <c r="X102" s="11">
        <v>1313103</v>
      </c>
      <c r="Y102" s="11">
        <v>895873</v>
      </c>
      <c r="Z102" s="11">
        <v>417230</v>
      </c>
      <c r="AA102" s="11">
        <v>684159</v>
      </c>
      <c r="AB102" s="11">
        <v>684159</v>
      </c>
      <c r="AC102" s="11">
        <v>0</v>
      </c>
      <c r="AD102" s="11">
        <v>308341</v>
      </c>
      <c r="AE102" s="11">
        <v>308341</v>
      </c>
      <c r="AF102" s="11">
        <v>0</v>
      </c>
      <c r="AG102" s="11">
        <v>144915</v>
      </c>
      <c r="AH102" s="11">
        <v>0</v>
      </c>
      <c r="AI102" s="11">
        <v>144915</v>
      </c>
      <c r="AJ102" s="11">
        <v>4248590</v>
      </c>
      <c r="AK102" s="11">
        <v>2308698</v>
      </c>
      <c r="AL102" s="11">
        <v>1939892</v>
      </c>
      <c r="AM102" s="11">
        <v>1919567</v>
      </c>
      <c r="AN102" s="11">
        <v>1194117</v>
      </c>
      <c r="AO102" s="11">
        <v>725450</v>
      </c>
      <c r="AP102" s="11">
        <v>217459</v>
      </c>
      <c r="AQ102" s="11">
        <v>217459</v>
      </c>
      <c r="AR102" s="11">
        <v>0</v>
      </c>
      <c r="AS102" s="11">
        <v>342718</v>
      </c>
      <c r="AT102" s="11">
        <v>258502</v>
      </c>
      <c r="AU102" s="11">
        <v>84216</v>
      </c>
      <c r="AV102" s="11">
        <v>1852278</v>
      </c>
      <c r="AW102" s="11">
        <v>1056155</v>
      </c>
      <c r="AX102" s="11">
        <v>796123</v>
      </c>
      <c r="AY102" s="11">
        <v>1158724</v>
      </c>
      <c r="AZ102" s="11">
        <v>671698</v>
      </c>
      <c r="BA102" s="11">
        <v>487026</v>
      </c>
      <c r="BB102" s="11">
        <v>444268</v>
      </c>
      <c r="BC102" s="11">
        <v>294006</v>
      </c>
      <c r="BD102" s="11">
        <v>150262</v>
      </c>
      <c r="BE102" s="11">
        <v>515615</v>
      </c>
      <c r="BF102" s="11">
        <v>310182</v>
      </c>
      <c r="BG102" s="11">
        <v>205433</v>
      </c>
      <c r="BH102" s="11">
        <v>903548</v>
      </c>
      <c r="BI102" s="11">
        <v>612957</v>
      </c>
      <c r="BJ102" s="11">
        <v>290591</v>
      </c>
      <c r="BK102" s="11">
        <v>1138415</v>
      </c>
      <c r="BL102" s="11">
        <v>498089</v>
      </c>
      <c r="BM102" s="11">
        <v>640326</v>
      </c>
      <c r="BN102" s="11">
        <v>264125</v>
      </c>
      <c r="BO102" s="11">
        <v>166878</v>
      </c>
      <c r="BP102" s="11">
        <v>97247</v>
      </c>
      <c r="BQ102" s="11">
        <v>1899302</v>
      </c>
      <c r="BR102" s="11">
        <v>1473947</v>
      </c>
      <c r="BS102" s="11">
        <v>425355</v>
      </c>
      <c r="BT102" s="11">
        <v>1119463</v>
      </c>
      <c r="BU102" s="11">
        <v>1119463</v>
      </c>
      <c r="BV102" s="11">
        <v>0</v>
      </c>
      <c r="BW102" s="11">
        <v>2521274</v>
      </c>
      <c r="BX102" s="11">
        <v>1870535</v>
      </c>
      <c r="BY102" s="11">
        <v>650739</v>
      </c>
      <c r="BZ102" s="11">
        <v>1012828</v>
      </c>
      <c r="CA102" s="11">
        <v>548778</v>
      </c>
      <c r="CB102" s="11">
        <v>464050</v>
      </c>
      <c r="CC102" s="11">
        <v>497880</v>
      </c>
      <c r="CD102" s="11">
        <v>294290</v>
      </c>
      <c r="CE102" s="11">
        <v>203590</v>
      </c>
      <c r="CF102" s="11">
        <v>960445</v>
      </c>
      <c r="CG102" s="11">
        <v>774511</v>
      </c>
      <c r="CH102" s="11">
        <v>185934</v>
      </c>
      <c r="CI102" s="11">
        <v>257564</v>
      </c>
      <c r="CJ102" s="11">
        <v>212206</v>
      </c>
      <c r="CK102" s="11">
        <v>45358</v>
      </c>
      <c r="CL102" s="11">
        <v>499504</v>
      </c>
      <c r="CM102" s="11">
        <v>362811</v>
      </c>
      <c r="CN102" s="11">
        <v>136693</v>
      </c>
      <c r="CO102" s="11">
        <v>711775</v>
      </c>
      <c r="CP102" s="11">
        <v>276677</v>
      </c>
      <c r="CQ102" s="11">
        <v>435098</v>
      </c>
      <c r="CR102" s="11">
        <v>198456</v>
      </c>
      <c r="CS102" s="11">
        <v>122052</v>
      </c>
      <c r="CT102" s="11">
        <v>76404</v>
      </c>
      <c r="CU102" s="11">
        <v>2043128</v>
      </c>
      <c r="CV102" s="11">
        <v>1348277</v>
      </c>
      <c r="CW102" s="11">
        <v>694851</v>
      </c>
      <c r="CX102" s="11">
        <v>696223</v>
      </c>
      <c r="CY102" s="11">
        <v>474233</v>
      </c>
      <c r="CZ102" s="11">
        <v>221990</v>
      </c>
      <c r="DA102" s="11">
        <v>6523806</v>
      </c>
      <c r="DB102" s="11">
        <v>3247108</v>
      </c>
      <c r="DC102" s="11">
        <v>3276698</v>
      </c>
      <c r="DD102" s="11">
        <v>1823340</v>
      </c>
      <c r="DE102" s="11">
        <v>1256922</v>
      </c>
      <c r="DF102" s="11">
        <v>566418</v>
      </c>
      <c r="DG102" s="11">
        <v>175123</v>
      </c>
      <c r="DH102" s="11">
        <v>100556</v>
      </c>
      <c r="DI102" s="11">
        <v>74567</v>
      </c>
      <c r="DJ102" s="11">
        <v>2006589</v>
      </c>
      <c r="DK102" s="11">
        <v>1537482</v>
      </c>
      <c r="DL102" s="11">
        <v>469107</v>
      </c>
      <c r="DM102" s="11">
        <v>752145</v>
      </c>
      <c r="DN102" s="11">
        <v>569835</v>
      </c>
      <c r="DO102" s="11">
        <v>182310</v>
      </c>
      <c r="DP102" s="11">
        <v>1216267</v>
      </c>
      <c r="DQ102" s="11">
        <v>711688</v>
      </c>
      <c r="DR102" s="11">
        <v>504579</v>
      </c>
      <c r="DS102" s="11">
        <v>3508983</v>
      </c>
      <c r="DT102" s="11">
        <v>2047717</v>
      </c>
      <c r="DU102" s="11">
        <v>1461266</v>
      </c>
      <c r="DV102" s="11">
        <v>222123</v>
      </c>
      <c r="DW102" s="11">
        <v>201516</v>
      </c>
      <c r="DX102" s="11">
        <v>20607</v>
      </c>
      <c r="DY102" s="11">
        <v>755469</v>
      </c>
      <c r="DZ102" s="11">
        <v>501440</v>
      </c>
      <c r="EA102" s="11">
        <v>254029</v>
      </c>
      <c r="EB102" s="11">
        <v>179646</v>
      </c>
      <c r="EC102" s="11">
        <v>125080</v>
      </c>
      <c r="ED102" s="11">
        <v>54566</v>
      </c>
      <c r="EE102" s="11">
        <v>1175629</v>
      </c>
      <c r="EF102" s="11">
        <v>709434</v>
      </c>
      <c r="EG102" s="11">
        <v>466195</v>
      </c>
      <c r="EH102" s="11">
        <v>5921225</v>
      </c>
      <c r="EI102" s="11">
        <v>3708287</v>
      </c>
      <c r="EJ102" s="11">
        <v>2212938</v>
      </c>
      <c r="EK102" s="11">
        <v>526556</v>
      </c>
      <c r="EL102" s="11">
        <v>342621</v>
      </c>
      <c r="EM102" s="11">
        <v>183935</v>
      </c>
      <c r="EN102" s="11">
        <v>137103</v>
      </c>
      <c r="EO102" s="11">
        <v>136813</v>
      </c>
      <c r="EP102" s="11">
        <v>290</v>
      </c>
      <c r="EQ102" s="11">
        <v>2560724</v>
      </c>
      <c r="ER102" s="11">
        <v>1264435</v>
      </c>
      <c r="ES102" s="11">
        <v>1296289</v>
      </c>
      <c r="ET102" s="11">
        <v>1727579</v>
      </c>
      <c r="EU102" s="11">
        <v>1040326</v>
      </c>
      <c r="EV102" s="11">
        <v>687253</v>
      </c>
      <c r="EW102" s="11">
        <v>352992</v>
      </c>
      <c r="EX102" s="11">
        <v>301038</v>
      </c>
      <c r="EY102" s="11">
        <v>51954</v>
      </c>
      <c r="EZ102" s="11">
        <v>1554197</v>
      </c>
      <c r="FA102" s="11">
        <v>1055470</v>
      </c>
      <c r="FB102" s="11">
        <v>498727</v>
      </c>
      <c r="FC102" s="11">
        <v>214564</v>
      </c>
      <c r="FD102" s="11">
        <v>144190</v>
      </c>
      <c r="FE102" s="11">
        <v>70374</v>
      </c>
      <c r="FF102" s="420"/>
      <c r="FG102" s="420"/>
      <c r="FH102" s="417"/>
    </row>
    <row r="103" spans="1:164" ht="15" customHeight="1">
      <c r="A103" s="665" t="s">
        <v>699</v>
      </c>
      <c r="B103" s="665"/>
      <c r="C103" s="665"/>
      <c r="D103" s="11">
        <v>2625043</v>
      </c>
      <c r="E103" s="11"/>
      <c r="F103" s="11"/>
      <c r="G103" s="11">
        <v>1779571</v>
      </c>
      <c r="H103" s="11">
        <v>845472</v>
      </c>
      <c r="I103" s="11">
        <v>28808</v>
      </c>
      <c r="J103" s="11">
        <v>15822</v>
      </c>
      <c r="K103" s="11">
        <v>12986</v>
      </c>
      <c r="L103" s="11">
        <v>14119</v>
      </c>
      <c r="M103" s="11">
        <v>14119</v>
      </c>
      <c r="N103" s="11">
        <v>0</v>
      </c>
      <c r="O103" s="11">
        <v>21746</v>
      </c>
      <c r="P103" s="11">
        <v>11507</v>
      </c>
      <c r="Q103" s="11">
        <v>10239</v>
      </c>
      <c r="R103" s="11">
        <v>4474</v>
      </c>
      <c r="S103" s="11">
        <v>368</v>
      </c>
      <c r="T103" s="11">
        <v>4106</v>
      </c>
      <c r="U103" s="11">
        <v>865857</v>
      </c>
      <c r="V103" s="11">
        <v>728437</v>
      </c>
      <c r="W103" s="11">
        <v>137420</v>
      </c>
      <c r="X103" s="11">
        <v>23568</v>
      </c>
      <c r="Y103" s="11">
        <v>22312</v>
      </c>
      <c r="Z103" s="11">
        <v>1256</v>
      </c>
      <c r="AA103" s="11">
        <v>4065</v>
      </c>
      <c r="AB103" s="11">
        <v>4065</v>
      </c>
      <c r="AC103" s="11">
        <v>0</v>
      </c>
      <c r="AD103" s="11">
        <v>1688</v>
      </c>
      <c r="AE103" s="11">
        <v>1688</v>
      </c>
      <c r="AF103" s="11">
        <v>0</v>
      </c>
      <c r="AG103" s="11">
        <v>4745</v>
      </c>
      <c r="AH103" s="11">
        <v>0</v>
      </c>
      <c r="AI103" s="11">
        <v>4745</v>
      </c>
      <c r="AJ103" s="11">
        <v>82694</v>
      </c>
      <c r="AK103" s="11">
        <v>22355</v>
      </c>
      <c r="AL103" s="11">
        <v>60339</v>
      </c>
      <c r="AM103" s="11">
        <v>69202</v>
      </c>
      <c r="AN103" s="11">
        <v>41127</v>
      </c>
      <c r="AO103" s="11">
        <v>28075</v>
      </c>
      <c r="AP103" s="11">
        <v>847</v>
      </c>
      <c r="AQ103" s="11">
        <v>847</v>
      </c>
      <c r="AR103" s="11">
        <v>0</v>
      </c>
      <c r="AS103" s="11">
        <v>15384</v>
      </c>
      <c r="AT103" s="11">
        <v>8702</v>
      </c>
      <c r="AU103" s="11">
        <v>6682</v>
      </c>
      <c r="AV103" s="11">
        <v>24142</v>
      </c>
      <c r="AW103" s="11">
        <v>17585</v>
      </c>
      <c r="AX103" s="11">
        <v>6557</v>
      </c>
      <c r="AY103" s="11">
        <v>18025</v>
      </c>
      <c r="AZ103" s="11">
        <v>8854</v>
      </c>
      <c r="BA103" s="11">
        <v>9171</v>
      </c>
      <c r="BB103" s="11">
        <v>11752</v>
      </c>
      <c r="BC103" s="11">
        <v>5814</v>
      </c>
      <c r="BD103" s="11">
        <v>5938</v>
      </c>
      <c r="BE103" s="11">
        <v>17303</v>
      </c>
      <c r="BF103" s="11">
        <v>10278</v>
      </c>
      <c r="BG103" s="11">
        <v>7025</v>
      </c>
      <c r="BH103" s="11">
        <v>17343</v>
      </c>
      <c r="BI103" s="11">
        <v>1237</v>
      </c>
      <c r="BJ103" s="11">
        <v>16106</v>
      </c>
      <c r="BK103" s="11">
        <v>65324</v>
      </c>
      <c r="BL103" s="11">
        <v>11791</v>
      </c>
      <c r="BM103" s="11">
        <v>53533</v>
      </c>
      <c r="BN103" s="11">
        <v>7118</v>
      </c>
      <c r="BO103" s="11">
        <v>6736</v>
      </c>
      <c r="BP103" s="11">
        <v>382</v>
      </c>
      <c r="BQ103" s="11">
        <v>61595</v>
      </c>
      <c r="BR103" s="11">
        <v>60436</v>
      </c>
      <c r="BS103" s="11">
        <v>1159</v>
      </c>
      <c r="BT103" s="11">
        <v>50609</v>
      </c>
      <c r="BU103" s="11">
        <v>50609</v>
      </c>
      <c r="BV103" s="11">
        <v>0</v>
      </c>
      <c r="BW103" s="11">
        <v>34510</v>
      </c>
      <c r="BX103" s="11">
        <v>2730</v>
      </c>
      <c r="BY103" s="11">
        <v>31780</v>
      </c>
      <c r="BZ103" s="11">
        <v>34092</v>
      </c>
      <c r="CA103" s="11">
        <v>26824</v>
      </c>
      <c r="CB103" s="11">
        <v>7268</v>
      </c>
      <c r="CC103" s="11">
        <v>35039</v>
      </c>
      <c r="CD103" s="11">
        <v>2759</v>
      </c>
      <c r="CE103" s="11">
        <v>32280</v>
      </c>
      <c r="CF103" s="11">
        <v>16517</v>
      </c>
      <c r="CG103" s="11">
        <v>13690</v>
      </c>
      <c r="CH103" s="11">
        <v>2827</v>
      </c>
      <c r="CI103" s="11">
        <v>4774</v>
      </c>
      <c r="CJ103" s="11">
        <v>2540</v>
      </c>
      <c r="CK103" s="11">
        <v>2234</v>
      </c>
      <c r="CL103" s="11">
        <v>8451</v>
      </c>
      <c r="CM103" s="11">
        <v>4149</v>
      </c>
      <c r="CN103" s="11">
        <v>4302</v>
      </c>
      <c r="CO103" s="11">
        <v>19523</v>
      </c>
      <c r="CP103" s="11">
        <v>14702</v>
      </c>
      <c r="CQ103" s="11">
        <v>4821</v>
      </c>
      <c r="CR103" s="11">
        <v>5650</v>
      </c>
      <c r="CS103" s="11">
        <v>5650</v>
      </c>
      <c r="CT103" s="11">
        <v>0</v>
      </c>
      <c r="CU103" s="11">
        <v>38012</v>
      </c>
      <c r="CV103" s="11">
        <v>23763</v>
      </c>
      <c r="CW103" s="11">
        <v>14249</v>
      </c>
      <c r="CX103" s="11">
        <v>4361</v>
      </c>
      <c r="CY103" s="11">
        <v>2207</v>
      </c>
      <c r="CZ103" s="11">
        <v>2154</v>
      </c>
      <c r="DA103" s="11">
        <v>396495</v>
      </c>
      <c r="DB103" s="11">
        <v>277010</v>
      </c>
      <c r="DC103" s="11">
        <v>119485</v>
      </c>
      <c r="DD103" s="11">
        <v>44772</v>
      </c>
      <c r="DE103" s="11">
        <v>19740</v>
      </c>
      <c r="DF103" s="11">
        <v>25032</v>
      </c>
      <c r="DG103" s="11">
        <v>25871</v>
      </c>
      <c r="DH103" s="11">
        <v>1268</v>
      </c>
      <c r="DI103" s="11">
        <v>24603</v>
      </c>
      <c r="DJ103" s="11">
        <v>72808</v>
      </c>
      <c r="DK103" s="11">
        <v>71049</v>
      </c>
      <c r="DL103" s="11">
        <v>1759</v>
      </c>
      <c r="DM103" s="11">
        <v>9136</v>
      </c>
      <c r="DN103" s="11">
        <v>6549</v>
      </c>
      <c r="DO103" s="11">
        <v>2587</v>
      </c>
      <c r="DP103" s="11">
        <v>15169</v>
      </c>
      <c r="DQ103" s="11">
        <v>12556</v>
      </c>
      <c r="DR103" s="11">
        <v>2613</v>
      </c>
      <c r="DS103" s="11">
        <v>33908</v>
      </c>
      <c r="DT103" s="11">
        <v>20022</v>
      </c>
      <c r="DU103" s="11">
        <v>13886</v>
      </c>
      <c r="DV103" s="11">
        <v>5137</v>
      </c>
      <c r="DW103" s="11">
        <v>5120</v>
      </c>
      <c r="DX103" s="11">
        <v>17</v>
      </c>
      <c r="DY103" s="11">
        <v>8892</v>
      </c>
      <c r="DZ103" s="11">
        <v>4642</v>
      </c>
      <c r="EA103" s="11">
        <v>4250</v>
      </c>
      <c r="EB103" s="11">
        <v>1386</v>
      </c>
      <c r="EC103" s="11">
        <v>1313</v>
      </c>
      <c r="ED103" s="11">
        <v>73</v>
      </c>
      <c r="EE103" s="11">
        <v>25414</v>
      </c>
      <c r="EF103" s="11">
        <v>11985</v>
      </c>
      <c r="EG103" s="11">
        <v>13429</v>
      </c>
      <c r="EH103" s="11">
        <v>166933</v>
      </c>
      <c r="EI103" s="11">
        <v>77634</v>
      </c>
      <c r="EJ103" s="11">
        <v>89299</v>
      </c>
      <c r="EK103" s="11">
        <v>10730</v>
      </c>
      <c r="EL103" s="11">
        <v>9353</v>
      </c>
      <c r="EM103" s="11">
        <v>1377</v>
      </c>
      <c r="EN103" s="11">
        <v>588</v>
      </c>
      <c r="EO103" s="11">
        <v>588</v>
      </c>
      <c r="EP103" s="11">
        <v>0</v>
      </c>
      <c r="EQ103" s="11">
        <v>52638</v>
      </c>
      <c r="ER103" s="11">
        <v>30303</v>
      </c>
      <c r="ES103" s="11">
        <v>22335</v>
      </c>
      <c r="ET103" s="11">
        <v>83539</v>
      </c>
      <c r="EU103" s="11">
        <v>49689</v>
      </c>
      <c r="EV103" s="11">
        <v>33850</v>
      </c>
      <c r="EW103" s="11">
        <v>7739</v>
      </c>
      <c r="EX103" s="11">
        <v>7739</v>
      </c>
      <c r="EY103" s="11">
        <v>0</v>
      </c>
      <c r="EZ103" s="11">
        <v>51077</v>
      </c>
      <c r="FA103" s="11">
        <v>28769</v>
      </c>
      <c r="FB103" s="11">
        <v>22308</v>
      </c>
      <c r="FC103" s="11">
        <v>1474</v>
      </c>
      <c r="FD103" s="11">
        <v>539</v>
      </c>
      <c r="FE103" s="11">
        <v>935</v>
      </c>
      <c r="FF103" s="420"/>
      <c r="FG103" s="420"/>
      <c r="FH103" s="417"/>
    </row>
    <row r="104" spans="1:164" ht="15" customHeight="1">
      <c r="A104" s="665" t="s">
        <v>717</v>
      </c>
      <c r="B104" s="665"/>
      <c r="C104" s="665"/>
      <c r="D104" s="11">
        <v>14802040</v>
      </c>
      <c r="E104" s="11"/>
      <c r="F104" s="11"/>
      <c r="G104" s="11">
        <v>9106045</v>
      </c>
      <c r="H104" s="11">
        <v>5695995</v>
      </c>
      <c r="I104" s="11">
        <v>146154</v>
      </c>
      <c r="J104" s="11">
        <v>94536</v>
      </c>
      <c r="K104" s="11">
        <v>51618</v>
      </c>
      <c r="L104" s="11">
        <v>39161</v>
      </c>
      <c r="M104" s="11">
        <v>27256</v>
      </c>
      <c r="N104" s="11">
        <v>11905</v>
      </c>
      <c r="O104" s="11">
        <v>195399</v>
      </c>
      <c r="P104" s="11">
        <v>106384</v>
      </c>
      <c r="Q104" s="11">
        <v>89015</v>
      </c>
      <c r="R104" s="11">
        <v>94044</v>
      </c>
      <c r="S104" s="11">
        <v>82200</v>
      </c>
      <c r="T104" s="11">
        <v>11844</v>
      </c>
      <c r="U104" s="11">
        <v>4397912</v>
      </c>
      <c r="V104" s="11">
        <v>2674675</v>
      </c>
      <c r="W104" s="11">
        <v>1723237</v>
      </c>
      <c r="X104" s="11">
        <v>107203</v>
      </c>
      <c r="Y104" s="11">
        <v>70745</v>
      </c>
      <c r="Z104" s="11">
        <v>36458</v>
      </c>
      <c r="AA104" s="11">
        <v>124387</v>
      </c>
      <c r="AB104" s="11">
        <v>97294</v>
      </c>
      <c r="AC104" s="11">
        <v>27093</v>
      </c>
      <c r="AD104" s="11">
        <v>81180</v>
      </c>
      <c r="AE104" s="11">
        <v>61451</v>
      </c>
      <c r="AF104" s="11">
        <v>19729</v>
      </c>
      <c r="AG104" s="11">
        <v>108188</v>
      </c>
      <c r="AH104" s="11">
        <v>0</v>
      </c>
      <c r="AI104" s="11">
        <v>108188</v>
      </c>
      <c r="AJ104" s="11">
        <v>822138</v>
      </c>
      <c r="AK104" s="11">
        <v>314024</v>
      </c>
      <c r="AL104" s="11">
        <v>508114</v>
      </c>
      <c r="AM104" s="11">
        <v>173986</v>
      </c>
      <c r="AN104" s="11">
        <v>63861</v>
      </c>
      <c r="AO104" s="11">
        <v>110125</v>
      </c>
      <c r="AP104" s="11">
        <v>58929</v>
      </c>
      <c r="AQ104" s="11">
        <v>52807</v>
      </c>
      <c r="AR104" s="11">
        <v>6122</v>
      </c>
      <c r="AS104" s="11">
        <v>68577</v>
      </c>
      <c r="AT104" s="11">
        <v>51716</v>
      </c>
      <c r="AU104" s="11">
        <v>16861</v>
      </c>
      <c r="AV104" s="11">
        <v>309108</v>
      </c>
      <c r="AW104" s="11">
        <v>175429</v>
      </c>
      <c r="AX104" s="11">
        <v>133679</v>
      </c>
      <c r="AY104" s="11">
        <v>133966</v>
      </c>
      <c r="AZ104" s="11">
        <v>95238</v>
      </c>
      <c r="BA104" s="11">
        <v>38728</v>
      </c>
      <c r="BB104" s="11">
        <v>98355</v>
      </c>
      <c r="BC104" s="11">
        <v>64360</v>
      </c>
      <c r="BD104" s="11">
        <v>33995</v>
      </c>
      <c r="BE104" s="11">
        <v>72941</v>
      </c>
      <c r="BF104" s="11">
        <v>49212</v>
      </c>
      <c r="BG104" s="11">
        <v>23729</v>
      </c>
      <c r="BH104" s="11">
        <v>100354</v>
      </c>
      <c r="BI104" s="11">
        <v>77716</v>
      </c>
      <c r="BJ104" s="11">
        <v>22638</v>
      </c>
      <c r="BK104" s="11">
        <v>126933</v>
      </c>
      <c r="BL104" s="11">
        <v>55988</v>
      </c>
      <c r="BM104" s="11">
        <v>70945</v>
      </c>
      <c r="BN104" s="11">
        <v>50660</v>
      </c>
      <c r="BO104" s="11">
        <v>39529</v>
      </c>
      <c r="BP104" s="11">
        <v>11131</v>
      </c>
      <c r="BQ104" s="11">
        <v>347811</v>
      </c>
      <c r="BR104" s="11">
        <v>239973</v>
      </c>
      <c r="BS104" s="11">
        <v>107838</v>
      </c>
      <c r="BT104" s="11">
        <v>307039</v>
      </c>
      <c r="BU104" s="11">
        <v>107920</v>
      </c>
      <c r="BV104" s="11">
        <v>199119</v>
      </c>
      <c r="BW104" s="11">
        <v>459209</v>
      </c>
      <c r="BX104" s="11">
        <v>298730</v>
      </c>
      <c r="BY104" s="11">
        <v>160479</v>
      </c>
      <c r="BZ104" s="11">
        <v>236975</v>
      </c>
      <c r="CA104" s="11">
        <v>125572</v>
      </c>
      <c r="CB104" s="11">
        <v>111403</v>
      </c>
      <c r="CC104" s="11">
        <v>101778</v>
      </c>
      <c r="CD104" s="11">
        <v>86994</v>
      </c>
      <c r="CE104" s="11">
        <v>14784</v>
      </c>
      <c r="CF104" s="11">
        <v>108150</v>
      </c>
      <c r="CG104" s="11">
        <v>61856</v>
      </c>
      <c r="CH104" s="11">
        <v>46294</v>
      </c>
      <c r="CI104" s="11">
        <v>37270</v>
      </c>
      <c r="CJ104" s="11">
        <v>27201</v>
      </c>
      <c r="CK104" s="11">
        <v>10069</v>
      </c>
      <c r="CL104" s="11">
        <v>87400</v>
      </c>
      <c r="CM104" s="11">
        <v>68322</v>
      </c>
      <c r="CN104" s="11">
        <v>19078</v>
      </c>
      <c r="CO104" s="11">
        <v>171464</v>
      </c>
      <c r="CP104" s="11">
        <v>96260</v>
      </c>
      <c r="CQ104" s="11">
        <v>75204</v>
      </c>
      <c r="CR104" s="11">
        <v>74828</v>
      </c>
      <c r="CS104" s="11">
        <v>66898</v>
      </c>
      <c r="CT104" s="11">
        <v>7930</v>
      </c>
      <c r="CU104" s="11">
        <v>436039</v>
      </c>
      <c r="CV104" s="11">
        <v>266856</v>
      </c>
      <c r="CW104" s="11">
        <v>169183</v>
      </c>
      <c r="CX104" s="11">
        <v>93546</v>
      </c>
      <c r="CY104" s="11">
        <v>85451</v>
      </c>
      <c r="CZ104" s="11">
        <v>8095</v>
      </c>
      <c r="DA104" s="11">
        <v>1103548</v>
      </c>
      <c r="DB104" s="11">
        <v>584258</v>
      </c>
      <c r="DC104" s="11">
        <v>519290</v>
      </c>
      <c r="DD104" s="11">
        <v>322836</v>
      </c>
      <c r="DE104" s="11">
        <v>215404</v>
      </c>
      <c r="DF104" s="11">
        <v>107432</v>
      </c>
      <c r="DG104" s="11">
        <v>20193</v>
      </c>
      <c r="DH104" s="11">
        <v>11383</v>
      </c>
      <c r="DI104" s="11">
        <v>8810</v>
      </c>
      <c r="DJ104" s="11">
        <v>274166</v>
      </c>
      <c r="DK104" s="11">
        <v>186058</v>
      </c>
      <c r="DL104" s="11">
        <v>88108</v>
      </c>
      <c r="DM104" s="11">
        <v>131926</v>
      </c>
      <c r="DN104" s="11">
        <v>103946</v>
      </c>
      <c r="DO104" s="11">
        <v>27980</v>
      </c>
      <c r="DP104" s="11">
        <v>288672</v>
      </c>
      <c r="DQ104" s="11">
        <v>188846</v>
      </c>
      <c r="DR104" s="11">
        <v>99826</v>
      </c>
      <c r="DS104" s="11">
        <v>346290</v>
      </c>
      <c r="DT104" s="11">
        <v>219611</v>
      </c>
      <c r="DU104" s="11">
        <v>126679</v>
      </c>
      <c r="DV104" s="11">
        <v>30041</v>
      </c>
      <c r="DW104" s="11">
        <v>19473</v>
      </c>
      <c r="DX104" s="11">
        <v>10568</v>
      </c>
      <c r="DY104" s="11">
        <v>135953</v>
      </c>
      <c r="DZ104" s="11">
        <v>109026</v>
      </c>
      <c r="EA104" s="11">
        <v>26927</v>
      </c>
      <c r="EB104" s="11">
        <v>35096</v>
      </c>
      <c r="EC104" s="11">
        <v>32384</v>
      </c>
      <c r="ED104" s="11">
        <v>2712</v>
      </c>
      <c r="EE104" s="11">
        <v>149150</v>
      </c>
      <c r="EF104" s="11">
        <v>97492</v>
      </c>
      <c r="EG104" s="11">
        <v>51658</v>
      </c>
      <c r="EH104" s="11">
        <v>890529</v>
      </c>
      <c r="EI104" s="11">
        <v>567854</v>
      </c>
      <c r="EJ104" s="11">
        <v>322675</v>
      </c>
      <c r="EK104" s="11">
        <v>88066</v>
      </c>
      <c r="EL104" s="11">
        <v>68237</v>
      </c>
      <c r="EM104" s="11">
        <v>19829</v>
      </c>
      <c r="EN104" s="11">
        <v>23350</v>
      </c>
      <c r="EO104" s="11">
        <v>21557</v>
      </c>
      <c r="EP104" s="11">
        <v>1793</v>
      </c>
      <c r="EQ104" s="11">
        <v>326165</v>
      </c>
      <c r="ER104" s="11">
        <v>212962</v>
      </c>
      <c r="ES104" s="11">
        <v>113203</v>
      </c>
      <c r="ET104" s="11">
        <v>620207</v>
      </c>
      <c r="EU104" s="11">
        <v>511243</v>
      </c>
      <c r="EV104" s="11">
        <v>108964</v>
      </c>
      <c r="EW104" s="11">
        <v>88341</v>
      </c>
      <c r="EX104" s="11">
        <v>84458</v>
      </c>
      <c r="EY104" s="11">
        <v>3883</v>
      </c>
      <c r="EZ104" s="11">
        <v>120930</v>
      </c>
      <c r="FA104" s="11">
        <v>57462</v>
      </c>
      <c r="FB104" s="11">
        <v>63468</v>
      </c>
      <c r="FC104" s="11">
        <v>35497</v>
      </c>
      <c r="FD104" s="11">
        <v>27937</v>
      </c>
      <c r="FE104" s="11">
        <v>7560</v>
      </c>
      <c r="FF104" s="420"/>
      <c r="FG104" s="420"/>
      <c r="FH104" s="417"/>
    </row>
    <row r="105" spans="1:164" ht="15" customHeight="1">
      <c r="A105" s="665" t="s">
        <v>718</v>
      </c>
      <c r="B105" s="665"/>
      <c r="C105" s="665"/>
      <c r="D105" s="532"/>
      <c r="E105" s="532"/>
      <c r="F105" s="532"/>
      <c r="G105" s="532"/>
      <c r="H105" s="532"/>
      <c r="I105" s="532"/>
      <c r="J105" s="532"/>
      <c r="K105" s="532"/>
      <c r="L105" s="532"/>
      <c r="M105" s="532"/>
      <c r="N105" s="532"/>
      <c r="O105" s="532"/>
      <c r="P105" s="532"/>
      <c r="Q105" s="532"/>
      <c r="R105" s="532"/>
      <c r="S105" s="532"/>
      <c r="T105" s="532"/>
      <c r="U105" s="532"/>
      <c r="V105" s="532"/>
      <c r="W105" s="532"/>
      <c r="X105" s="532"/>
      <c r="Y105" s="532"/>
      <c r="Z105" s="532"/>
      <c r="AA105" s="532"/>
      <c r="AB105" s="532"/>
      <c r="AC105" s="532"/>
      <c r="AD105" s="532"/>
      <c r="AE105" s="532"/>
      <c r="AF105" s="532"/>
      <c r="AG105" s="532"/>
      <c r="AH105" s="532"/>
      <c r="AI105" s="532"/>
      <c r="AJ105" s="532"/>
      <c r="AK105" s="532"/>
      <c r="AL105" s="532"/>
      <c r="AM105" s="532"/>
      <c r="AN105" s="532"/>
      <c r="AO105" s="532"/>
      <c r="AP105" s="532"/>
      <c r="AQ105" s="532"/>
      <c r="AR105" s="532"/>
      <c r="AS105" s="532"/>
      <c r="AT105" s="532"/>
      <c r="AU105" s="532"/>
      <c r="AV105" s="532"/>
      <c r="AW105" s="532"/>
      <c r="AX105" s="532"/>
      <c r="AY105" s="532"/>
      <c r="AZ105" s="532"/>
      <c r="BA105" s="532"/>
      <c r="BB105" s="532"/>
      <c r="BC105" s="532"/>
      <c r="BD105" s="532"/>
      <c r="BE105" s="532"/>
      <c r="BF105" s="532"/>
      <c r="BG105" s="532"/>
      <c r="BH105" s="532"/>
      <c r="BI105" s="532"/>
      <c r="BJ105" s="532"/>
      <c r="BK105" s="532"/>
      <c r="BL105" s="532"/>
      <c r="BM105" s="532"/>
      <c r="BN105" s="532"/>
      <c r="BO105" s="532"/>
      <c r="BP105" s="532"/>
      <c r="BQ105" s="532"/>
      <c r="BR105" s="532"/>
      <c r="BS105" s="532"/>
      <c r="BT105" s="532"/>
      <c r="BU105" s="532"/>
      <c r="BV105" s="532"/>
      <c r="BW105" s="532"/>
      <c r="BX105" s="532"/>
      <c r="BY105" s="532"/>
      <c r="BZ105" s="532"/>
      <c r="CA105" s="532"/>
      <c r="CB105" s="532"/>
      <c r="CC105" s="532"/>
      <c r="CD105" s="532"/>
      <c r="CE105" s="532"/>
      <c r="CF105" s="532"/>
      <c r="CG105" s="532"/>
      <c r="CH105" s="532"/>
      <c r="CI105" s="532"/>
      <c r="CJ105" s="532"/>
      <c r="CK105" s="532"/>
      <c r="CL105" s="532"/>
      <c r="CM105" s="532"/>
      <c r="CN105" s="532"/>
      <c r="CO105" s="532"/>
      <c r="CP105" s="532"/>
      <c r="CQ105" s="532"/>
      <c r="CR105" s="532"/>
      <c r="CS105" s="532"/>
      <c r="CT105" s="532"/>
      <c r="CU105" s="532"/>
      <c r="CV105" s="532"/>
      <c r="CW105" s="532"/>
      <c r="CX105" s="532"/>
      <c r="CY105" s="532"/>
      <c r="CZ105" s="532"/>
      <c r="DA105" s="532"/>
      <c r="DB105" s="532"/>
      <c r="DC105" s="532"/>
      <c r="DD105" s="532"/>
      <c r="DE105" s="532"/>
      <c r="DF105" s="532"/>
      <c r="DG105" s="532"/>
      <c r="DH105" s="532"/>
      <c r="DI105" s="532"/>
      <c r="DJ105" s="532"/>
      <c r="DK105" s="532"/>
      <c r="DL105" s="532"/>
      <c r="DM105" s="532"/>
      <c r="DN105" s="532"/>
      <c r="DO105" s="532"/>
      <c r="DP105" s="532"/>
      <c r="DQ105" s="532"/>
      <c r="DR105" s="532"/>
      <c r="DS105" s="532"/>
      <c r="DT105" s="532"/>
      <c r="DU105" s="532"/>
      <c r="DV105" s="532"/>
      <c r="DW105" s="532"/>
      <c r="DX105" s="532"/>
      <c r="DY105" s="532"/>
      <c r="DZ105" s="532"/>
      <c r="EA105" s="532"/>
      <c r="EB105" s="532"/>
      <c r="EC105" s="532"/>
      <c r="ED105" s="532"/>
      <c r="EE105" s="532"/>
      <c r="EF105" s="532"/>
      <c r="EG105" s="532"/>
      <c r="EH105" s="532"/>
      <c r="EI105" s="532"/>
      <c r="EJ105" s="532"/>
      <c r="EK105" s="532"/>
      <c r="EL105" s="532"/>
      <c r="EM105" s="532"/>
      <c r="EN105" s="532"/>
      <c r="EO105" s="532"/>
      <c r="EP105" s="532"/>
      <c r="EQ105" s="532"/>
      <c r="ER105" s="532"/>
      <c r="ES105" s="532"/>
      <c r="ET105" s="532"/>
      <c r="EU105" s="532"/>
      <c r="EV105" s="532"/>
      <c r="EW105" s="532"/>
      <c r="EX105" s="532"/>
      <c r="EY105" s="532"/>
      <c r="EZ105" s="532"/>
      <c r="FA105" s="532"/>
      <c r="FB105" s="532"/>
      <c r="FC105" s="532"/>
      <c r="FD105" s="532"/>
      <c r="FE105" s="532"/>
      <c r="FF105" s="420"/>
      <c r="FG105" s="420"/>
      <c r="FH105" s="417"/>
    </row>
    <row r="106" spans="1:164" ht="15" customHeight="1">
      <c r="A106" s="665" t="s">
        <v>662</v>
      </c>
      <c r="B106" s="665"/>
      <c r="C106" s="665"/>
      <c r="D106" s="11">
        <v>30804758</v>
      </c>
      <c r="E106" s="11"/>
      <c r="F106" s="11"/>
      <c r="G106" s="11">
        <v>21507922</v>
      </c>
      <c r="H106" s="11">
        <v>9296836</v>
      </c>
      <c r="I106" s="11">
        <v>233687</v>
      </c>
      <c r="J106" s="11">
        <v>223198</v>
      </c>
      <c r="K106" s="11">
        <v>10489</v>
      </c>
      <c r="L106" s="11">
        <v>427445</v>
      </c>
      <c r="M106" s="11">
        <v>417439</v>
      </c>
      <c r="N106" s="11">
        <v>10006</v>
      </c>
      <c r="O106" s="11">
        <v>496300</v>
      </c>
      <c r="P106" s="11">
        <v>245653</v>
      </c>
      <c r="Q106" s="11">
        <v>250647</v>
      </c>
      <c r="R106" s="11">
        <v>368533</v>
      </c>
      <c r="S106" s="11">
        <v>296199</v>
      </c>
      <c r="T106" s="11">
        <v>72334</v>
      </c>
      <c r="U106" s="11">
        <v>7685496</v>
      </c>
      <c r="V106" s="11">
        <v>5675917</v>
      </c>
      <c r="W106" s="11">
        <v>2009579</v>
      </c>
      <c r="X106" s="11">
        <v>524067</v>
      </c>
      <c r="Y106" s="11">
        <v>336450</v>
      </c>
      <c r="Z106" s="11">
        <v>187617</v>
      </c>
      <c r="AA106" s="11">
        <v>244931</v>
      </c>
      <c r="AB106" s="11">
        <v>228178</v>
      </c>
      <c r="AC106" s="11">
        <v>16753</v>
      </c>
      <c r="AD106" s="11">
        <v>99465</v>
      </c>
      <c r="AE106" s="11">
        <v>95352</v>
      </c>
      <c r="AF106" s="11">
        <v>4113</v>
      </c>
      <c r="AG106" s="11">
        <v>67548</v>
      </c>
      <c r="AH106" s="11">
        <v>0</v>
      </c>
      <c r="AI106" s="11">
        <v>67548</v>
      </c>
      <c r="AJ106" s="11">
        <v>3025460</v>
      </c>
      <c r="AK106" s="11">
        <v>1053101</v>
      </c>
      <c r="AL106" s="11">
        <v>1972359</v>
      </c>
      <c r="AM106" s="11">
        <v>457828</v>
      </c>
      <c r="AN106" s="11">
        <v>436960</v>
      </c>
      <c r="AO106" s="11">
        <v>20868</v>
      </c>
      <c r="AP106" s="11">
        <v>179601</v>
      </c>
      <c r="AQ106" s="11">
        <v>167785</v>
      </c>
      <c r="AR106" s="11">
        <v>11816</v>
      </c>
      <c r="AS106" s="11">
        <v>285789</v>
      </c>
      <c r="AT106" s="11">
        <v>230759</v>
      </c>
      <c r="AU106" s="11">
        <v>55030</v>
      </c>
      <c r="AV106" s="11">
        <v>661883</v>
      </c>
      <c r="AW106" s="11">
        <v>167428</v>
      </c>
      <c r="AX106" s="11">
        <v>494455</v>
      </c>
      <c r="AY106" s="11">
        <v>377120</v>
      </c>
      <c r="AZ106" s="11">
        <v>325769</v>
      </c>
      <c r="BA106" s="11">
        <v>51351</v>
      </c>
      <c r="BB106" s="11">
        <v>407900</v>
      </c>
      <c r="BC106" s="11">
        <v>256731</v>
      </c>
      <c r="BD106" s="11">
        <v>151169</v>
      </c>
      <c r="BE106" s="11">
        <v>270541</v>
      </c>
      <c r="BF106" s="11">
        <v>218771</v>
      </c>
      <c r="BG106" s="11">
        <v>51770</v>
      </c>
      <c r="BH106" s="11">
        <v>432931</v>
      </c>
      <c r="BI106" s="11">
        <v>394018</v>
      </c>
      <c r="BJ106" s="11">
        <v>38913</v>
      </c>
      <c r="BK106" s="11">
        <v>1028540</v>
      </c>
      <c r="BL106" s="11">
        <v>761716</v>
      </c>
      <c r="BM106" s="11">
        <v>266824</v>
      </c>
      <c r="BN106" s="11">
        <v>205442</v>
      </c>
      <c r="BO106" s="11">
        <v>196153</v>
      </c>
      <c r="BP106" s="11">
        <v>9289</v>
      </c>
      <c r="BQ106" s="11">
        <v>518633</v>
      </c>
      <c r="BR106" s="11">
        <v>394642</v>
      </c>
      <c r="BS106" s="11">
        <v>123991</v>
      </c>
      <c r="BT106" s="11">
        <v>338555</v>
      </c>
      <c r="BU106" s="11">
        <v>317719</v>
      </c>
      <c r="BV106" s="11">
        <v>20836</v>
      </c>
      <c r="BW106" s="11">
        <v>425429</v>
      </c>
      <c r="BX106" s="11">
        <v>320481</v>
      </c>
      <c r="BY106" s="11">
        <v>104948</v>
      </c>
      <c r="BZ106" s="11">
        <v>875536</v>
      </c>
      <c r="CA106" s="11">
        <v>619598</v>
      </c>
      <c r="CB106" s="11">
        <v>255938</v>
      </c>
      <c r="CC106" s="11">
        <v>245043</v>
      </c>
      <c r="CD106" s="11">
        <v>220596</v>
      </c>
      <c r="CE106" s="11">
        <v>24447</v>
      </c>
      <c r="CF106" s="11">
        <v>358346</v>
      </c>
      <c r="CG106" s="11">
        <v>292409</v>
      </c>
      <c r="CH106" s="11">
        <v>65937</v>
      </c>
      <c r="CI106" s="11">
        <v>262494</v>
      </c>
      <c r="CJ106" s="11">
        <v>215695</v>
      </c>
      <c r="CK106" s="11">
        <v>46799</v>
      </c>
      <c r="CL106" s="11">
        <v>285020</v>
      </c>
      <c r="CM106" s="11">
        <v>161138</v>
      </c>
      <c r="CN106" s="11">
        <v>123882</v>
      </c>
      <c r="CO106" s="11">
        <v>256664</v>
      </c>
      <c r="CP106" s="11">
        <v>95760</v>
      </c>
      <c r="CQ106" s="11">
        <v>160904</v>
      </c>
      <c r="CR106" s="11">
        <v>72380</v>
      </c>
      <c r="CS106" s="11">
        <v>65018</v>
      </c>
      <c r="CT106" s="11">
        <v>7362</v>
      </c>
      <c r="CU106" s="11">
        <v>414445</v>
      </c>
      <c r="CV106" s="11">
        <v>387095</v>
      </c>
      <c r="CW106" s="11">
        <v>27350</v>
      </c>
      <c r="CX106" s="11">
        <v>295292</v>
      </c>
      <c r="CY106" s="11">
        <v>192264</v>
      </c>
      <c r="CZ106" s="11">
        <v>103028</v>
      </c>
      <c r="DA106" s="11">
        <v>576480</v>
      </c>
      <c r="DB106" s="11">
        <v>375362</v>
      </c>
      <c r="DC106" s="11">
        <v>201118</v>
      </c>
      <c r="DD106" s="11">
        <v>638002</v>
      </c>
      <c r="DE106" s="11">
        <v>480439</v>
      </c>
      <c r="DF106" s="11">
        <v>157563</v>
      </c>
      <c r="DG106" s="11">
        <v>182314</v>
      </c>
      <c r="DH106" s="11">
        <v>101645</v>
      </c>
      <c r="DI106" s="11">
        <v>80669</v>
      </c>
      <c r="DJ106" s="11">
        <v>475656</v>
      </c>
      <c r="DK106" s="11">
        <v>388737</v>
      </c>
      <c r="DL106" s="11">
        <v>86919</v>
      </c>
      <c r="DM106" s="11">
        <v>143207</v>
      </c>
      <c r="DN106" s="11">
        <v>117492</v>
      </c>
      <c r="DO106" s="11">
        <v>25715</v>
      </c>
      <c r="DP106" s="11">
        <v>698815</v>
      </c>
      <c r="DQ106" s="11">
        <v>574690</v>
      </c>
      <c r="DR106" s="11">
        <v>124125</v>
      </c>
      <c r="DS106" s="11">
        <v>706680</v>
      </c>
      <c r="DT106" s="11">
        <v>607392</v>
      </c>
      <c r="DU106" s="11">
        <v>99288</v>
      </c>
      <c r="DV106" s="11">
        <v>68192</v>
      </c>
      <c r="DW106" s="11">
        <v>53330</v>
      </c>
      <c r="DX106" s="11">
        <v>14862</v>
      </c>
      <c r="DY106" s="11">
        <v>244103</v>
      </c>
      <c r="DZ106" s="11">
        <v>200983</v>
      </c>
      <c r="EA106" s="11">
        <v>43120</v>
      </c>
      <c r="EB106" s="11">
        <v>165853</v>
      </c>
      <c r="EC106" s="11">
        <v>145195</v>
      </c>
      <c r="ED106" s="11">
        <v>20658</v>
      </c>
      <c r="EE106" s="11">
        <v>363427</v>
      </c>
      <c r="EF106" s="11">
        <v>324397</v>
      </c>
      <c r="EG106" s="11">
        <v>39030</v>
      </c>
      <c r="EH106" s="11">
        <v>1585316</v>
      </c>
      <c r="EI106" s="11">
        <v>761712</v>
      </c>
      <c r="EJ106" s="11">
        <v>823604</v>
      </c>
      <c r="EK106" s="11">
        <v>252279</v>
      </c>
      <c r="EL106" s="11">
        <v>189211</v>
      </c>
      <c r="EM106" s="11">
        <v>63068</v>
      </c>
      <c r="EN106" s="11">
        <v>103251</v>
      </c>
      <c r="EO106" s="11">
        <v>100195</v>
      </c>
      <c r="EP106" s="11">
        <v>3056</v>
      </c>
      <c r="EQ106" s="11">
        <v>261734</v>
      </c>
      <c r="ER106" s="11">
        <v>212258</v>
      </c>
      <c r="ES106" s="11">
        <v>49476</v>
      </c>
      <c r="ET106" s="11">
        <v>1301395</v>
      </c>
      <c r="EU106" s="11">
        <v>915334</v>
      </c>
      <c r="EV106" s="11">
        <v>386061</v>
      </c>
      <c r="EW106" s="11">
        <v>222024</v>
      </c>
      <c r="EX106" s="11">
        <v>218082</v>
      </c>
      <c r="EY106" s="11">
        <v>3942</v>
      </c>
      <c r="EZ106" s="11">
        <v>651775</v>
      </c>
      <c r="FA106" s="11">
        <v>435798</v>
      </c>
      <c r="FB106" s="11">
        <v>215977</v>
      </c>
      <c r="FC106" s="11">
        <v>335911</v>
      </c>
      <c r="FD106" s="11">
        <v>295678</v>
      </c>
      <c r="FE106" s="11">
        <v>40233</v>
      </c>
      <c r="FF106" s="420"/>
      <c r="FG106" s="420"/>
      <c r="FH106" s="417"/>
    </row>
    <row r="107" spans="1:164" ht="15" customHeight="1">
      <c r="A107" s="665" t="s">
        <v>699</v>
      </c>
      <c r="B107" s="665"/>
      <c r="C107" s="665"/>
      <c r="D107" s="11">
        <v>6044314</v>
      </c>
      <c r="E107" s="11"/>
      <c r="F107" s="11"/>
      <c r="G107" s="11">
        <v>3763666</v>
      </c>
      <c r="H107" s="11">
        <v>2280648</v>
      </c>
      <c r="I107" s="11">
        <v>36375</v>
      </c>
      <c r="J107" s="11">
        <v>35834</v>
      </c>
      <c r="K107" s="11">
        <v>541</v>
      </c>
      <c r="L107" s="11">
        <v>27396</v>
      </c>
      <c r="M107" s="11">
        <v>27297</v>
      </c>
      <c r="N107" s="11">
        <v>99</v>
      </c>
      <c r="O107" s="11">
        <v>84819</v>
      </c>
      <c r="P107" s="11">
        <v>14277</v>
      </c>
      <c r="Q107" s="11">
        <v>70542</v>
      </c>
      <c r="R107" s="11">
        <v>52196</v>
      </c>
      <c r="S107" s="11">
        <v>13521</v>
      </c>
      <c r="T107" s="11">
        <v>38675</v>
      </c>
      <c r="U107" s="11">
        <v>2064355</v>
      </c>
      <c r="V107" s="11">
        <v>1676273</v>
      </c>
      <c r="W107" s="11">
        <v>388082</v>
      </c>
      <c r="X107" s="11">
        <v>58826</v>
      </c>
      <c r="Y107" s="11">
        <v>7501</v>
      </c>
      <c r="Z107" s="11">
        <v>51325</v>
      </c>
      <c r="AA107" s="11">
        <v>81968</v>
      </c>
      <c r="AB107" s="11">
        <v>75807</v>
      </c>
      <c r="AC107" s="11">
        <v>6161</v>
      </c>
      <c r="AD107" s="11">
        <v>11512</v>
      </c>
      <c r="AE107" s="11">
        <v>9045</v>
      </c>
      <c r="AF107" s="11">
        <v>2467</v>
      </c>
      <c r="AG107" s="11">
        <v>6763</v>
      </c>
      <c r="AH107" s="11">
        <v>0</v>
      </c>
      <c r="AI107" s="11">
        <v>6763</v>
      </c>
      <c r="AJ107" s="11">
        <v>514715</v>
      </c>
      <c r="AK107" s="11">
        <v>110516</v>
      </c>
      <c r="AL107" s="11">
        <v>404199</v>
      </c>
      <c r="AM107" s="11">
        <v>109809</v>
      </c>
      <c r="AN107" s="11">
        <v>108618</v>
      </c>
      <c r="AO107" s="11">
        <v>1191</v>
      </c>
      <c r="AP107" s="11">
        <v>69171</v>
      </c>
      <c r="AQ107" s="11">
        <v>59043</v>
      </c>
      <c r="AR107" s="11">
        <v>10128</v>
      </c>
      <c r="AS107" s="11">
        <v>21566</v>
      </c>
      <c r="AT107" s="11">
        <v>12341</v>
      </c>
      <c r="AU107" s="11">
        <v>9225</v>
      </c>
      <c r="AV107" s="11">
        <v>90498</v>
      </c>
      <c r="AW107" s="11">
        <v>2935</v>
      </c>
      <c r="AX107" s="11">
        <v>87563</v>
      </c>
      <c r="AY107" s="11">
        <v>41014</v>
      </c>
      <c r="AZ107" s="11">
        <v>31349</v>
      </c>
      <c r="BA107" s="11">
        <v>9665</v>
      </c>
      <c r="BB107" s="11">
        <v>131742</v>
      </c>
      <c r="BC107" s="11">
        <v>49395</v>
      </c>
      <c r="BD107" s="11">
        <v>82347</v>
      </c>
      <c r="BE107" s="11">
        <v>16086</v>
      </c>
      <c r="BF107" s="11">
        <v>10236</v>
      </c>
      <c r="BG107" s="11">
        <v>5850</v>
      </c>
      <c r="BH107" s="11">
        <v>26433</v>
      </c>
      <c r="BI107" s="11">
        <v>23434</v>
      </c>
      <c r="BJ107" s="11">
        <v>2999</v>
      </c>
      <c r="BK107" s="11">
        <v>525357</v>
      </c>
      <c r="BL107" s="11">
        <v>389599</v>
      </c>
      <c r="BM107" s="11">
        <v>135758</v>
      </c>
      <c r="BN107" s="11">
        <v>17642</v>
      </c>
      <c r="BO107" s="11">
        <v>16700</v>
      </c>
      <c r="BP107" s="11">
        <v>942</v>
      </c>
      <c r="BQ107" s="11">
        <v>40989</v>
      </c>
      <c r="BR107" s="11">
        <v>36392</v>
      </c>
      <c r="BS107" s="11">
        <v>4597</v>
      </c>
      <c r="BT107" s="11">
        <v>65137</v>
      </c>
      <c r="BU107" s="11">
        <v>64489</v>
      </c>
      <c r="BV107" s="11">
        <v>648</v>
      </c>
      <c r="BW107" s="11">
        <v>56991</v>
      </c>
      <c r="BX107" s="11">
        <v>16325</v>
      </c>
      <c r="BY107" s="11">
        <v>40666</v>
      </c>
      <c r="BZ107" s="11">
        <v>112311</v>
      </c>
      <c r="CA107" s="11">
        <v>63040</v>
      </c>
      <c r="CB107" s="11">
        <v>49271</v>
      </c>
      <c r="CC107" s="11">
        <v>33185</v>
      </c>
      <c r="CD107" s="11">
        <v>29681</v>
      </c>
      <c r="CE107" s="11">
        <v>3504</v>
      </c>
      <c r="CF107" s="11">
        <v>46097</v>
      </c>
      <c r="CG107" s="11">
        <v>34181</v>
      </c>
      <c r="CH107" s="11">
        <v>11916</v>
      </c>
      <c r="CI107" s="11">
        <v>15283</v>
      </c>
      <c r="CJ107" s="11">
        <v>8410</v>
      </c>
      <c r="CK107" s="11">
        <v>6873</v>
      </c>
      <c r="CL107" s="11">
        <v>40699</v>
      </c>
      <c r="CM107" s="11">
        <v>11585</v>
      </c>
      <c r="CN107" s="11">
        <v>29114</v>
      </c>
      <c r="CO107" s="11">
        <v>108568</v>
      </c>
      <c r="CP107" s="11">
        <v>6012</v>
      </c>
      <c r="CQ107" s="11">
        <v>102556</v>
      </c>
      <c r="CR107" s="11">
        <v>12428</v>
      </c>
      <c r="CS107" s="11">
        <v>11725</v>
      </c>
      <c r="CT107" s="11">
        <v>703</v>
      </c>
      <c r="CU107" s="11">
        <v>62435</v>
      </c>
      <c r="CV107" s="11">
        <v>55833</v>
      </c>
      <c r="CW107" s="11">
        <v>6602</v>
      </c>
      <c r="CX107" s="11">
        <v>43584</v>
      </c>
      <c r="CY107" s="11">
        <v>13824</v>
      </c>
      <c r="CZ107" s="11">
        <v>29760</v>
      </c>
      <c r="DA107" s="11">
        <v>74442</v>
      </c>
      <c r="DB107" s="11">
        <v>56709</v>
      </c>
      <c r="DC107" s="11">
        <v>17733</v>
      </c>
      <c r="DD107" s="11">
        <v>85050</v>
      </c>
      <c r="DE107" s="11">
        <v>44059</v>
      </c>
      <c r="DF107" s="11">
        <v>40991</v>
      </c>
      <c r="DG107" s="11">
        <v>22087</v>
      </c>
      <c r="DH107" s="11">
        <v>12237</v>
      </c>
      <c r="DI107" s="11">
        <v>9850</v>
      </c>
      <c r="DJ107" s="11">
        <v>94185</v>
      </c>
      <c r="DK107" s="11">
        <v>82315</v>
      </c>
      <c r="DL107" s="11">
        <v>11870</v>
      </c>
      <c r="DM107" s="11">
        <v>18677</v>
      </c>
      <c r="DN107" s="11">
        <v>14108</v>
      </c>
      <c r="DO107" s="11">
        <v>4569</v>
      </c>
      <c r="DP107" s="11">
        <v>45985</v>
      </c>
      <c r="DQ107" s="11">
        <v>20389</v>
      </c>
      <c r="DR107" s="11">
        <v>25596</v>
      </c>
      <c r="DS107" s="11">
        <v>62863</v>
      </c>
      <c r="DT107" s="11">
        <v>49594</v>
      </c>
      <c r="DU107" s="11">
        <v>13269</v>
      </c>
      <c r="DV107" s="11">
        <v>7052</v>
      </c>
      <c r="DW107" s="11">
        <v>5779</v>
      </c>
      <c r="DX107" s="11">
        <v>1273</v>
      </c>
      <c r="DY107" s="11">
        <v>41456</v>
      </c>
      <c r="DZ107" s="11">
        <v>17307</v>
      </c>
      <c r="EA107" s="11">
        <v>24149</v>
      </c>
      <c r="EB107" s="11">
        <v>12095</v>
      </c>
      <c r="EC107" s="11">
        <v>10206</v>
      </c>
      <c r="ED107" s="11">
        <v>1889</v>
      </c>
      <c r="EE107" s="11">
        <v>48966</v>
      </c>
      <c r="EF107" s="11">
        <v>45582</v>
      </c>
      <c r="EG107" s="11">
        <v>3384</v>
      </c>
      <c r="EH107" s="11">
        <v>463262</v>
      </c>
      <c r="EI107" s="11">
        <v>73489</v>
      </c>
      <c r="EJ107" s="11">
        <v>389773</v>
      </c>
      <c r="EK107" s="11">
        <v>25606</v>
      </c>
      <c r="EL107" s="11">
        <v>9838</v>
      </c>
      <c r="EM107" s="11">
        <v>15768</v>
      </c>
      <c r="EN107" s="11">
        <v>3172</v>
      </c>
      <c r="EO107" s="11">
        <v>2561</v>
      </c>
      <c r="EP107" s="11">
        <v>611</v>
      </c>
      <c r="EQ107" s="11">
        <v>10739</v>
      </c>
      <c r="ER107" s="11">
        <v>6628</v>
      </c>
      <c r="ES107" s="11">
        <v>4111</v>
      </c>
      <c r="ET107" s="11">
        <v>253717</v>
      </c>
      <c r="EU107" s="11">
        <v>184024</v>
      </c>
      <c r="EV107" s="11">
        <v>69693</v>
      </c>
      <c r="EW107" s="11">
        <v>39275</v>
      </c>
      <c r="EX107" s="11">
        <v>38223</v>
      </c>
      <c r="EY107" s="11">
        <v>1052</v>
      </c>
      <c r="EZ107" s="11">
        <v>70599</v>
      </c>
      <c r="FA107" s="11">
        <v>36637</v>
      </c>
      <c r="FB107" s="11">
        <v>33962</v>
      </c>
      <c r="FC107" s="11">
        <v>39136</v>
      </c>
      <c r="FD107" s="11">
        <v>28763</v>
      </c>
      <c r="FE107" s="11">
        <v>10373</v>
      </c>
      <c r="FF107" s="420"/>
      <c r="FG107" s="420"/>
      <c r="FH107" s="417"/>
    </row>
    <row r="108" spans="1:164" ht="15" customHeight="1">
      <c r="A108" s="665" t="s">
        <v>663</v>
      </c>
      <c r="B108" s="665"/>
      <c r="C108" s="665"/>
      <c r="D108" s="11">
        <v>42002636</v>
      </c>
      <c r="E108" s="11"/>
      <c r="F108" s="11"/>
      <c r="G108" s="11">
        <v>5539182</v>
      </c>
      <c r="H108" s="11">
        <v>36463454</v>
      </c>
      <c r="I108" s="11">
        <v>388784</v>
      </c>
      <c r="J108" s="11">
        <v>14553</v>
      </c>
      <c r="K108" s="11">
        <v>374231</v>
      </c>
      <c r="L108" s="11">
        <v>117238</v>
      </c>
      <c r="M108" s="11">
        <v>14085</v>
      </c>
      <c r="N108" s="11">
        <v>103153</v>
      </c>
      <c r="O108" s="11">
        <v>659143</v>
      </c>
      <c r="P108" s="11">
        <v>79071</v>
      </c>
      <c r="Q108" s="11">
        <v>580072</v>
      </c>
      <c r="R108" s="11">
        <v>274137</v>
      </c>
      <c r="S108" s="11">
        <v>71060</v>
      </c>
      <c r="T108" s="11">
        <v>203077</v>
      </c>
      <c r="U108" s="11">
        <v>6447740</v>
      </c>
      <c r="V108" s="11">
        <v>519774</v>
      </c>
      <c r="W108" s="11">
        <v>5927966</v>
      </c>
      <c r="X108" s="11">
        <v>1212644</v>
      </c>
      <c r="Y108" s="11">
        <v>94142</v>
      </c>
      <c r="Z108" s="11">
        <v>1118502</v>
      </c>
      <c r="AA108" s="11">
        <v>288600</v>
      </c>
      <c r="AB108" s="11">
        <v>51886</v>
      </c>
      <c r="AC108" s="11">
        <v>236714</v>
      </c>
      <c r="AD108" s="11">
        <v>87607</v>
      </c>
      <c r="AE108" s="11">
        <v>51563</v>
      </c>
      <c r="AF108" s="11">
        <v>36044</v>
      </c>
      <c r="AG108" s="11">
        <v>328468</v>
      </c>
      <c r="AH108" s="11">
        <v>0</v>
      </c>
      <c r="AI108" s="11">
        <v>328468</v>
      </c>
      <c r="AJ108" s="11">
        <v>2981044</v>
      </c>
      <c r="AK108" s="11">
        <v>147043</v>
      </c>
      <c r="AL108" s="11">
        <v>2834001</v>
      </c>
      <c r="AM108" s="11">
        <v>1117578</v>
      </c>
      <c r="AN108" s="11">
        <v>226148</v>
      </c>
      <c r="AO108" s="11">
        <v>891430</v>
      </c>
      <c r="AP108" s="11">
        <v>305562</v>
      </c>
      <c r="AQ108" s="11">
        <v>63280</v>
      </c>
      <c r="AR108" s="11">
        <v>242282</v>
      </c>
      <c r="AS108" s="11">
        <v>151620</v>
      </c>
      <c r="AT108" s="11">
        <v>28960</v>
      </c>
      <c r="AU108" s="11">
        <v>122660</v>
      </c>
      <c r="AV108" s="11">
        <v>2631345</v>
      </c>
      <c r="AW108" s="11">
        <v>73945</v>
      </c>
      <c r="AX108" s="11">
        <v>2557400</v>
      </c>
      <c r="AY108" s="11">
        <v>561357</v>
      </c>
      <c r="AZ108" s="11">
        <v>64570</v>
      </c>
      <c r="BA108" s="11">
        <v>496787</v>
      </c>
      <c r="BB108" s="11">
        <v>329950</v>
      </c>
      <c r="BC108" s="11">
        <v>28265</v>
      </c>
      <c r="BD108" s="11">
        <v>301685</v>
      </c>
      <c r="BE108" s="11">
        <v>330550</v>
      </c>
      <c r="BF108" s="11">
        <v>39097</v>
      </c>
      <c r="BG108" s="11">
        <v>291453</v>
      </c>
      <c r="BH108" s="11">
        <v>346215</v>
      </c>
      <c r="BI108" s="11">
        <v>123099</v>
      </c>
      <c r="BJ108" s="11">
        <v>223116</v>
      </c>
      <c r="BK108" s="11">
        <v>738141</v>
      </c>
      <c r="BL108" s="11">
        <v>292244</v>
      </c>
      <c r="BM108" s="11">
        <v>445897</v>
      </c>
      <c r="BN108" s="11">
        <v>96406</v>
      </c>
      <c r="BO108" s="11">
        <v>8239</v>
      </c>
      <c r="BP108" s="11">
        <v>88167</v>
      </c>
      <c r="BQ108" s="11">
        <v>1176916</v>
      </c>
      <c r="BR108" s="11">
        <v>95721</v>
      </c>
      <c r="BS108" s="11">
        <v>1081195</v>
      </c>
      <c r="BT108" s="11">
        <v>493064</v>
      </c>
      <c r="BU108" s="11">
        <v>186735</v>
      </c>
      <c r="BV108" s="11">
        <v>306329</v>
      </c>
      <c r="BW108" s="11">
        <v>998185</v>
      </c>
      <c r="BX108" s="11">
        <v>125872</v>
      </c>
      <c r="BY108" s="11">
        <v>872313</v>
      </c>
      <c r="BZ108" s="11">
        <v>1111572</v>
      </c>
      <c r="CA108" s="11">
        <v>219673</v>
      </c>
      <c r="CB108" s="11">
        <v>891899</v>
      </c>
      <c r="CC108" s="11">
        <v>216441</v>
      </c>
      <c r="CD108" s="11">
        <v>44307</v>
      </c>
      <c r="CE108" s="11">
        <v>172134</v>
      </c>
      <c r="CF108" s="11">
        <v>742072</v>
      </c>
      <c r="CG108" s="11">
        <v>82539</v>
      </c>
      <c r="CH108" s="11">
        <v>659533</v>
      </c>
      <c r="CI108" s="11">
        <v>94236</v>
      </c>
      <c r="CJ108" s="11">
        <v>17387</v>
      </c>
      <c r="CK108" s="11">
        <v>76849</v>
      </c>
      <c r="CL108" s="11">
        <v>237182</v>
      </c>
      <c r="CM108" s="11">
        <v>49097</v>
      </c>
      <c r="CN108" s="11">
        <v>188085</v>
      </c>
      <c r="CO108" s="11">
        <v>592875</v>
      </c>
      <c r="CP108" s="11">
        <v>18231</v>
      </c>
      <c r="CQ108" s="11">
        <v>574644</v>
      </c>
      <c r="CR108" s="11">
        <v>97332</v>
      </c>
      <c r="CS108" s="11">
        <v>24772</v>
      </c>
      <c r="CT108" s="11">
        <v>72560</v>
      </c>
      <c r="CU108" s="11">
        <v>791926</v>
      </c>
      <c r="CV108" s="11">
        <v>226184</v>
      </c>
      <c r="CW108" s="11">
        <v>565742</v>
      </c>
      <c r="CX108" s="11">
        <v>320836</v>
      </c>
      <c r="CY108" s="11">
        <v>57293</v>
      </c>
      <c r="CZ108" s="11">
        <v>263543</v>
      </c>
      <c r="DA108" s="11">
        <v>3048351</v>
      </c>
      <c r="DB108" s="11">
        <v>628274</v>
      </c>
      <c r="DC108" s="11">
        <v>2420077</v>
      </c>
      <c r="DD108" s="11">
        <v>1089195</v>
      </c>
      <c r="DE108" s="11">
        <v>169384</v>
      </c>
      <c r="DF108" s="11">
        <v>919811</v>
      </c>
      <c r="DG108" s="11">
        <v>248946</v>
      </c>
      <c r="DH108" s="11">
        <v>34926</v>
      </c>
      <c r="DI108" s="11">
        <v>214020</v>
      </c>
      <c r="DJ108" s="11">
        <v>1388034</v>
      </c>
      <c r="DK108" s="11">
        <v>191614</v>
      </c>
      <c r="DL108" s="11">
        <v>1196420</v>
      </c>
      <c r="DM108" s="11">
        <v>494885</v>
      </c>
      <c r="DN108" s="11">
        <v>81401</v>
      </c>
      <c r="DO108" s="11">
        <v>413484</v>
      </c>
      <c r="DP108" s="11">
        <v>651650</v>
      </c>
      <c r="DQ108" s="11">
        <v>68320</v>
      </c>
      <c r="DR108" s="11">
        <v>583330</v>
      </c>
      <c r="DS108" s="11">
        <v>1034945</v>
      </c>
      <c r="DT108" s="11">
        <v>312990</v>
      </c>
      <c r="DU108" s="11">
        <v>721955</v>
      </c>
      <c r="DV108" s="11">
        <v>96943</v>
      </c>
      <c r="DW108" s="11">
        <v>45791</v>
      </c>
      <c r="DX108" s="11">
        <v>51152</v>
      </c>
      <c r="DY108" s="11">
        <v>602083</v>
      </c>
      <c r="DZ108" s="11">
        <v>116592</v>
      </c>
      <c r="EA108" s="11">
        <v>485491</v>
      </c>
      <c r="EB108" s="11">
        <v>160610</v>
      </c>
      <c r="EC108" s="11">
        <v>41375</v>
      </c>
      <c r="ED108" s="11">
        <v>119235</v>
      </c>
      <c r="EE108" s="11">
        <v>594726</v>
      </c>
      <c r="EF108" s="11">
        <v>94783</v>
      </c>
      <c r="EG108" s="11">
        <v>499943</v>
      </c>
      <c r="EH108" s="11">
        <v>2496226</v>
      </c>
      <c r="EI108" s="11">
        <v>207352</v>
      </c>
      <c r="EJ108" s="11">
        <v>2288874</v>
      </c>
      <c r="EK108" s="11">
        <v>479135</v>
      </c>
      <c r="EL108" s="11">
        <v>46727</v>
      </c>
      <c r="EM108" s="11">
        <v>432408</v>
      </c>
      <c r="EN108" s="11">
        <v>59799</v>
      </c>
      <c r="EO108" s="11">
        <v>19309</v>
      </c>
      <c r="EP108" s="11">
        <v>40490</v>
      </c>
      <c r="EQ108" s="11">
        <v>1082468</v>
      </c>
      <c r="ER108" s="11">
        <v>121174</v>
      </c>
      <c r="ES108" s="11">
        <v>961294</v>
      </c>
      <c r="ET108" s="11">
        <v>1153314</v>
      </c>
      <c r="EU108" s="11">
        <v>86235</v>
      </c>
      <c r="EV108" s="11">
        <v>1067079</v>
      </c>
      <c r="EW108" s="11">
        <v>174130</v>
      </c>
      <c r="EX108" s="11">
        <v>51942</v>
      </c>
      <c r="EY108" s="11">
        <v>122188</v>
      </c>
      <c r="EZ108" s="11">
        <v>735290</v>
      </c>
      <c r="FA108" s="11">
        <v>58093</v>
      </c>
      <c r="FB108" s="11">
        <v>677197</v>
      </c>
      <c r="FC108" s="11">
        <v>145140</v>
      </c>
      <c r="FD108" s="11">
        <v>24065</v>
      </c>
      <c r="FE108" s="11">
        <v>121075</v>
      </c>
      <c r="FF108" s="420"/>
      <c r="FG108" s="420"/>
      <c r="FH108" s="417"/>
    </row>
    <row r="109" spans="1:164" ht="15" customHeight="1">
      <c r="A109" s="665" t="s">
        <v>699</v>
      </c>
      <c r="B109" s="665"/>
      <c r="C109" s="665"/>
      <c r="D109" s="11">
        <v>9306451</v>
      </c>
      <c r="E109" s="11"/>
      <c r="F109" s="11"/>
      <c r="G109" s="11">
        <v>927952</v>
      </c>
      <c r="H109" s="11">
        <v>8378499</v>
      </c>
      <c r="I109" s="11">
        <v>58711</v>
      </c>
      <c r="J109" s="11">
        <v>1918</v>
      </c>
      <c r="K109" s="11">
        <v>56793</v>
      </c>
      <c r="L109" s="11">
        <v>25410</v>
      </c>
      <c r="M109" s="11">
        <v>236</v>
      </c>
      <c r="N109" s="11">
        <v>25174</v>
      </c>
      <c r="O109" s="11">
        <v>40212</v>
      </c>
      <c r="P109" s="11">
        <v>4223</v>
      </c>
      <c r="Q109" s="11">
        <v>35989</v>
      </c>
      <c r="R109" s="11">
        <v>76997</v>
      </c>
      <c r="S109" s="11">
        <v>3146</v>
      </c>
      <c r="T109" s="11">
        <v>73851</v>
      </c>
      <c r="U109" s="11">
        <v>1374975</v>
      </c>
      <c r="V109" s="11">
        <v>48500</v>
      </c>
      <c r="W109" s="11">
        <v>1326475</v>
      </c>
      <c r="X109" s="11">
        <v>225969</v>
      </c>
      <c r="Y109" s="11">
        <v>18039</v>
      </c>
      <c r="Z109" s="11">
        <v>207930</v>
      </c>
      <c r="AA109" s="11">
        <v>44104</v>
      </c>
      <c r="AB109" s="11">
        <v>19466</v>
      </c>
      <c r="AC109" s="11">
        <v>24638</v>
      </c>
      <c r="AD109" s="11">
        <v>18110</v>
      </c>
      <c r="AE109" s="11">
        <v>7500</v>
      </c>
      <c r="AF109" s="11">
        <v>10610</v>
      </c>
      <c r="AG109" s="11">
        <v>139752</v>
      </c>
      <c r="AH109" s="11">
        <v>0</v>
      </c>
      <c r="AI109" s="11">
        <v>139752</v>
      </c>
      <c r="AJ109" s="11">
        <v>491238</v>
      </c>
      <c r="AK109" s="11">
        <v>21571</v>
      </c>
      <c r="AL109" s="11">
        <v>469667</v>
      </c>
      <c r="AM109" s="11">
        <v>435143</v>
      </c>
      <c r="AN109" s="11">
        <v>21604</v>
      </c>
      <c r="AO109" s="11">
        <v>413539</v>
      </c>
      <c r="AP109" s="11">
        <v>100699</v>
      </c>
      <c r="AQ109" s="11">
        <v>27369</v>
      </c>
      <c r="AR109" s="11">
        <v>73330</v>
      </c>
      <c r="AS109" s="11">
        <v>22493</v>
      </c>
      <c r="AT109" s="11">
        <v>3496</v>
      </c>
      <c r="AU109" s="11">
        <v>18997</v>
      </c>
      <c r="AV109" s="11">
        <v>469962</v>
      </c>
      <c r="AW109" s="11">
        <v>13603</v>
      </c>
      <c r="AX109" s="11">
        <v>456359</v>
      </c>
      <c r="AY109" s="11">
        <v>117176</v>
      </c>
      <c r="AZ109" s="11">
        <v>7179</v>
      </c>
      <c r="BA109" s="11">
        <v>109997</v>
      </c>
      <c r="BB109" s="11">
        <v>40011</v>
      </c>
      <c r="BC109" s="11">
        <v>6409</v>
      </c>
      <c r="BD109" s="11">
        <v>33602</v>
      </c>
      <c r="BE109" s="11">
        <v>55801</v>
      </c>
      <c r="BF109" s="11">
        <v>7627</v>
      </c>
      <c r="BG109" s="11">
        <v>48174</v>
      </c>
      <c r="BH109" s="11">
        <v>38299</v>
      </c>
      <c r="BI109" s="11">
        <v>620</v>
      </c>
      <c r="BJ109" s="11">
        <v>37679</v>
      </c>
      <c r="BK109" s="11">
        <v>161200</v>
      </c>
      <c r="BL109" s="11">
        <v>86301</v>
      </c>
      <c r="BM109" s="11">
        <v>74899</v>
      </c>
      <c r="BN109" s="11">
        <v>14295</v>
      </c>
      <c r="BO109" s="11">
        <v>352</v>
      </c>
      <c r="BP109" s="11">
        <v>13943</v>
      </c>
      <c r="BQ109" s="11">
        <v>96844</v>
      </c>
      <c r="BR109" s="11">
        <v>15128</v>
      </c>
      <c r="BS109" s="11">
        <v>81716</v>
      </c>
      <c r="BT109" s="11">
        <v>106871</v>
      </c>
      <c r="BU109" s="11">
        <v>13649</v>
      </c>
      <c r="BV109" s="11">
        <v>93222</v>
      </c>
      <c r="BW109" s="11">
        <v>304382</v>
      </c>
      <c r="BX109" s="11">
        <v>23643</v>
      </c>
      <c r="BY109" s="11">
        <v>280739</v>
      </c>
      <c r="BZ109" s="11">
        <v>184570</v>
      </c>
      <c r="CA109" s="11">
        <v>22399</v>
      </c>
      <c r="CB109" s="11">
        <v>162171</v>
      </c>
      <c r="CC109" s="11">
        <v>21927</v>
      </c>
      <c r="CD109" s="11">
        <v>1402</v>
      </c>
      <c r="CE109" s="11">
        <v>20525</v>
      </c>
      <c r="CF109" s="11">
        <v>140519</v>
      </c>
      <c r="CG109" s="11">
        <v>34557</v>
      </c>
      <c r="CH109" s="11">
        <v>105962</v>
      </c>
      <c r="CI109" s="11">
        <v>19701</v>
      </c>
      <c r="CJ109" s="11">
        <v>446</v>
      </c>
      <c r="CK109" s="11">
        <v>19255</v>
      </c>
      <c r="CL109" s="11">
        <v>54797</v>
      </c>
      <c r="CM109" s="11">
        <v>11056</v>
      </c>
      <c r="CN109" s="11">
        <v>43741</v>
      </c>
      <c r="CO109" s="11">
        <v>94802</v>
      </c>
      <c r="CP109" s="11">
        <v>985</v>
      </c>
      <c r="CQ109" s="11">
        <v>93817</v>
      </c>
      <c r="CR109" s="11">
        <v>7347</v>
      </c>
      <c r="CS109" s="11">
        <v>1279</v>
      </c>
      <c r="CT109" s="11">
        <v>6068</v>
      </c>
      <c r="CU109" s="11">
        <v>192958</v>
      </c>
      <c r="CV109" s="11">
        <v>40000</v>
      </c>
      <c r="CW109" s="11">
        <v>152958</v>
      </c>
      <c r="CX109" s="11">
        <v>56654</v>
      </c>
      <c r="CY109" s="11">
        <v>4071</v>
      </c>
      <c r="CZ109" s="11">
        <v>52583</v>
      </c>
      <c r="DA109" s="11">
        <v>1030023</v>
      </c>
      <c r="DB109" s="11">
        <v>160523</v>
      </c>
      <c r="DC109" s="11">
        <v>869500</v>
      </c>
      <c r="DD109" s="11">
        <v>309802</v>
      </c>
      <c r="DE109" s="11">
        <v>28991</v>
      </c>
      <c r="DF109" s="11">
        <v>280811</v>
      </c>
      <c r="DG109" s="11">
        <v>67219</v>
      </c>
      <c r="DH109" s="11">
        <v>2363</v>
      </c>
      <c r="DI109" s="11">
        <v>64856</v>
      </c>
      <c r="DJ109" s="11">
        <v>313467</v>
      </c>
      <c r="DK109" s="11">
        <v>86773</v>
      </c>
      <c r="DL109" s="11">
        <v>226694</v>
      </c>
      <c r="DM109" s="11">
        <v>171432</v>
      </c>
      <c r="DN109" s="11">
        <v>17825</v>
      </c>
      <c r="DO109" s="11">
        <v>153607</v>
      </c>
      <c r="DP109" s="11">
        <v>103691</v>
      </c>
      <c r="DQ109" s="11">
        <v>6516</v>
      </c>
      <c r="DR109" s="11">
        <v>97175</v>
      </c>
      <c r="DS109" s="11">
        <v>282805</v>
      </c>
      <c r="DT109" s="11">
        <v>71548</v>
      </c>
      <c r="DU109" s="11">
        <v>211257</v>
      </c>
      <c r="DV109" s="11">
        <v>9489</v>
      </c>
      <c r="DW109" s="11">
        <v>1574</v>
      </c>
      <c r="DX109" s="11">
        <v>7915</v>
      </c>
      <c r="DY109" s="11">
        <v>132666</v>
      </c>
      <c r="DZ109" s="11">
        <v>8585</v>
      </c>
      <c r="EA109" s="11">
        <v>124081</v>
      </c>
      <c r="EB109" s="11">
        <v>36551</v>
      </c>
      <c r="EC109" s="11">
        <v>13031</v>
      </c>
      <c r="ED109" s="11">
        <v>23520</v>
      </c>
      <c r="EE109" s="11">
        <v>117274</v>
      </c>
      <c r="EF109" s="11">
        <v>4739</v>
      </c>
      <c r="EG109" s="11">
        <v>112535</v>
      </c>
      <c r="EH109" s="11">
        <v>660946</v>
      </c>
      <c r="EI109" s="11">
        <v>28210</v>
      </c>
      <c r="EJ109" s="11">
        <v>632736</v>
      </c>
      <c r="EK109" s="11">
        <v>99987</v>
      </c>
      <c r="EL109" s="11">
        <v>5362</v>
      </c>
      <c r="EM109" s="11">
        <v>94625</v>
      </c>
      <c r="EN109" s="11">
        <v>11565</v>
      </c>
      <c r="EO109" s="11">
        <v>5170</v>
      </c>
      <c r="EP109" s="11">
        <v>6395</v>
      </c>
      <c r="EQ109" s="11">
        <v>205138</v>
      </c>
      <c r="ER109" s="11">
        <v>4881</v>
      </c>
      <c r="ES109" s="11">
        <v>200257</v>
      </c>
      <c r="ET109" s="11">
        <v>307160</v>
      </c>
      <c r="EU109" s="11">
        <v>5455</v>
      </c>
      <c r="EV109" s="11">
        <v>301705</v>
      </c>
      <c r="EW109" s="11">
        <v>9281</v>
      </c>
      <c r="EX109" s="11">
        <v>5699</v>
      </c>
      <c r="EY109" s="11">
        <v>3582</v>
      </c>
      <c r="EZ109" s="11">
        <v>170261</v>
      </c>
      <c r="FA109" s="11">
        <v>2623</v>
      </c>
      <c r="FB109" s="11">
        <v>167638</v>
      </c>
      <c r="FC109" s="11">
        <v>35765</v>
      </c>
      <c r="FD109" s="11">
        <v>310</v>
      </c>
      <c r="FE109" s="11">
        <v>35455</v>
      </c>
      <c r="FF109" s="420"/>
      <c r="FG109" s="420"/>
      <c r="FH109" s="417"/>
    </row>
    <row r="110" spans="1:164" ht="15" customHeight="1">
      <c r="A110" s="665" t="s">
        <v>664</v>
      </c>
      <c r="B110" s="665"/>
      <c r="C110" s="665"/>
      <c r="D110" s="11">
        <v>50172861</v>
      </c>
      <c r="E110" s="11"/>
      <c r="F110" s="11"/>
      <c r="G110" s="11">
        <v>8675791</v>
      </c>
      <c r="H110" s="11">
        <v>41497070</v>
      </c>
      <c r="I110" s="11">
        <v>501056</v>
      </c>
      <c r="J110" s="11">
        <v>29147</v>
      </c>
      <c r="K110" s="11">
        <v>471909</v>
      </c>
      <c r="L110" s="11">
        <v>346095</v>
      </c>
      <c r="M110" s="11">
        <v>163558</v>
      </c>
      <c r="N110" s="11">
        <v>182537</v>
      </c>
      <c r="O110" s="11">
        <v>447925</v>
      </c>
      <c r="P110" s="11">
        <v>68544</v>
      </c>
      <c r="Q110" s="11">
        <v>379381</v>
      </c>
      <c r="R110" s="11">
        <v>186139</v>
      </c>
      <c r="S110" s="11">
        <v>13785</v>
      </c>
      <c r="T110" s="11">
        <v>172354</v>
      </c>
      <c r="U110" s="11">
        <v>8162757</v>
      </c>
      <c r="V110" s="11">
        <v>261889</v>
      </c>
      <c r="W110" s="11">
        <v>7900868</v>
      </c>
      <c r="X110" s="11">
        <v>892783</v>
      </c>
      <c r="Y110" s="11">
        <v>168594</v>
      </c>
      <c r="Z110" s="11">
        <v>724189</v>
      </c>
      <c r="AA110" s="11">
        <v>970427</v>
      </c>
      <c r="AB110" s="11">
        <v>249002</v>
      </c>
      <c r="AC110" s="11">
        <v>721425</v>
      </c>
      <c r="AD110" s="11">
        <v>147749</v>
      </c>
      <c r="AE110" s="11">
        <v>76123</v>
      </c>
      <c r="AF110" s="11">
        <v>71626</v>
      </c>
      <c r="AG110" s="11">
        <v>678972</v>
      </c>
      <c r="AH110" s="11">
        <v>0</v>
      </c>
      <c r="AI110" s="11">
        <v>678972</v>
      </c>
      <c r="AJ110" s="11">
        <v>2273269</v>
      </c>
      <c r="AK110" s="11">
        <v>233673</v>
      </c>
      <c r="AL110" s="11">
        <v>2039596</v>
      </c>
      <c r="AM110" s="11">
        <v>1234564</v>
      </c>
      <c r="AN110" s="11">
        <v>289423</v>
      </c>
      <c r="AO110" s="11">
        <v>945141</v>
      </c>
      <c r="AP110" s="11">
        <v>247168</v>
      </c>
      <c r="AQ110" s="11">
        <v>159649</v>
      </c>
      <c r="AR110" s="11">
        <v>87519</v>
      </c>
      <c r="AS110" s="11">
        <v>147049</v>
      </c>
      <c r="AT110" s="11">
        <v>100886</v>
      </c>
      <c r="AU110" s="11">
        <v>46163</v>
      </c>
      <c r="AV110" s="11">
        <v>1968791</v>
      </c>
      <c r="AW110" s="11">
        <v>203318</v>
      </c>
      <c r="AX110" s="11">
        <v>1765473</v>
      </c>
      <c r="AY110" s="11">
        <v>877838</v>
      </c>
      <c r="AZ110" s="11">
        <v>398472</v>
      </c>
      <c r="BA110" s="11">
        <v>479366</v>
      </c>
      <c r="BB110" s="11">
        <v>165043</v>
      </c>
      <c r="BC110" s="11">
        <v>26165</v>
      </c>
      <c r="BD110" s="11">
        <v>138878</v>
      </c>
      <c r="BE110" s="11">
        <v>293502</v>
      </c>
      <c r="BF110" s="11">
        <v>95558</v>
      </c>
      <c r="BG110" s="11">
        <v>197944</v>
      </c>
      <c r="BH110" s="11">
        <v>452186</v>
      </c>
      <c r="BI110" s="11">
        <v>287014</v>
      </c>
      <c r="BJ110" s="11">
        <v>165172</v>
      </c>
      <c r="BK110" s="11">
        <v>754482</v>
      </c>
      <c r="BL110" s="11">
        <v>116636</v>
      </c>
      <c r="BM110" s="11">
        <v>637846</v>
      </c>
      <c r="BN110" s="11">
        <v>284032</v>
      </c>
      <c r="BO110" s="11">
        <v>166956</v>
      </c>
      <c r="BP110" s="11">
        <v>117076</v>
      </c>
      <c r="BQ110" s="11">
        <v>1450301</v>
      </c>
      <c r="BR110" s="11">
        <v>372461</v>
      </c>
      <c r="BS110" s="11">
        <v>1077840</v>
      </c>
      <c r="BT110" s="11">
        <v>2761487</v>
      </c>
      <c r="BU110" s="11">
        <v>1208456</v>
      </c>
      <c r="BV110" s="11">
        <v>1553031</v>
      </c>
      <c r="BW110" s="11">
        <v>1137670</v>
      </c>
      <c r="BX110" s="11">
        <v>636589</v>
      </c>
      <c r="BY110" s="11">
        <v>501081</v>
      </c>
      <c r="BZ110" s="11">
        <v>1021298</v>
      </c>
      <c r="CA110" s="11">
        <v>115999</v>
      </c>
      <c r="CB110" s="11">
        <v>905299</v>
      </c>
      <c r="CC110" s="11">
        <v>273178</v>
      </c>
      <c r="CD110" s="11">
        <v>35525</v>
      </c>
      <c r="CE110" s="11">
        <v>237653</v>
      </c>
      <c r="CF110" s="11">
        <v>637837</v>
      </c>
      <c r="CG110" s="11">
        <v>214196</v>
      </c>
      <c r="CH110" s="11">
        <v>423641</v>
      </c>
      <c r="CI110" s="11">
        <v>82730</v>
      </c>
      <c r="CJ110" s="11">
        <v>25822</v>
      </c>
      <c r="CK110" s="11">
        <v>56908</v>
      </c>
      <c r="CL110" s="11">
        <v>216815</v>
      </c>
      <c r="CM110" s="11">
        <v>1532</v>
      </c>
      <c r="CN110" s="11">
        <v>215283</v>
      </c>
      <c r="CO110" s="11">
        <v>292543</v>
      </c>
      <c r="CP110" s="11">
        <v>20647</v>
      </c>
      <c r="CQ110" s="11">
        <v>271896</v>
      </c>
      <c r="CR110" s="11">
        <v>212811</v>
      </c>
      <c r="CS110" s="11">
        <v>112787</v>
      </c>
      <c r="CT110" s="11">
        <v>100024</v>
      </c>
      <c r="CU110" s="11">
        <v>1365900</v>
      </c>
      <c r="CV110" s="11">
        <v>441198</v>
      </c>
      <c r="CW110" s="11">
        <v>924702</v>
      </c>
      <c r="CX110" s="11">
        <v>144697</v>
      </c>
      <c r="CY110" s="11">
        <v>52090</v>
      </c>
      <c r="CZ110" s="11">
        <v>92607</v>
      </c>
      <c r="DA110" s="11">
        <v>5901424</v>
      </c>
      <c r="DB110" s="11">
        <v>349795</v>
      </c>
      <c r="DC110" s="11">
        <v>5551629</v>
      </c>
      <c r="DD110" s="11">
        <v>1465543</v>
      </c>
      <c r="DE110" s="11">
        <v>295009</v>
      </c>
      <c r="DF110" s="11">
        <v>1170534</v>
      </c>
      <c r="DG110" s="11">
        <v>92555</v>
      </c>
      <c r="DH110" s="11">
        <v>34047</v>
      </c>
      <c r="DI110" s="11">
        <v>58508</v>
      </c>
      <c r="DJ110" s="11">
        <v>2134667</v>
      </c>
      <c r="DK110" s="11">
        <v>249385</v>
      </c>
      <c r="DL110" s="11">
        <v>1885282</v>
      </c>
      <c r="DM110" s="11">
        <v>444995</v>
      </c>
      <c r="DN110" s="11">
        <v>165002</v>
      </c>
      <c r="DO110" s="11">
        <v>279993</v>
      </c>
      <c r="DP110" s="11">
        <v>650397</v>
      </c>
      <c r="DQ110" s="11">
        <v>105855</v>
      </c>
      <c r="DR110" s="11">
        <v>544542</v>
      </c>
      <c r="DS110" s="11">
        <v>1839406</v>
      </c>
      <c r="DT110" s="11">
        <v>76985</v>
      </c>
      <c r="DU110" s="11">
        <v>1762421</v>
      </c>
      <c r="DV110" s="11">
        <v>291758</v>
      </c>
      <c r="DW110" s="11">
        <v>91801</v>
      </c>
      <c r="DX110" s="11">
        <v>199957</v>
      </c>
      <c r="DY110" s="11">
        <v>493741</v>
      </c>
      <c r="DZ110" s="11">
        <v>152659</v>
      </c>
      <c r="EA110" s="11">
        <v>341082</v>
      </c>
      <c r="EB110" s="11">
        <v>100514</v>
      </c>
      <c r="EC110" s="11">
        <v>41982</v>
      </c>
      <c r="ED110" s="11">
        <v>58532</v>
      </c>
      <c r="EE110" s="11">
        <v>805081</v>
      </c>
      <c r="EF110" s="11">
        <v>254193</v>
      </c>
      <c r="EG110" s="11">
        <v>550888</v>
      </c>
      <c r="EH110" s="11">
        <v>1987036</v>
      </c>
      <c r="EI110" s="11">
        <v>39247</v>
      </c>
      <c r="EJ110" s="11">
        <v>1947789</v>
      </c>
      <c r="EK110" s="11">
        <v>338034</v>
      </c>
      <c r="EL110" s="11">
        <v>90817</v>
      </c>
      <c r="EM110" s="11">
        <v>247217</v>
      </c>
      <c r="EN110" s="11">
        <v>149831</v>
      </c>
      <c r="EO110" s="11">
        <v>88588</v>
      </c>
      <c r="EP110" s="11">
        <v>61243</v>
      </c>
      <c r="EQ110" s="11">
        <v>1032236</v>
      </c>
      <c r="ER110" s="11">
        <v>160553</v>
      </c>
      <c r="ES110" s="11">
        <v>871683</v>
      </c>
      <c r="ET110" s="11">
        <v>1355913</v>
      </c>
      <c r="EU110" s="11">
        <v>86869</v>
      </c>
      <c r="EV110" s="11">
        <v>1269044</v>
      </c>
      <c r="EW110" s="11">
        <v>138779</v>
      </c>
      <c r="EX110" s="11">
        <v>19524</v>
      </c>
      <c r="EY110" s="11">
        <v>119255</v>
      </c>
      <c r="EZ110" s="11">
        <v>306706</v>
      </c>
      <c r="FA110" s="11">
        <v>19501</v>
      </c>
      <c r="FB110" s="11">
        <v>287205</v>
      </c>
      <c r="FC110" s="11">
        <v>15151</v>
      </c>
      <c r="FD110" s="11">
        <v>8285</v>
      </c>
      <c r="FE110" s="11">
        <v>6866</v>
      </c>
      <c r="FF110" s="420"/>
      <c r="FG110" s="420"/>
      <c r="FH110" s="417"/>
    </row>
    <row r="111" spans="1:164" ht="15" customHeight="1">
      <c r="A111" s="665" t="s">
        <v>665</v>
      </c>
      <c r="B111" s="665"/>
      <c r="C111" s="665"/>
      <c r="D111" s="11">
        <v>55612830</v>
      </c>
      <c r="E111" s="11"/>
      <c r="F111" s="11"/>
      <c r="G111" s="11">
        <v>1246219</v>
      </c>
      <c r="H111" s="11">
        <v>54366611</v>
      </c>
      <c r="I111" s="11">
        <v>386892</v>
      </c>
      <c r="J111" s="11">
        <v>0</v>
      </c>
      <c r="K111" s="11">
        <v>386892</v>
      </c>
      <c r="L111" s="11">
        <v>107061</v>
      </c>
      <c r="M111" s="11">
        <v>0</v>
      </c>
      <c r="N111" s="11">
        <v>107061</v>
      </c>
      <c r="O111" s="11">
        <v>725586</v>
      </c>
      <c r="P111" s="11">
        <v>0</v>
      </c>
      <c r="Q111" s="11">
        <v>725586</v>
      </c>
      <c r="R111" s="11">
        <v>316985</v>
      </c>
      <c r="S111" s="11">
        <v>246</v>
      </c>
      <c r="T111" s="11">
        <v>316739</v>
      </c>
      <c r="U111" s="11">
        <v>8737309</v>
      </c>
      <c r="V111" s="11">
        <v>483700</v>
      </c>
      <c r="W111" s="11">
        <v>8253609</v>
      </c>
      <c r="X111" s="11">
        <v>955123</v>
      </c>
      <c r="Y111" s="11">
        <v>2913</v>
      </c>
      <c r="Z111" s="11">
        <v>952210</v>
      </c>
      <c r="AA111" s="11">
        <v>642347</v>
      </c>
      <c r="AB111" s="11">
        <v>0</v>
      </c>
      <c r="AC111" s="11">
        <v>642347</v>
      </c>
      <c r="AD111" s="11">
        <v>177810</v>
      </c>
      <c r="AE111" s="11">
        <v>0</v>
      </c>
      <c r="AF111" s="11">
        <v>177810</v>
      </c>
      <c r="AG111" s="11">
        <v>592945</v>
      </c>
      <c r="AH111" s="11">
        <v>0</v>
      </c>
      <c r="AI111" s="11">
        <v>592945</v>
      </c>
      <c r="AJ111" s="11">
        <v>3501673</v>
      </c>
      <c r="AK111" s="11">
        <v>0</v>
      </c>
      <c r="AL111" s="11">
        <v>3501673</v>
      </c>
      <c r="AM111" s="11">
        <v>1192275</v>
      </c>
      <c r="AN111" s="11">
        <v>8604</v>
      </c>
      <c r="AO111" s="11">
        <v>1183671</v>
      </c>
      <c r="AP111" s="11">
        <v>409445</v>
      </c>
      <c r="AQ111" s="11">
        <v>0</v>
      </c>
      <c r="AR111" s="11">
        <v>409445</v>
      </c>
      <c r="AS111" s="11">
        <v>216459</v>
      </c>
      <c r="AT111" s="11">
        <v>0</v>
      </c>
      <c r="AU111" s="11">
        <v>216459</v>
      </c>
      <c r="AV111" s="11">
        <v>2131254</v>
      </c>
      <c r="AW111" s="11">
        <v>10941</v>
      </c>
      <c r="AX111" s="11">
        <v>2120313</v>
      </c>
      <c r="AY111" s="11">
        <v>991782</v>
      </c>
      <c r="AZ111" s="11">
        <v>1301</v>
      </c>
      <c r="BA111" s="11">
        <v>990481</v>
      </c>
      <c r="BB111" s="11">
        <v>508694</v>
      </c>
      <c r="BC111" s="11">
        <v>770</v>
      </c>
      <c r="BD111" s="11">
        <v>507924</v>
      </c>
      <c r="BE111" s="11">
        <v>364206</v>
      </c>
      <c r="BF111" s="11">
        <v>0</v>
      </c>
      <c r="BG111" s="11">
        <v>364206</v>
      </c>
      <c r="BH111" s="11">
        <v>677710</v>
      </c>
      <c r="BI111" s="11">
        <v>0</v>
      </c>
      <c r="BJ111" s="11">
        <v>677710</v>
      </c>
      <c r="BK111" s="11">
        <v>778306</v>
      </c>
      <c r="BL111" s="11">
        <v>0</v>
      </c>
      <c r="BM111" s="11">
        <v>778306</v>
      </c>
      <c r="BN111" s="11">
        <v>190563</v>
      </c>
      <c r="BO111" s="11">
        <v>0</v>
      </c>
      <c r="BP111" s="11">
        <v>190563</v>
      </c>
      <c r="BQ111" s="11">
        <v>1340418</v>
      </c>
      <c r="BR111" s="11">
        <v>160129</v>
      </c>
      <c r="BS111" s="11">
        <v>1180289</v>
      </c>
      <c r="BT111" s="11">
        <v>1226716</v>
      </c>
      <c r="BU111" s="11">
        <v>245652</v>
      </c>
      <c r="BV111" s="11">
        <v>981064</v>
      </c>
      <c r="BW111" s="11">
        <v>2353799</v>
      </c>
      <c r="BX111" s="11">
        <v>0</v>
      </c>
      <c r="BY111" s="11">
        <v>2353799</v>
      </c>
      <c r="BZ111" s="11">
        <v>958438</v>
      </c>
      <c r="CA111" s="11">
        <v>161308</v>
      </c>
      <c r="CB111" s="11">
        <v>797130</v>
      </c>
      <c r="CC111" s="11">
        <v>377242</v>
      </c>
      <c r="CD111" s="11">
        <v>0</v>
      </c>
      <c r="CE111" s="11">
        <v>377242</v>
      </c>
      <c r="CF111" s="11">
        <v>1166705</v>
      </c>
      <c r="CG111" s="11">
        <v>0</v>
      </c>
      <c r="CH111" s="11">
        <v>1166705</v>
      </c>
      <c r="CI111" s="11">
        <v>152429</v>
      </c>
      <c r="CJ111" s="11">
        <v>0</v>
      </c>
      <c r="CK111" s="11">
        <v>152429</v>
      </c>
      <c r="CL111" s="11">
        <v>324574</v>
      </c>
      <c r="CM111" s="11">
        <v>4257</v>
      </c>
      <c r="CN111" s="11">
        <v>320317</v>
      </c>
      <c r="CO111" s="11">
        <v>600151</v>
      </c>
      <c r="CP111" s="11">
        <v>0</v>
      </c>
      <c r="CQ111" s="11">
        <v>600151</v>
      </c>
      <c r="CR111" s="11">
        <v>163678</v>
      </c>
      <c r="CS111" s="11">
        <v>18204</v>
      </c>
      <c r="CT111" s="11">
        <v>145474</v>
      </c>
      <c r="CU111" s="11">
        <v>1580773</v>
      </c>
      <c r="CV111" s="11">
        <v>2612</v>
      </c>
      <c r="CW111" s="11">
        <v>1578161</v>
      </c>
      <c r="CX111" s="11">
        <v>203738</v>
      </c>
      <c r="CY111" s="11">
        <v>0</v>
      </c>
      <c r="CZ111" s="11">
        <v>203738</v>
      </c>
      <c r="DA111" s="11">
        <v>3406516</v>
      </c>
      <c r="DB111" s="11">
        <v>0</v>
      </c>
      <c r="DC111" s="11">
        <v>3406516</v>
      </c>
      <c r="DD111" s="11">
        <v>1043471</v>
      </c>
      <c r="DE111" s="11">
        <v>1000</v>
      </c>
      <c r="DF111" s="11">
        <v>1042471</v>
      </c>
      <c r="DG111" s="11">
        <v>131483</v>
      </c>
      <c r="DH111" s="11">
        <v>0</v>
      </c>
      <c r="DI111" s="11">
        <v>131483</v>
      </c>
      <c r="DJ111" s="11">
        <v>2175389</v>
      </c>
      <c r="DK111" s="11">
        <v>0</v>
      </c>
      <c r="DL111" s="11">
        <v>2175389</v>
      </c>
      <c r="DM111" s="11">
        <v>336865</v>
      </c>
      <c r="DN111" s="11">
        <v>0</v>
      </c>
      <c r="DO111" s="11">
        <v>336865</v>
      </c>
      <c r="DP111" s="11">
        <v>887756</v>
      </c>
      <c r="DQ111" s="11">
        <v>1664</v>
      </c>
      <c r="DR111" s="11">
        <v>886092</v>
      </c>
      <c r="DS111" s="11">
        <v>2315766</v>
      </c>
      <c r="DT111" s="11">
        <v>17817</v>
      </c>
      <c r="DU111" s="11">
        <v>2297949</v>
      </c>
      <c r="DV111" s="11">
        <v>183547</v>
      </c>
      <c r="DW111" s="11">
        <v>52205</v>
      </c>
      <c r="DX111" s="11">
        <v>131342</v>
      </c>
      <c r="DY111" s="11">
        <v>532871</v>
      </c>
      <c r="DZ111" s="11">
        <v>0</v>
      </c>
      <c r="EA111" s="11">
        <v>532871</v>
      </c>
      <c r="EB111" s="11">
        <v>108236</v>
      </c>
      <c r="EC111" s="11">
        <v>0</v>
      </c>
      <c r="ED111" s="11">
        <v>108236</v>
      </c>
      <c r="EE111" s="11">
        <v>881948</v>
      </c>
      <c r="EF111" s="11">
        <v>606</v>
      </c>
      <c r="EG111" s="11">
        <v>881342</v>
      </c>
      <c r="EH111" s="11">
        <v>4148233</v>
      </c>
      <c r="EI111" s="11">
        <v>20339</v>
      </c>
      <c r="EJ111" s="11">
        <v>4127894</v>
      </c>
      <c r="EK111" s="11">
        <v>271824</v>
      </c>
      <c r="EL111" s="11">
        <v>0</v>
      </c>
      <c r="EM111" s="11">
        <v>271824</v>
      </c>
      <c r="EN111" s="11">
        <v>86165</v>
      </c>
      <c r="EO111" s="11">
        <v>1965</v>
      </c>
      <c r="EP111" s="11">
        <v>84200</v>
      </c>
      <c r="EQ111" s="11">
        <v>1686279</v>
      </c>
      <c r="ER111" s="11">
        <v>41667</v>
      </c>
      <c r="ES111" s="11">
        <v>1644612</v>
      </c>
      <c r="ET111" s="11">
        <v>1942983</v>
      </c>
      <c r="EU111" s="11">
        <v>0</v>
      </c>
      <c r="EV111" s="11">
        <v>1942983</v>
      </c>
      <c r="EW111" s="11">
        <v>318001</v>
      </c>
      <c r="EX111" s="11">
        <v>0</v>
      </c>
      <c r="EY111" s="11">
        <v>318001</v>
      </c>
      <c r="EZ111" s="11">
        <v>1022942</v>
      </c>
      <c r="FA111" s="11">
        <v>8319</v>
      </c>
      <c r="FB111" s="11">
        <v>1014623</v>
      </c>
      <c r="FC111" s="11">
        <v>79469</v>
      </c>
      <c r="FD111" s="11">
        <v>0</v>
      </c>
      <c r="FE111" s="11">
        <v>79469</v>
      </c>
      <c r="FF111" s="420"/>
      <c r="FG111" s="420"/>
      <c r="FH111" s="417"/>
    </row>
    <row r="112" spans="1:164" ht="15" customHeight="1">
      <c r="A112" s="665" t="s">
        <v>699</v>
      </c>
      <c r="B112" s="665"/>
      <c r="C112" s="665"/>
      <c r="D112" s="11">
        <v>20106048</v>
      </c>
      <c r="E112" s="11"/>
      <c r="F112" s="11"/>
      <c r="G112" s="11">
        <v>95378</v>
      </c>
      <c r="H112" s="11">
        <v>20010670</v>
      </c>
      <c r="I112" s="11">
        <v>114993</v>
      </c>
      <c r="J112" s="11">
        <v>0</v>
      </c>
      <c r="K112" s="11">
        <v>114993</v>
      </c>
      <c r="L112" s="11">
        <v>23127</v>
      </c>
      <c r="M112" s="11">
        <v>0</v>
      </c>
      <c r="N112" s="11">
        <v>23127</v>
      </c>
      <c r="O112" s="11">
        <v>223964</v>
      </c>
      <c r="P112" s="11">
        <v>0</v>
      </c>
      <c r="Q112" s="11">
        <v>223964</v>
      </c>
      <c r="R112" s="11">
        <v>126571</v>
      </c>
      <c r="S112" s="11">
        <v>0</v>
      </c>
      <c r="T112" s="11">
        <v>126571</v>
      </c>
      <c r="U112" s="11">
        <v>3406795</v>
      </c>
      <c r="V112" s="11">
        <v>0</v>
      </c>
      <c r="W112" s="11">
        <v>3406795</v>
      </c>
      <c r="X112" s="11">
        <v>375270</v>
      </c>
      <c r="Y112" s="11">
        <v>0</v>
      </c>
      <c r="Z112" s="11">
        <v>375270</v>
      </c>
      <c r="AA112" s="11">
        <v>289781</v>
      </c>
      <c r="AB112" s="11">
        <v>0</v>
      </c>
      <c r="AC112" s="11">
        <v>289781</v>
      </c>
      <c r="AD112" s="11">
        <v>64634</v>
      </c>
      <c r="AE112" s="11">
        <v>0</v>
      </c>
      <c r="AF112" s="11">
        <v>64634</v>
      </c>
      <c r="AG112" s="11">
        <v>426293</v>
      </c>
      <c r="AH112" s="11">
        <v>0</v>
      </c>
      <c r="AI112" s="11">
        <v>426293</v>
      </c>
      <c r="AJ112" s="11">
        <v>948127</v>
      </c>
      <c r="AK112" s="11">
        <v>0</v>
      </c>
      <c r="AL112" s="11">
        <v>948127</v>
      </c>
      <c r="AM112" s="11">
        <v>262720</v>
      </c>
      <c r="AN112" s="11">
        <v>0</v>
      </c>
      <c r="AO112" s="11">
        <v>262720</v>
      </c>
      <c r="AP112" s="11">
        <v>254739</v>
      </c>
      <c r="AQ112" s="11">
        <v>0</v>
      </c>
      <c r="AR112" s="11">
        <v>254739</v>
      </c>
      <c r="AS112" s="11">
        <v>76224</v>
      </c>
      <c r="AT112" s="11">
        <v>0</v>
      </c>
      <c r="AU112" s="11">
        <v>76224</v>
      </c>
      <c r="AV112" s="11">
        <v>889920</v>
      </c>
      <c r="AW112" s="11">
        <v>0</v>
      </c>
      <c r="AX112" s="11">
        <v>889920</v>
      </c>
      <c r="AY112" s="11">
        <v>314930</v>
      </c>
      <c r="AZ112" s="11">
        <v>0</v>
      </c>
      <c r="BA112" s="11">
        <v>314930</v>
      </c>
      <c r="BB112" s="11">
        <v>148474</v>
      </c>
      <c r="BC112" s="11">
        <v>0</v>
      </c>
      <c r="BD112" s="11">
        <v>148474</v>
      </c>
      <c r="BE112" s="11">
        <v>92650</v>
      </c>
      <c r="BF112" s="11">
        <v>0</v>
      </c>
      <c r="BG112" s="11">
        <v>92650</v>
      </c>
      <c r="BH112" s="11">
        <v>321017</v>
      </c>
      <c r="BI112" s="11">
        <v>0</v>
      </c>
      <c r="BJ112" s="11">
        <v>321017</v>
      </c>
      <c r="BK112" s="11">
        <v>408434</v>
      </c>
      <c r="BL112" s="11">
        <v>0</v>
      </c>
      <c r="BM112" s="11">
        <v>408434</v>
      </c>
      <c r="BN112" s="11">
        <v>48050</v>
      </c>
      <c r="BO112" s="11">
        <v>0</v>
      </c>
      <c r="BP112" s="11">
        <v>48050</v>
      </c>
      <c r="BQ112" s="11">
        <v>307314</v>
      </c>
      <c r="BR112" s="11">
        <v>0</v>
      </c>
      <c r="BS112" s="11">
        <v>307314</v>
      </c>
      <c r="BT112" s="11">
        <v>450064</v>
      </c>
      <c r="BU112" s="11">
        <v>81862</v>
      </c>
      <c r="BV112" s="11">
        <v>368202</v>
      </c>
      <c r="BW112" s="11">
        <v>490675</v>
      </c>
      <c r="BX112" s="11">
        <v>0</v>
      </c>
      <c r="BY112" s="11">
        <v>490675</v>
      </c>
      <c r="BZ112" s="11">
        <v>142026</v>
      </c>
      <c r="CA112" s="11">
        <v>10878</v>
      </c>
      <c r="CB112" s="11">
        <v>131148</v>
      </c>
      <c r="CC112" s="11">
        <v>212647</v>
      </c>
      <c r="CD112" s="11">
        <v>0</v>
      </c>
      <c r="CE112" s="11">
        <v>212647</v>
      </c>
      <c r="CF112" s="11">
        <v>542079</v>
      </c>
      <c r="CG112" s="11">
        <v>0</v>
      </c>
      <c r="CH112" s="11">
        <v>542079</v>
      </c>
      <c r="CI112" s="11">
        <v>82341</v>
      </c>
      <c r="CJ112" s="11">
        <v>0</v>
      </c>
      <c r="CK112" s="11">
        <v>82341</v>
      </c>
      <c r="CL112" s="11">
        <v>185376</v>
      </c>
      <c r="CM112" s="11">
        <v>6</v>
      </c>
      <c r="CN112" s="11">
        <v>185370</v>
      </c>
      <c r="CO112" s="11">
        <v>323151</v>
      </c>
      <c r="CP112" s="11">
        <v>0</v>
      </c>
      <c r="CQ112" s="11">
        <v>323151</v>
      </c>
      <c r="CR112" s="11">
        <v>55648</v>
      </c>
      <c r="CS112" s="11">
        <v>1234</v>
      </c>
      <c r="CT112" s="11">
        <v>54414</v>
      </c>
      <c r="CU112" s="11">
        <v>409224</v>
      </c>
      <c r="CV112" s="11">
        <v>0</v>
      </c>
      <c r="CW112" s="11">
        <v>409224</v>
      </c>
      <c r="CX112" s="11">
        <v>71473</v>
      </c>
      <c r="CY112" s="11">
        <v>0</v>
      </c>
      <c r="CZ112" s="11">
        <v>71473</v>
      </c>
      <c r="DA112" s="11">
        <v>1904618</v>
      </c>
      <c r="DB112" s="11">
        <v>0</v>
      </c>
      <c r="DC112" s="11">
        <v>1904618</v>
      </c>
      <c r="DD112" s="11">
        <v>352398</v>
      </c>
      <c r="DE112" s="11">
        <v>429</v>
      </c>
      <c r="DF112" s="11">
        <v>351969</v>
      </c>
      <c r="DG112" s="11">
        <v>81258</v>
      </c>
      <c r="DH112" s="11">
        <v>0</v>
      </c>
      <c r="DI112" s="11">
        <v>81258</v>
      </c>
      <c r="DJ112" s="11">
        <v>658049</v>
      </c>
      <c r="DK112" s="11">
        <v>0</v>
      </c>
      <c r="DL112" s="11">
        <v>658049</v>
      </c>
      <c r="DM112" s="11">
        <v>118288</v>
      </c>
      <c r="DN112" s="11">
        <v>0</v>
      </c>
      <c r="DO112" s="11">
        <v>118288</v>
      </c>
      <c r="DP112" s="11">
        <v>302717</v>
      </c>
      <c r="DQ112" s="11">
        <v>2</v>
      </c>
      <c r="DR112" s="11">
        <v>302715</v>
      </c>
      <c r="DS112" s="11">
        <v>488111</v>
      </c>
      <c r="DT112" s="11">
        <v>694</v>
      </c>
      <c r="DU112" s="11">
        <v>487417</v>
      </c>
      <c r="DV112" s="11">
        <v>50330</v>
      </c>
      <c r="DW112" s="11">
        <v>0</v>
      </c>
      <c r="DX112" s="11">
        <v>50330</v>
      </c>
      <c r="DY112" s="11">
        <v>146351</v>
      </c>
      <c r="DZ112" s="11">
        <v>0</v>
      </c>
      <c r="EA112" s="11">
        <v>146351</v>
      </c>
      <c r="EB112" s="11">
        <v>38240</v>
      </c>
      <c r="EC112" s="11">
        <v>0</v>
      </c>
      <c r="ED112" s="11">
        <v>38240</v>
      </c>
      <c r="EE112" s="11">
        <v>352665</v>
      </c>
      <c r="EF112" s="11">
        <v>38</v>
      </c>
      <c r="EG112" s="11">
        <v>352627</v>
      </c>
      <c r="EH112" s="11">
        <v>1709740</v>
      </c>
      <c r="EI112" s="11">
        <v>0</v>
      </c>
      <c r="EJ112" s="11">
        <v>1709740</v>
      </c>
      <c r="EK112" s="11">
        <v>33543</v>
      </c>
      <c r="EL112" s="11">
        <v>0</v>
      </c>
      <c r="EM112" s="11">
        <v>33543</v>
      </c>
      <c r="EN112" s="11">
        <v>22709</v>
      </c>
      <c r="EO112" s="11">
        <v>6</v>
      </c>
      <c r="EP112" s="11">
        <v>22703</v>
      </c>
      <c r="EQ112" s="11">
        <v>684980</v>
      </c>
      <c r="ER112" s="11">
        <v>229</v>
      </c>
      <c r="ES112" s="11">
        <v>684751</v>
      </c>
      <c r="ET112" s="11">
        <v>768511</v>
      </c>
      <c r="EU112" s="11">
        <v>0</v>
      </c>
      <c r="EV112" s="11">
        <v>768511</v>
      </c>
      <c r="EW112" s="11">
        <v>121952</v>
      </c>
      <c r="EX112" s="11">
        <v>0</v>
      </c>
      <c r="EY112" s="11">
        <v>121952</v>
      </c>
      <c r="EZ112" s="11">
        <v>155370</v>
      </c>
      <c r="FA112" s="11">
        <v>0</v>
      </c>
      <c r="FB112" s="11">
        <v>155370</v>
      </c>
      <c r="FC112" s="11">
        <v>27487</v>
      </c>
      <c r="FD112" s="11">
        <v>0</v>
      </c>
      <c r="FE112" s="11">
        <v>27487</v>
      </c>
      <c r="FF112" s="420"/>
      <c r="FG112" s="420"/>
      <c r="FH112" s="417"/>
    </row>
    <row r="113" spans="1:164" ht="15" customHeight="1">
      <c r="A113" s="665" t="s">
        <v>666</v>
      </c>
      <c r="B113" s="665"/>
      <c r="C113" s="665"/>
      <c r="D113" s="11">
        <v>24604323</v>
      </c>
      <c r="E113" s="11"/>
      <c r="F113" s="11"/>
      <c r="G113" s="11">
        <v>1348068</v>
      </c>
      <c r="H113" s="11">
        <v>23256255</v>
      </c>
      <c r="I113" s="11">
        <v>279743</v>
      </c>
      <c r="J113" s="11">
        <v>0</v>
      </c>
      <c r="K113" s="11">
        <v>279743</v>
      </c>
      <c r="L113" s="11">
        <v>157787</v>
      </c>
      <c r="M113" s="11">
        <v>0</v>
      </c>
      <c r="N113" s="11">
        <v>157787</v>
      </c>
      <c r="O113" s="11">
        <v>423842</v>
      </c>
      <c r="P113" s="11">
        <v>1079</v>
      </c>
      <c r="Q113" s="11">
        <v>422763</v>
      </c>
      <c r="R113" s="11">
        <v>223327</v>
      </c>
      <c r="S113" s="11">
        <v>9313</v>
      </c>
      <c r="T113" s="11">
        <v>214014</v>
      </c>
      <c r="U113" s="11">
        <v>3180500</v>
      </c>
      <c r="V113" s="11">
        <v>560662</v>
      </c>
      <c r="W113" s="11">
        <v>2619838</v>
      </c>
      <c r="X113" s="11">
        <v>145775</v>
      </c>
      <c r="Y113" s="11">
        <v>16543</v>
      </c>
      <c r="Z113" s="11">
        <v>129232</v>
      </c>
      <c r="AA113" s="11">
        <v>298985</v>
      </c>
      <c r="AB113" s="11">
        <v>97724</v>
      </c>
      <c r="AC113" s="11">
        <v>201261</v>
      </c>
      <c r="AD113" s="11">
        <v>68424</v>
      </c>
      <c r="AE113" s="11">
        <v>42518</v>
      </c>
      <c r="AF113" s="11">
        <v>25906</v>
      </c>
      <c r="AG113" s="11">
        <v>118357</v>
      </c>
      <c r="AH113" s="11">
        <v>0</v>
      </c>
      <c r="AI113" s="11">
        <v>118357</v>
      </c>
      <c r="AJ113" s="11">
        <v>2537684</v>
      </c>
      <c r="AK113" s="11">
        <v>148194</v>
      </c>
      <c r="AL113" s="11">
        <v>2389490</v>
      </c>
      <c r="AM113" s="11">
        <v>653653</v>
      </c>
      <c r="AN113" s="11">
        <v>11698</v>
      </c>
      <c r="AO113" s="11">
        <v>641955</v>
      </c>
      <c r="AP113" s="11">
        <v>226798</v>
      </c>
      <c r="AQ113" s="11">
        <v>0</v>
      </c>
      <c r="AR113" s="11">
        <v>226798</v>
      </c>
      <c r="AS113" s="11">
        <v>163138</v>
      </c>
      <c r="AT113" s="11">
        <v>0</v>
      </c>
      <c r="AU113" s="11">
        <v>163138</v>
      </c>
      <c r="AV113" s="11">
        <v>593609</v>
      </c>
      <c r="AW113" s="11">
        <v>22224</v>
      </c>
      <c r="AX113" s="11">
        <v>571385</v>
      </c>
      <c r="AY113" s="11">
        <v>290806</v>
      </c>
      <c r="AZ113" s="11">
        <v>5927</v>
      </c>
      <c r="BA113" s="11">
        <v>284879</v>
      </c>
      <c r="BB113" s="11">
        <v>285177</v>
      </c>
      <c r="BC113" s="11">
        <v>3173</v>
      </c>
      <c r="BD113" s="11">
        <v>282004</v>
      </c>
      <c r="BE113" s="11">
        <v>165893</v>
      </c>
      <c r="BF113" s="11">
        <v>0</v>
      </c>
      <c r="BG113" s="11">
        <v>165893</v>
      </c>
      <c r="BH113" s="11">
        <v>226007</v>
      </c>
      <c r="BI113" s="11">
        <v>28625</v>
      </c>
      <c r="BJ113" s="11">
        <v>197382</v>
      </c>
      <c r="BK113" s="11">
        <v>352488</v>
      </c>
      <c r="BL113" s="11">
        <v>0</v>
      </c>
      <c r="BM113" s="11">
        <v>352488</v>
      </c>
      <c r="BN113" s="11">
        <v>117280</v>
      </c>
      <c r="BO113" s="11">
        <v>0</v>
      </c>
      <c r="BP113" s="11">
        <v>117280</v>
      </c>
      <c r="BQ113" s="11">
        <v>1002664</v>
      </c>
      <c r="BR113" s="11">
        <v>25383</v>
      </c>
      <c r="BS113" s="11">
        <v>977281</v>
      </c>
      <c r="BT113" s="11">
        <v>417330</v>
      </c>
      <c r="BU113" s="11">
        <v>9565</v>
      </c>
      <c r="BV113" s="11">
        <v>407765</v>
      </c>
      <c r="BW113" s="11">
        <v>498360</v>
      </c>
      <c r="BX113" s="11">
        <v>4867</v>
      </c>
      <c r="BY113" s="11">
        <v>493493</v>
      </c>
      <c r="BZ113" s="11">
        <v>358187</v>
      </c>
      <c r="CA113" s="11">
        <v>15251</v>
      </c>
      <c r="CB113" s="11">
        <v>342936</v>
      </c>
      <c r="CC113" s="11">
        <v>193370</v>
      </c>
      <c r="CD113" s="11">
        <v>0</v>
      </c>
      <c r="CE113" s="11">
        <v>193370</v>
      </c>
      <c r="CF113" s="11">
        <v>170227</v>
      </c>
      <c r="CG113" s="11">
        <v>2311</v>
      </c>
      <c r="CH113" s="11">
        <v>167916</v>
      </c>
      <c r="CI113" s="11">
        <v>78712</v>
      </c>
      <c r="CJ113" s="11">
        <v>0</v>
      </c>
      <c r="CK113" s="11">
        <v>78712</v>
      </c>
      <c r="CL113" s="11">
        <v>109113</v>
      </c>
      <c r="CM113" s="11">
        <v>10632</v>
      </c>
      <c r="CN113" s="11">
        <v>98481</v>
      </c>
      <c r="CO113" s="11">
        <v>29143</v>
      </c>
      <c r="CP113" s="11">
        <v>4920</v>
      </c>
      <c r="CQ113" s="11">
        <v>24223</v>
      </c>
      <c r="CR113" s="11">
        <v>136623</v>
      </c>
      <c r="CS113" s="11">
        <v>29570</v>
      </c>
      <c r="CT113" s="11">
        <v>107053</v>
      </c>
      <c r="CU113" s="11">
        <v>987913</v>
      </c>
      <c r="CV113" s="11">
        <v>4986</v>
      </c>
      <c r="CW113" s="11">
        <v>982927</v>
      </c>
      <c r="CX113" s="11">
        <v>230604</v>
      </c>
      <c r="CY113" s="11">
        <v>95</v>
      </c>
      <c r="CZ113" s="11">
        <v>230509</v>
      </c>
      <c r="DA113" s="11">
        <v>2847362</v>
      </c>
      <c r="DB113" s="11">
        <v>41437</v>
      </c>
      <c r="DC113" s="11">
        <v>2805925</v>
      </c>
      <c r="DD113" s="11">
        <v>784263</v>
      </c>
      <c r="DE113" s="11">
        <v>10600</v>
      </c>
      <c r="DF113" s="11">
        <v>773663</v>
      </c>
      <c r="DG113" s="11">
        <v>71444</v>
      </c>
      <c r="DH113" s="11">
        <v>3194</v>
      </c>
      <c r="DI113" s="11">
        <v>68250</v>
      </c>
      <c r="DJ113" s="11">
        <v>493148</v>
      </c>
      <c r="DK113" s="11">
        <v>28891</v>
      </c>
      <c r="DL113" s="11">
        <v>464257</v>
      </c>
      <c r="DM113" s="11">
        <v>218073</v>
      </c>
      <c r="DN113" s="11">
        <v>454</v>
      </c>
      <c r="DO113" s="11">
        <v>217619</v>
      </c>
      <c r="DP113" s="11">
        <v>146267</v>
      </c>
      <c r="DQ113" s="11">
        <v>6887</v>
      </c>
      <c r="DR113" s="11">
        <v>139380</v>
      </c>
      <c r="DS113" s="11">
        <v>869169</v>
      </c>
      <c r="DT113" s="11">
        <v>43077</v>
      </c>
      <c r="DU113" s="11">
        <v>826092</v>
      </c>
      <c r="DV113" s="11">
        <v>104028</v>
      </c>
      <c r="DW113" s="11">
        <v>49865</v>
      </c>
      <c r="DX113" s="11">
        <v>54163</v>
      </c>
      <c r="DY113" s="11">
        <v>358534</v>
      </c>
      <c r="DZ113" s="11">
        <v>0</v>
      </c>
      <c r="EA113" s="11">
        <v>358534</v>
      </c>
      <c r="EB113" s="11">
        <v>49248</v>
      </c>
      <c r="EC113" s="11">
        <v>0</v>
      </c>
      <c r="ED113" s="11">
        <v>49248</v>
      </c>
      <c r="EE113" s="11">
        <v>379317</v>
      </c>
      <c r="EF113" s="11">
        <v>6560</v>
      </c>
      <c r="EG113" s="11">
        <v>372757</v>
      </c>
      <c r="EH113" s="11">
        <v>1425022</v>
      </c>
      <c r="EI113" s="11">
        <v>65377</v>
      </c>
      <c r="EJ113" s="11">
        <v>1359645</v>
      </c>
      <c r="EK113" s="11">
        <v>148583</v>
      </c>
      <c r="EL113" s="11">
        <v>93</v>
      </c>
      <c r="EM113" s="11">
        <v>148490</v>
      </c>
      <c r="EN113" s="11">
        <v>36817</v>
      </c>
      <c r="EO113" s="11">
        <v>5150</v>
      </c>
      <c r="EP113" s="11">
        <v>31667</v>
      </c>
      <c r="EQ113" s="11">
        <v>601130</v>
      </c>
      <c r="ER113" s="11">
        <v>1254</v>
      </c>
      <c r="ES113" s="11">
        <v>599876</v>
      </c>
      <c r="ET113" s="11">
        <v>765474</v>
      </c>
      <c r="EU113" s="11">
        <v>10454</v>
      </c>
      <c r="EV113" s="11">
        <v>755020</v>
      </c>
      <c r="EW113" s="11">
        <v>77279</v>
      </c>
      <c r="EX113" s="11">
        <v>9412</v>
      </c>
      <c r="EY113" s="11">
        <v>67867</v>
      </c>
      <c r="EZ113" s="11">
        <v>394474</v>
      </c>
      <c r="FA113" s="11">
        <v>5633</v>
      </c>
      <c r="FB113" s="11">
        <v>388841</v>
      </c>
      <c r="FC113" s="11">
        <v>113172</v>
      </c>
      <c r="FD113" s="11">
        <v>4470</v>
      </c>
      <c r="FE113" s="11">
        <v>108702</v>
      </c>
      <c r="FF113" s="420"/>
      <c r="FG113" s="420"/>
      <c r="FH113" s="417"/>
    </row>
    <row r="114" spans="1:164" ht="15" customHeight="1">
      <c r="A114" s="665" t="s">
        <v>699</v>
      </c>
      <c r="B114" s="665"/>
      <c r="C114" s="665"/>
      <c r="D114" s="11">
        <v>2270122</v>
      </c>
      <c r="E114" s="11"/>
      <c r="F114" s="11"/>
      <c r="G114" s="11">
        <v>49595</v>
      </c>
      <c r="H114" s="11">
        <v>2220527</v>
      </c>
      <c r="I114" s="11">
        <v>27768</v>
      </c>
      <c r="J114" s="11">
        <v>0</v>
      </c>
      <c r="K114" s="11">
        <v>27768</v>
      </c>
      <c r="L114" s="11">
        <v>49712</v>
      </c>
      <c r="M114" s="11">
        <v>0</v>
      </c>
      <c r="N114" s="11">
        <v>49712</v>
      </c>
      <c r="O114" s="11">
        <v>41726</v>
      </c>
      <c r="P114" s="11">
        <v>0</v>
      </c>
      <c r="Q114" s="11">
        <v>41726</v>
      </c>
      <c r="R114" s="11">
        <v>14130</v>
      </c>
      <c r="S114" s="11">
        <v>0</v>
      </c>
      <c r="T114" s="11">
        <v>14130</v>
      </c>
      <c r="U114" s="11">
        <v>167275</v>
      </c>
      <c r="V114" s="11">
        <v>0</v>
      </c>
      <c r="W114" s="11">
        <v>167275</v>
      </c>
      <c r="X114" s="11">
        <v>19050</v>
      </c>
      <c r="Y114" s="11">
        <v>69</v>
      </c>
      <c r="Z114" s="11">
        <v>18981</v>
      </c>
      <c r="AA114" s="11">
        <v>18183</v>
      </c>
      <c r="AB114" s="11">
        <v>13592</v>
      </c>
      <c r="AC114" s="11">
        <v>4591</v>
      </c>
      <c r="AD114" s="11">
        <v>6844</v>
      </c>
      <c r="AE114" s="11">
        <v>4216</v>
      </c>
      <c r="AF114" s="11">
        <v>2628</v>
      </c>
      <c r="AG114" s="11">
        <v>2302</v>
      </c>
      <c r="AH114" s="11">
        <v>0</v>
      </c>
      <c r="AI114" s="11">
        <v>2302</v>
      </c>
      <c r="AJ114" s="11">
        <v>123376</v>
      </c>
      <c r="AK114" s="11">
        <v>12244</v>
      </c>
      <c r="AL114" s="11">
        <v>111132</v>
      </c>
      <c r="AM114" s="11">
        <v>38787</v>
      </c>
      <c r="AN114" s="11">
        <v>10196</v>
      </c>
      <c r="AO114" s="11">
        <v>28591</v>
      </c>
      <c r="AP114" s="11">
        <v>22160</v>
      </c>
      <c r="AQ114" s="11">
        <v>0</v>
      </c>
      <c r="AR114" s="11">
        <v>22160</v>
      </c>
      <c r="AS114" s="11">
        <v>11712</v>
      </c>
      <c r="AT114" s="11">
        <v>0</v>
      </c>
      <c r="AU114" s="11">
        <v>11712</v>
      </c>
      <c r="AV114" s="11">
        <v>67502</v>
      </c>
      <c r="AW114" s="11">
        <v>6</v>
      </c>
      <c r="AX114" s="11">
        <v>67496</v>
      </c>
      <c r="AY114" s="11">
        <v>10250</v>
      </c>
      <c r="AZ114" s="11">
        <v>54</v>
      </c>
      <c r="BA114" s="11">
        <v>10196</v>
      </c>
      <c r="BB114" s="11">
        <v>36384</v>
      </c>
      <c r="BC114" s="11">
        <v>32</v>
      </c>
      <c r="BD114" s="11">
        <v>36352</v>
      </c>
      <c r="BE114" s="11">
        <v>10213</v>
      </c>
      <c r="BF114" s="11">
        <v>0</v>
      </c>
      <c r="BG114" s="11">
        <v>10213</v>
      </c>
      <c r="BH114" s="11">
        <v>17024</v>
      </c>
      <c r="BI114" s="11">
        <v>112</v>
      </c>
      <c r="BJ114" s="11">
        <v>16912</v>
      </c>
      <c r="BK114" s="11">
        <v>21381</v>
      </c>
      <c r="BL114" s="11">
        <v>0</v>
      </c>
      <c r="BM114" s="11">
        <v>21381</v>
      </c>
      <c r="BN114" s="11">
        <v>3384</v>
      </c>
      <c r="BO114" s="11">
        <v>0</v>
      </c>
      <c r="BP114" s="11">
        <v>3384</v>
      </c>
      <c r="BQ114" s="11">
        <v>372411</v>
      </c>
      <c r="BR114" s="11">
        <v>89</v>
      </c>
      <c r="BS114" s="11">
        <v>372322</v>
      </c>
      <c r="BT114" s="11">
        <v>24070</v>
      </c>
      <c r="BU114" s="11">
        <v>30</v>
      </c>
      <c r="BV114" s="11">
        <v>24040</v>
      </c>
      <c r="BW114" s="11">
        <v>13551</v>
      </c>
      <c r="BX114" s="11">
        <v>0</v>
      </c>
      <c r="BY114" s="11">
        <v>13551</v>
      </c>
      <c r="BZ114" s="11">
        <v>21099</v>
      </c>
      <c r="CA114" s="11">
        <v>387</v>
      </c>
      <c r="CB114" s="11">
        <v>20712</v>
      </c>
      <c r="CC114" s="11">
        <v>12711</v>
      </c>
      <c r="CD114" s="11">
        <v>0</v>
      </c>
      <c r="CE114" s="11">
        <v>12711</v>
      </c>
      <c r="CF114" s="11">
        <v>8117</v>
      </c>
      <c r="CG114" s="11">
        <v>30</v>
      </c>
      <c r="CH114" s="11">
        <v>8087</v>
      </c>
      <c r="CI114" s="11">
        <v>9385</v>
      </c>
      <c r="CJ114" s="11">
        <v>0</v>
      </c>
      <c r="CK114" s="11">
        <v>9385</v>
      </c>
      <c r="CL114" s="11">
        <v>14121</v>
      </c>
      <c r="CM114" s="11">
        <v>4</v>
      </c>
      <c r="CN114" s="11">
        <v>14117</v>
      </c>
      <c r="CO114" s="11">
        <v>1687</v>
      </c>
      <c r="CP114" s="11">
        <v>102</v>
      </c>
      <c r="CQ114" s="11">
        <v>1585</v>
      </c>
      <c r="CR114" s="11">
        <v>16081</v>
      </c>
      <c r="CS114" s="11">
        <v>289</v>
      </c>
      <c r="CT114" s="11">
        <v>15792</v>
      </c>
      <c r="CU114" s="11">
        <v>63424</v>
      </c>
      <c r="CV114" s="11">
        <v>87</v>
      </c>
      <c r="CW114" s="11">
        <v>63337</v>
      </c>
      <c r="CX114" s="11">
        <v>31677</v>
      </c>
      <c r="CY114" s="11">
        <v>0</v>
      </c>
      <c r="CZ114" s="11">
        <v>31677</v>
      </c>
      <c r="DA114" s="11">
        <v>441709</v>
      </c>
      <c r="DB114" s="11">
        <v>585</v>
      </c>
      <c r="DC114" s="11">
        <v>441124</v>
      </c>
      <c r="DD114" s="11">
        <v>57708</v>
      </c>
      <c r="DE114" s="11">
        <v>91</v>
      </c>
      <c r="DF114" s="11">
        <v>57617</v>
      </c>
      <c r="DG114" s="11">
        <v>6151</v>
      </c>
      <c r="DH114" s="11">
        <v>134</v>
      </c>
      <c r="DI114" s="11">
        <v>6017</v>
      </c>
      <c r="DJ114" s="11">
        <v>32372</v>
      </c>
      <c r="DK114" s="11">
        <v>66</v>
      </c>
      <c r="DL114" s="11">
        <v>32306</v>
      </c>
      <c r="DM114" s="11">
        <v>18367</v>
      </c>
      <c r="DN114" s="11">
        <v>0</v>
      </c>
      <c r="DO114" s="11">
        <v>18367</v>
      </c>
      <c r="DP114" s="11">
        <v>9762</v>
      </c>
      <c r="DQ114" s="11">
        <v>5</v>
      </c>
      <c r="DR114" s="11">
        <v>9757</v>
      </c>
      <c r="DS114" s="11">
        <v>68420</v>
      </c>
      <c r="DT114" s="11">
        <v>872</v>
      </c>
      <c r="DU114" s="11">
        <v>67548</v>
      </c>
      <c r="DV114" s="11">
        <v>5550</v>
      </c>
      <c r="DW114" s="11">
        <v>3935</v>
      </c>
      <c r="DX114" s="11">
        <v>1615</v>
      </c>
      <c r="DY114" s="11">
        <v>31554</v>
      </c>
      <c r="DZ114" s="11">
        <v>0</v>
      </c>
      <c r="EA114" s="11">
        <v>31554</v>
      </c>
      <c r="EB114" s="11">
        <v>6856</v>
      </c>
      <c r="EC114" s="11">
        <v>0</v>
      </c>
      <c r="ED114" s="11">
        <v>6856</v>
      </c>
      <c r="EE114" s="11">
        <v>16093</v>
      </c>
      <c r="EF114" s="11">
        <v>44</v>
      </c>
      <c r="EG114" s="11">
        <v>16049</v>
      </c>
      <c r="EH114" s="11">
        <v>114479</v>
      </c>
      <c r="EI114" s="11">
        <v>1669</v>
      </c>
      <c r="EJ114" s="11">
        <v>112810</v>
      </c>
      <c r="EK114" s="11">
        <v>2866</v>
      </c>
      <c r="EL114" s="11">
        <v>0</v>
      </c>
      <c r="EM114" s="11">
        <v>2866</v>
      </c>
      <c r="EN114" s="11">
        <v>1722</v>
      </c>
      <c r="EO114" s="11">
        <v>4</v>
      </c>
      <c r="EP114" s="11">
        <v>1718</v>
      </c>
      <c r="EQ114" s="11">
        <v>28898</v>
      </c>
      <c r="ER114" s="11">
        <v>0</v>
      </c>
      <c r="ES114" s="11">
        <v>28898</v>
      </c>
      <c r="ET114" s="11">
        <v>90334</v>
      </c>
      <c r="EU114" s="11">
        <v>603</v>
      </c>
      <c r="EV114" s="11">
        <v>89731</v>
      </c>
      <c r="EW114" s="11">
        <v>7434</v>
      </c>
      <c r="EX114" s="11">
        <v>43</v>
      </c>
      <c r="EY114" s="11">
        <v>7391</v>
      </c>
      <c r="EZ114" s="11">
        <v>10669</v>
      </c>
      <c r="FA114" s="11">
        <v>0</v>
      </c>
      <c r="FB114" s="11">
        <v>10669</v>
      </c>
      <c r="FC114" s="11">
        <v>21681</v>
      </c>
      <c r="FD114" s="11">
        <v>5</v>
      </c>
      <c r="FE114" s="11">
        <v>21676</v>
      </c>
      <c r="FF114" s="420"/>
      <c r="FG114" s="420"/>
      <c r="FH114" s="417"/>
    </row>
    <row r="115" spans="1:164" ht="15" customHeight="1">
      <c r="A115" s="665" t="s">
        <v>719</v>
      </c>
      <c r="B115" s="665"/>
      <c r="C115" s="665"/>
      <c r="D115" s="532"/>
      <c r="E115" s="532"/>
      <c r="F115" s="532"/>
      <c r="G115" s="532"/>
      <c r="H115" s="532"/>
      <c r="I115" s="532"/>
      <c r="J115" s="532"/>
      <c r="K115" s="532"/>
      <c r="L115" s="532"/>
      <c r="M115" s="532"/>
      <c r="N115" s="532"/>
      <c r="O115" s="532"/>
      <c r="P115" s="532"/>
      <c r="Q115" s="532"/>
      <c r="R115" s="532"/>
      <c r="S115" s="532"/>
      <c r="T115" s="532"/>
      <c r="U115" s="532"/>
      <c r="V115" s="532"/>
      <c r="W115" s="532"/>
      <c r="X115" s="532"/>
      <c r="Y115" s="532"/>
      <c r="Z115" s="532"/>
      <c r="AA115" s="532"/>
      <c r="AB115" s="532"/>
      <c r="AC115" s="532"/>
      <c r="AD115" s="532"/>
      <c r="AE115" s="532"/>
      <c r="AF115" s="532"/>
      <c r="AG115" s="532"/>
      <c r="AH115" s="532"/>
      <c r="AI115" s="532"/>
      <c r="AJ115" s="532"/>
      <c r="AK115" s="532"/>
      <c r="AL115" s="532"/>
      <c r="AM115" s="532"/>
      <c r="AN115" s="532"/>
      <c r="AO115" s="532"/>
      <c r="AP115" s="532"/>
      <c r="AQ115" s="532"/>
      <c r="AR115" s="532"/>
      <c r="AS115" s="532"/>
      <c r="AT115" s="532"/>
      <c r="AU115" s="532"/>
      <c r="AV115" s="532"/>
      <c r="AW115" s="532"/>
      <c r="AX115" s="532"/>
      <c r="AY115" s="532"/>
      <c r="AZ115" s="532"/>
      <c r="BA115" s="532"/>
      <c r="BB115" s="532"/>
      <c r="BC115" s="532"/>
      <c r="BD115" s="532"/>
      <c r="BE115" s="532"/>
      <c r="BF115" s="532"/>
      <c r="BG115" s="532"/>
      <c r="BH115" s="532"/>
      <c r="BI115" s="532"/>
      <c r="BJ115" s="532"/>
      <c r="BK115" s="532"/>
      <c r="BL115" s="532"/>
      <c r="BM115" s="532"/>
      <c r="BN115" s="532"/>
      <c r="BO115" s="532"/>
      <c r="BP115" s="532"/>
      <c r="BQ115" s="532"/>
      <c r="BR115" s="532"/>
      <c r="BS115" s="532"/>
      <c r="BT115" s="532"/>
      <c r="BU115" s="532"/>
      <c r="BV115" s="532"/>
      <c r="BW115" s="532"/>
      <c r="BX115" s="532"/>
      <c r="BY115" s="532"/>
      <c r="BZ115" s="532"/>
      <c r="CA115" s="532"/>
      <c r="CB115" s="532"/>
      <c r="CC115" s="532"/>
      <c r="CD115" s="532"/>
      <c r="CE115" s="532"/>
      <c r="CF115" s="532"/>
      <c r="CG115" s="532"/>
      <c r="CH115" s="532"/>
      <c r="CI115" s="532"/>
      <c r="CJ115" s="532"/>
      <c r="CK115" s="532"/>
      <c r="CL115" s="532"/>
      <c r="CM115" s="532"/>
      <c r="CN115" s="532"/>
      <c r="CO115" s="532"/>
      <c r="CP115" s="532"/>
      <c r="CQ115" s="532"/>
      <c r="CR115" s="532"/>
      <c r="CS115" s="532"/>
      <c r="CT115" s="532"/>
      <c r="CU115" s="532"/>
      <c r="CV115" s="532"/>
      <c r="CW115" s="532"/>
      <c r="CX115" s="532"/>
      <c r="CY115" s="532"/>
      <c r="CZ115" s="532"/>
      <c r="DA115" s="532"/>
      <c r="DB115" s="532"/>
      <c r="DC115" s="532"/>
      <c r="DD115" s="532"/>
      <c r="DE115" s="532"/>
      <c r="DF115" s="532"/>
      <c r="DG115" s="532"/>
      <c r="DH115" s="532"/>
      <c r="DI115" s="532"/>
      <c r="DJ115" s="532"/>
      <c r="DK115" s="532"/>
      <c r="DL115" s="532"/>
      <c r="DM115" s="532"/>
      <c r="DN115" s="532"/>
      <c r="DO115" s="532"/>
      <c r="DP115" s="532"/>
      <c r="DQ115" s="532"/>
      <c r="DR115" s="532"/>
      <c r="DS115" s="532"/>
      <c r="DT115" s="532"/>
      <c r="DU115" s="532"/>
      <c r="DV115" s="532"/>
      <c r="DW115" s="532"/>
      <c r="DX115" s="532"/>
      <c r="DY115" s="532"/>
      <c r="DZ115" s="532"/>
      <c r="EA115" s="532"/>
      <c r="EB115" s="532"/>
      <c r="EC115" s="532"/>
      <c r="ED115" s="532"/>
      <c r="EE115" s="532"/>
      <c r="EF115" s="532"/>
      <c r="EG115" s="532"/>
      <c r="EH115" s="532"/>
      <c r="EI115" s="532"/>
      <c r="EJ115" s="532"/>
      <c r="EK115" s="532"/>
      <c r="EL115" s="532"/>
      <c r="EM115" s="532"/>
      <c r="EN115" s="532"/>
      <c r="EO115" s="532"/>
      <c r="EP115" s="532"/>
      <c r="EQ115" s="532"/>
      <c r="ER115" s="532"/>
      <c r="ES115" s="532"/>
      <c r="ET115" s="532"/>
      <c r="EU115" s="532"/>
      <c r="EV115" s="532"/>
      <c r="EW115" s="532"/>
      <c r="EX115" s="532"/>
      <c r="EY115" s="532"/>
      <c r="EZ115" s="532"/>
      <c r="FA115" s="532"/>
      <c r="FB115" s="532"/>
      <c r="FC115" s="532"/>
      <c r="FD115" s="532"/>
      <c r="FE115" s="532"/>
      <c r="FF115" s="420"/>
      <c r="FG115" s="420"/>
      <c r="FH115" s="417"/>
    </row>
    <row r="116" spans="1:164" ht="15" customHeight="1">
      <c r="A116" s="665" t="s">
        <v>720</v>
      </c>
      <c r="B116" s="665"/>
      <c r="C116" s="665"/>
      <c r="D116" s="11">
        <v>43009904</v>
      </c>
      <c r="E116" s="11"/>
      <c r="F116" s="11"/>
      <c r="G116" s="11">
        <v>23904777</v>
      </c>
      <c r="H116" s="11">
        <v>19105127</v>
      </c>
      <c r="I116" s="11">
        <v>613500</v>
      </c>
      <c r="J116" s="11">
        <v>315942</v>
      </c>
      <c r="K116" s="11">
        <v>297558</v>
      </c>
      <c r="L116" s="11">
        <v>356136</v>
      </c>
      <c r="M116" s="11">
        <v>239620</v>
      </c>
      <c r="N116" s="11">
        <v>116516</v>
      </c>
      <c r="O116" s="11">
        <v>555382</v>
      </c>
      <c r="P116" s="11">
        <v>272630</v>
      </c>
      <c r="Q116" s="11">
        <v>282752</v>
      </c>
      <c r="R116" s="11">
        <v>613228</v>
      </c>
      <c r="S116" s="11">
        <v>458515</v>
      </c>
      <c r="T116" s="11">
        <v>154713</v>
      </c>
      <c r="U116" s="11">
        <v>5408322</v>
      </c>
      <c r="V116" s="11">
        <v>3335330</v>
      </c>
      <c r="W116" s="11">
        <v>2072992</v>
      </c>
      <c r="X116" s="11">
        <v>861458</v>
      </c>
      <c r="Y116" s="11">
        <v>395663</v>
      </c>
      <c r="Z116" s="11">
        <v>465795</v>
      </c>
      <c r="AA116" s="11">
        <v>753438</v>
      </c>
      <c r="AB116" s="11">
        <v>525484</v>
      </c>
      <c r="AC116" s="11">
        <v>227954</v>
      </c>
      <c r="AD116" s="11">
        <v>276176</v>
      </c>
      <c r="AE116" s="11">
        <v>228452</v>
      </c>
      <c r="AF116" s="11">
        <v>47724</v>
      </c>
      <c r="AG116" s="11">
        <v>280169</v>
      </c>
      <c r="AH116" s="11">
        <v>0</v>
      </c>
      <c r="AI116" s="11">
        <v>280169</v>
      </c>
      <c r="AJ116" s="11">
        <v>3117913</v>
      </c>
      <c r="AK116" s="11">
        <v>666565</v>
      </c>
      <c r="AL116" s="11">
        <v>2451348</v>
      </c>
      <c r="AM116" s="11">
        <v>1015539</v>
      </c>
      <c r="AN116" s="11">
        <v>452580</v>
      </c>
      <c r="AO116" s="11">
        <v>562959</v>
      </c>
      <c r="AP116" s="11">
        <v>272236</v>
      </c>
      <c r="AQ116" s="11">
        <v>206977</v>
      </c>
      <c r="AR116" s="11">
        <v>65259</v>
      </c>
      <c r="AS116" s="11">
        <v>349683</v>
      </c>
      <c r="AT116" s="11">
        <v>279652</v>
      </c>
      <c r="AU116" s="11">
        <v>70031</v>
      </c>
      <c r="AV116" s="11">
        <v>1524763</v>
      </c>
      <c r="AW116" s="11">
        <v>595092</v>
      </c>
      <c r="AX116" s="11">
        <v>929671</v>
      </c>
      <c r="AY116" s="11">
        <v>583710</v>
      </c>
      <c r="AZ116" s="11">
        <v>390006</v>
      </c>
      <c r="BA116" s="11">
        <v>193704</v>
      </c>
      <c r="BB116" s="11">
        <v>431246</v>
      </c>
      <c r="BC116" s="11">
        <v>229032</v>
      </c>
      <c r="BD116" s="11">
        <v>202214</v>
      </c>
      <c r="BE116" s="11">
        <v>387199</v>
      </c>
      <c r="BF116" s="11">
        <v>200265</v>
      </c>
      <c r="BG116" s="11">
        <v>186934</v>
      </c>
      <c r="BH116" s="11">
        <v>489451</v>
      </c>
      <c r="BI116" s="11">
        <v>371378</v>
      </c>
      <c r="BJ116" s="11">
        <v>118073</v>
      </c>
      <c r="BK116" s="11">
        <v>766725</v>
      </c>
      <c r="BL116" s="11">
        <v>336469</v>
      </c>
      <c r="BM116" s="11">
        <v>430256</v>
      </c>
      <c r="BN116" s="11">
        <v>259753</v>
      </c>
      <c r="BO116" s="11">
        <v>211418</v>
      </c>
      <c r="BP116" s="11">
        <v>48335</v>
      </c>
      <c r="BQ116" s="11">
        <v>988457</v>
      </c>
      <c r="BR116" s="11">
        <v>703567</v>
      </c>
      <c r="BS116" s="11">
        <v>284890</v>
      </c>
      <c r="BT116" s="11">
        <v>945604</v>
      </c>
      <c r="BU116" s="11">
        <v>581515</v>
      </c>
      <c r="BV116" s="11">
        <v>364089</v>
      </c>
      <c r="BW116" s="11">
        <v>1085533</v>
      </c>
      <c r="BX116" s="11">
        <v>506477</v>
      </c>
      <c r="BY116" s="11">
        <v>579056</v>
      </c>
      <c r="BZ116" s="11">
        <v>856611</v>
      </c>
      <c r="CA116" s="11">
        <v>403660</v>
      </c>
      <c r="CB116" s="11">
        <v>452951</v>
      </c>
      <c r="CC116" s="11">
        <v>347256</v>
      </c>
      <c r="CD116" s="11">
        <v>151485</v>
      </c>
      <c r="CE116" s="11">
        <v>195771</v>
      </c>
      <c r="CF116" s="11">
        <v>422922</v>
      </c>
      <c r="CG116" s="11">
        <v>208737</v>
      </c>
      <c r="CH116" s="11">
        <v>214185</v>
      </c>
      <c r="CI116" s="11">
        <v>226155</v>
      </c>
      <c r="CJ116" s="11">
        <v>183883</v>
      </c>
      <c r="CK116" s="11">
        <v>42272</v>
      </c>
      <c r="CL116" s="11">
        <v>268709</v>
      </c>
      <c r="CM116" s="11">
        <v>116159</v>
      </c>
      <c r="CN116" s="11">
        <v>152550</v>
      </c>
      <c r="CO116" s="11">
        <v>248596</v>
      </c>
      <c r="CP116" s="11">
        <v>128174</v>
      </c>
      <c r="CQ116" s="11">
        <v>120422</v>
      </c>
      <c r="CR116" s="11">
        <v>172851</v>
      </c>
      <c r="CS116" s="11">
        <v>88101</v>
      </c>
      <c r="CT116" s="11">
        <v>84750</v>
      </c>
      <c r="CU116" s="11">
        <v>1098892</v>
      </c>
      <c r="CV116" s="11">
        <v>689194</v>
      </c>
      <c r="CW116" s="11">
        <v>409698</v>
      </c>
      <c r="CX116" s="11">
        <v>384049</v>
      </c>
      <c r="CY116" s="11">
        <v>218358</v>
      </c>
      <c r="CZ116" s="11">
        <v>165691</v>
      </c>
      <c r="DA116" s="11">
        <v>3016395</v>
      </c>
      <c r="DB116" s="11">
        <v>1888022</v>
      </c>
      <c r="DC116" s="11">
        <v>1128373</v>
      </c>
      <c r="DD116" s="11">
        <v>1223059</v>
      </c>
      <c r="DE116" s="11">
        <v>747183</v>
      </c>
      <c r="DF116" s="11">
        <v>475876</v>
      </c>
      <c r="DG116" s="11">
        <v>121547</v>
      </c>
      <c r="DH116" s="11">
        <v>63418</v>
      </c>
      <c r="DI116" s="11">
        <v>58129</v>
      </c>
      <c r="DJ116" s="11">
        <v>1934526</v>
      </c>
      <c r="DK116" s="11">
        <v>1253868</v>
      </c>
      <c r="DL116" s="11">
        <v>680658</v>
      </c>
      <c r="DM116" s="11">
        <v>570262</v>
      </c>
      <c r="DN116" s="11">
        <v>364129</v>
      </c>
      <c r="DO116" s="11">
        <v>206133</v>
      </c>
      <c r="DP116" s="11">
        <v>926431</v>
      </c>
      <c r="DQ116" s="11">
        <v>637498</v>
      </c>
      <c r="DR116" s="11">
        <v>288933</v>
      </c>
      <c r="DS116" s="11">
        <v>1753981</v>
      </c>
      <c r="DT116" s="11">
        <v>1277233</v>
      </c>
      <c r="DU116" s="11">
        <v>476748</v>
      </c>
      <c r="DV116" s="11">
        <v>216598</v>
      </c>
      <c r="DW116" s="11">
        <v>167622</v>
      </c>
      <c r="DX116" s="11">
        <v>48976</v>
      </c>
      <c r="DY116" s="11">
        <v>583024</v>
      </c>
      <c r="DZ116" s="11">
        <v>321968</v>
      </c>
      <c r="EA116" s="11">
        <v>261056</v>
      </c>
      <c r="EB116" s="11">
        <v>188536</v>
      </c>
      <c r="EC116" s="11">
        <v>124545</v>
      </c>
      <c r="ED116" s="11">
        <v>63991</v>
      </c>
      <c r="EE116" s="11">
        <v>645497</v>
      </c>
      <c r="EF116" s="11">
        <v>307829</v>
      </c>
      <c r="EG116" s="11">
        <v>337668</v>
      </c>
      <c r="EH116" s="11">
        <v>2240260</v>
      </c>
      <c r="EI116" s="11">
        <v>1022559</v>
      </c>
      <c r="EJ116" s="11">
        <v>1217701</v>
      </c>
      <c r="EK116" s="11">
        <v>385255</v>
      </c>
      <c r="EL116" s="11">
        <v>280520</v>
      </c>
      <c r="EM116" s="11">
        <v>104735</v>
      </c>
      <c r="EN116" s="11">
        <v>90953</v>
      </c>
      <c r="EO116" s="11">
        <v>62719</v>
      </c>
      <c r="EP116" s="11">
        <v>28234</v>
      </c>
      <c r="EQ116" s="11">
        <v>1177766</v>
      </c>
      <c r="ER116" s="11">
        <v>616690</v>
      </c>
      <c r="ES116" s="11">
        <v>561076</v>
      </c>
      <c r="ET116" s="11">
        <v>909294</v>
      </c>
      <c r="EU116" s="11">
        <v>465051</v>
      </c>
      <c r="EV116" s="11">
        <v>444243</v>
      </c>
      <c r="EW116" s="11">
        <v>294104</v>
      </c>
      <c r="EX116" s="11">
        <v>189468</v>
      </c>
      <c r="EY116" s="11">
        <v>104636</v>
      </c>
      <c r="EZ116" s="11">
        <v>543553</v>
      </c>
      <c r="FA116" s="11">
        <v>269482</v>
      </c>
      <c r="FB116" s="11">
        <v>274071</v>
      </c>
      <c r="FC116" s="11">
        <v>227201</v>
      </c>
      <c r="FD116" s="11">
        <v>154593</v>
      </c>
      <c r="FE116" s="11">
        <v>72608</v>
      </c>
      <c r="FF116" s="420"/>
      <c r="FG116" s="420"/>
      <c r="FH116" s="417"/>
    </row>
    <row r="117" spans="1:164" ht="15" customHeight="1">
      <c r="A117" s="665" t="s">
        <v>721</v>
      </c>
      <c r="B117" s="665"/>
      <c r="C117" s="665"/>
      <c r="D117" s="11">
        <v>46256957</v>
      </c>
      <c r="E117" s="11"/>
      <c r="F117" s="11"/>
      <c r="G117" s="11">
        <v>22825679</v>
      </c>
      <c r="H117" s="11">
        <v>23431278</v>
      </c>
      <c r="I117" s="11">
        <v>362060</v>
      </c>
      <c r="J117" s="11">
        <v>200146</v>
      </c>
      <c r="K117" s="11">
        <v>161914</v>
      </c>
      <c r="L117" s="11">
        <v>254000</v>
      </c>
      <c r="M117" s="11">
        <v>225002</v>
      </c>
      <c r="N117" s="11">
        <v>28998</v>
      </c>
      <c r="O117" s="11">
        <v>983419</v>
      </c>
      <c r="P117" s="11">
        <v>127402</v>
      </c>
      <c r="Q117" s="11">
        <v>856017</v>
      </c>
      <c r="R117" s="11">
        <v>220343</v>
      </c>
      <c r="S117" s="11">
        <v>125787</v>
      </c>
      <c r="T117" s="11">
        <v>94556</v>
      </c>
      <c r="U117" s="11">
        <v>8675761</v>
      </c>
      <c r="V117" s="11">
        <v>4181175</v>
      </c>
      <c r="W117" s="11">
        <v>4494586</v>
      </c>
      <c r="X117" s="11">
        <v>754162</v>
      </c>
      <c r="Y117" s="11">
        <v>474261</v>
      </c>
      <c r="Z117" s="11">
        <v>279901</v>
      </c>
      <c r="AA117" s="11">
        <v>826903</v>
      </c>
      <c r="AB117" s="11">
        <v>786724</v>
      </c>
      <c r="AC117" s="11">
        <v>40179</v>
      </c>
      <c r="AD117" s="11">
        <v>207990</v>
      </c>
      <c r="AE117" s="11">
        <v>192667</v>
      </c>
      <c r="AF117" s="11">
        <v>15323</v>
      </c>
      <c r="AG117" s="11">
        <v>132515</v>
      </c>
      <c r="AH117" s="11">
        <v>0</v>
      </c>
      <c r="AI117" s="11">
        <v>132515</v>
      </c>
      <c r="AJ117" s="11">
        <v>2366274</v>
      </c>
      <c r="AK117" s="11">
        <v>1380866</v>
      </c>
      <c r="AL117" s="11">
        <v>985408</v>
      </c>
      <c r="AM117" s="11">
        <v>1215230</v>
      </c>
      <c r="AN117" s="11">
        <v>325398</v>
      </c>
      <c r="AO117" s="11">
        <v>889832</v>
      </c>
      <c r="AP117" s="11">
        <v>294487</v>
      </c>
      <c r="AQ117" s="11">
        <v>240917</v>
      </c>
      <c r="AR117" s="11">
        <v>53570</v>
      </c>
      <c r="AS117" s="11">
        <v>199720</v>
      </c>
      <c r="AT117" s="11">
        <v>75901</v>
      </c>
      <c r="AU117" s="11">
        <v>123819</v>
      </c>
      <c r="AV117" s="11">
        <v>1549243</v>
      </c>
      <c r="AW117" s="11">
        <v>483244</v>
      </c>
      <c r="AX117" s="11">
        <v>1065999</v>
      </c>
      <c r="AY117" s="11">
        <v>571764</v>
      </c>
      <c r="AZ117" s="11">
        <v>180676</v>
      </c>
      <c r="BA117" s="11">
        <v>391088</v>
      </c>
      <c r="BB117" s="11">
        <v>358451</v>
      </c>
      <c r="BC117" s="11">
        <v>254469</v>
      </c>
      <c r="BD117" s="11">
        <v>103982</v>
      </c>
      <c r="BE117" s="11">
        <v>330250</v>
      </c>
      <c r="BF117" s="11">
        <v>171567</v>
      </c>
      <c r="BG117" s="11">
        <v>158683</v>
      </c>
      <c r="BH117" s="11">
        <v>629504</v>
      </c>
      <c r="BI117" s="11">
        <v>590183</v>
      </c>
      <c r="BJ117" s="11">
        <v>39321</v>
      </c>
      <c r="BK117" s="11">
        <v>717800</v>
      </c>
      <c r="BL117" s="11">
        <v>316933</v>
      </c>
      <c r="BM117" s="11">
        <v>400867</v>
      </c>
      <c r="BN117" s="11">
        <v>112490</v>
      </c>
      <c r="BO117" s="11">
        <v>91219</v>
      </c>
      <c r="BP117" s="11">
        <v>21271</v>
      </c>
      <c r="BQ117" s="11">
        <v>932931</v>
      </c>
      <c r="BR117" s="11">
        <v>610803</v>
      </c>
      <c r="BS117" s="11">
        <v>322128</v>
      </c>
      <c r="BT117" s="11">
        <v>1087928</v>
      </c>
      <c r="BU117" s="11">
        <v>1022713</v>
      </c>
      <c r="BV117" s="11">
        <v>65215</v>
      </c>
      <c r="BW117" s="11">
        <v>1144867</v>
      </c>
      <c r="BX117" s="11">
        <v>176443</v>
      </c>
      <c r="BY117" s="11">
        <v>968424</v>
      </c>
      <c r="BZ117" s="11">
        <v>731454</v>
      </c>
      <c r="CA117" s="11">
        <v>451309</v>
      </c>
      <c r="CB117" s="11">
        <v>280145</v>
      </c>
      <c r="CC117" s="11">
        <v>274914</v>
      </c>
      <c r="CD117" s="11">
        <v>125887</v>
      </c>
      <c r="CE117" s="11">
        <v>149027</v>
      </c>
      <c r="CF117" s="11">
        <v>561483</v>
      </c>
      <c r="CG117" s="11">
        <v>257973</v>
      </c>
      <c r="CH117" s="11">
        <v>303510</v>
      </c>
      <c r="CI117" s="11">
        <v>211354</v>
      </c>
      <c r="CJ117" s="11">
        <v>147487</v>
      </c>
      <c r="CK117" s="11">
        <v>63867</v>
      </c>
      <c r="CL117" s="11">
        <v>185796</v>
      </c>
      <c r="CM117" s="11">
        <v>78134</v>
      </c>
      <c r="CN117" s="11">
        <v>107662</v>
      </c>
      <c r="CO117" s="11">
        <v>475658</v>
      </c>
      <c r="CP117" s="11">
        <v>75532</v>
      </c>
      <c r="CQ117" s="11">
        <v>400126</v>
      </c>
      <c r="CR117" s="11">
        <v>140763</v>
      </c>
      <c r="CS117" s="11">
        <v>111103</v>
      </c>
      <c r="CT117" s="11">
        <v>29660</v>
      </c>
      <c r="CU117" s="11">
        <v>1532487</v>
      </c>
      <c r="CV117" s="11">
        <v>946363</v>
      </c>
      <c r="CW117" s="11">
        <v>586124</v>
      </c>
      <c r="CX117" s="11">
        <v>329352</v>
      </c>
      <c r="CY117" s="11">
        <v>292328</v>
      </c>
      <c r="CZ117" s="11">
        <v>37024</v>
      </c>
      <c r="DA117" s="11">
        <v>4157154</v>
      </c>
      <c r="DB117" s="11">
        <v>2626230</v>
      </c>
      <c r="DC117" s="11">
        <v>1530924</v>
      </c>
      <c r="DD117" s="11">
        <v>764090</v>
      </c>
      <c r="DE117" s="11">
        <v>655175</v>
      </c>
      <c r="DF117" s="11">
        <v>108915</v>
      </c>
      <c r="DG117" s="11">
        <v>126297</v>
      </c>
      <c r="DH117" s="11">
        <v>105361</v>
      </c>
      <c r="DI117" s="11">
        <v>20936</v>
      </c>
      <c r="DJ117" s="11">
        <v>1746255</v>
      </c>
      <c r="DK117" s="11">
        <v>349836</v>
      </c>
      <c r="DL117" s="11">
        <v>1396419</v>
      </c>
      <c r="DM117" s="11">
        <v>375235</v>
      </c>
      <c r="DN117" s="11">
        <v>265898</v>
      </c>
      <c r="DO117" s="11">
        <v>109337</v>
      </c>
      <c r="DP117" s="11">
        <v>775337</v>
      </c>
      <c r="DQ117" s="11">
        <v>558782</v>
      </c>
      <c r="DR117" s="11">
        <v>216555</v>
      </c>
      <c r="DS117" s="11">
        <v>1902991</v>
      </c>
      <c r="DT117" s="11">
        <v>543894</v>
      </c>
      <c r="DU117" s="11">
        <v>1359097</v>
      </c>
      <c r="DV117" s="11">
        <v>146613</v>
      </c>
      <c r="DW117" s="11">
        <v>123996</v>
      </c>
      <c r="DX117" s="11">
        <v>22617</v>
      </c>
      <c r="DY117" s="11">
        <v>358707</v>
      </c>
      <c r="DZ117" s="11">
        <v>98727</v>
      </c>
      <c r="EA117" s="11">
        <v>259980</v>
      </c>
      <c r="EB117" s="11">
        <v>91267</v>
      </c>
      <c r="EC117" s="11">
        <v>54037</v>
      </c>
      <c r="ED117" s="11">
        <v>37230</v>
      </c>
      <c r="EE117" s="11">
        <v>765403</v>
      </c>
      <c r="EF117" s="11">
        <v>300757</v>
      </c>
      <c r="EG117" s="11">
        <v>464646</v>
      </c>
      <c r="EH117" s="11">
        <v>3007867</v>
      </c>
      <c r="EI117" s="11">
        <v>734178</v>
      </c>
      <c r="EJ117" s="11">
        <v>2273689</v>
      </c>
      <c r="EK117" s="11">
        <v>350748</v>
      </c>
      <c r="EL117" s="11">
        <v>188053</v>
      </c>
      <c r="EM117" s="11">
        <v>162695</v>
      </c>
      <c r="EN117" s="11">
        <v>80521</v>
      </c>
      <c r="EO117" s="11">
        <v>74094</v>
      </c>
      <c r="EP117" s="11">
        <v>6427</v>
      </c>
      <c r="EQ117" s="11">
        <v>1035532</v>
      </c>
      <c r="ER117" s="11">
        <v>534311</v>
      </c>
      <c r="ES117" s="11">
        <v>501221</v>
      </c>
      <c r="ET117" s="11">
        <v>1135006</v>
      </c>
      <c r="EU117" s="11">
        <v>284520</v>
      </c>
      <c r="EV117" s="11">
        <v>850486</v>
      </c>
      <c r="EW117" s="11">
        <v>277410</v>
      </c>
      <c r="EX117" s="11">
        <v>215023</v>
      </c>
      <c r="EY117" s="11">
        <v>62387</v>
      </c>
      <c r="EZ117" s="11">
        <v>662909</v>
      </c>
      <c r="FA117" s="11">
        <v>313275</v>
      </c>
      <c r="FB117" s="11">
        <v>349634</v>
      </c>
      <c r="FC117" s="11">
        <v>126262</v>
      </c>
      <c r="FD117" s="11">
        <v>78920</v>
      </c>
      <c r="FE117" s="11">
        <v>47342</v>
      </c>
      <c r="FF117" s="420"/>
      <c r="FG117" s="420"/>
      <c r="FH117" s="417"/>
    </row>
    <row r="118" spans="1:164" ht="15" customHeight="1">
      <c r="A118" s="665" t="s">
        <v>722</v>
      </c>
      <c r="B118" s="665"/>
      <c r="C118" s="665"/>
      <c r="D118" s="11">
        <v>14035967</v>
      </c>
      <c r="E118" s="11"/>
      <c r="F118" s="11"/>
      <c r="G118" s="11">
        <v>3191887</v>
      </c>
      <c r="H118" s="11">
        <v>10844080</v>
      </c>
      <c r="I118" s="11">
        <v>109998</v>
      </c>
      <c r="J118" s="11">
        <v>2096</v>
      </c>
      <c r="K118" s="11">
        <v>107902</v>
      </c>
      <c r="L118" s="11">
        <v>78532</v>
      </c>
      <c r="M118" s="11">
        <v>66188</v>
      </c>
      <c r="N118" s="11">
        <v>12344</v>
      </c>
      <c r="O118" s="11">
        <v>189743</v>
      </c>
      <c r="P118" s="11">
        <v>31865</v>
      </c>
      <c r="Q118" s="11">
        <v>157878</v>
      </c>
      <c r="R118" s="11">
        <v>30513</v>
      </c>
      <c r="S118" s="11">
        <v>1220</v>
      </c>
      <c r="T118" s="11">
        <v>29293</v>
      </c>
      <c r="U118" s="11">
        <v>812259</v>
      </c>
      <c r="V118" s="11">
        <v>11189</v>
      </c>
      <c r="W118" s="11">
        <v>801070</v>
      </c>
      <c r="X118" s="11">
        <v>312158</v>
      </c>
      <c r="Y118" s="11">
        <v>10656</v>
      </c>
      <c r="Z118" s="11">
        <v>301502</v>
      </c>
      <c r="AA118" s="11">
        <v>145122</v>
      </c>
      <c r="AB118" s="11">
        <v>25182</v>
      </c>
      <c r="AC118" s="11">
        <v>119940</v>
      </c>
      <c r="AD118" s="11">
        <v>97701</v>
      </c>
      <c r="AE118" s="11">
        <v>64246</v>
      </c>
      <c r="AF118" s="11">
        <v>33455</v>
      </c>
      <c r="AG118" s="11">
        <v>206826</v>
      </c>
      <c r="AH118" s="11">
        <v>0</v>
      </c>
      <c r="AI118" s="11">
        <v>206826</v>
      </c>
      <c r="AJ118" s="11">
        <v>328678</v>
      </c>
      <c r="AK118" s="11">
        <v>34302</v>
      </c>
      <c r="AL118" s="11">
        <v>294376</v>
      </c>
      <c r="AM118" s="11">
        <v>368298</v>
      </c>
      <c r="AN118" s="11">
        <v>5512</v>
      </c>
      <c r="AO118" s="11">
        <v>362786</v>
      </c>
      <c r="AP118" s="11">
        <v>145021</v>
      </c>
      <c r="AQ118" s="11">
        <v>68668</v>
      </c>
      <c r="AR118" s="11">
        <v>76353</v>
      </c>
      <c r="AS118" s="11">
        <v>37223</v>
      </c>
      <c r="AT118" s="11">
        <v>344</v>
      </c>
      <c r="AU118" s="11">
        <v>36879</v>
      </c>
      <c r="AV118" s="11">
        <v>543835</v>
      </c>
      <c r="AW118" s="11">
        <v>9845</v>
      </c>
      <c r="AX118" s="11">
        <v>533990</v>
      </c>
      <c r="AY118" s="11">
        <v>123573</v>
      </c>
      <c r="AZ118" s="11">
        <v>39711</v>
      </c>
      <c r="BA118" s="11">
        <v>83862</v>
      </c>
      <c r="BB118" s="11">
        <v>151285</v>
      </c>
      <c r="BC118" s="11">
        <v>26802</v>
      </c>
      <c r="BD118" s="11">
        <v>124483</v>
      </c>
      <c r="BE118" s="11">
        <v>120309</v>
      </c>
      <c r="BF118" s="11">
        <v>3607</v>
      </c>
      <c r="BG118" s="11">
        <v>116702</v>
      </c>
      <c r="BH118" s="11">
        <v>96895</v>
      </c>
      <c r="BI118" s="11">
        <v>38603</v>
      </c>
      <c r="BJ118" s="11">
        <v>58292</v>
      </c>
      <c r="BK118" s="11">
        <v>121767</v>
      </c>
      <c r="BL118" s="11">
        <v>19741</v>
      </c>
      <c r="BM118" s="11">
        <v>102026</v>
      </c>
      <c r="BN118" s="11">
        <v>80596</v>
      </c>
      <c r="BO118" s="11">
        <v>39371</v>
      </c>
      <c r="BP118" s="11">
        <v>41225</v>
      </c>
      <c r="BQ118" s="11">
        <v>342096</v>
      </c>
      <c r="BR118" s="11">
        <v>74551</v>
      </c>
      <c r="BS118" s="11">
        <v>267545</v>
      </c>
      <c r="BT118" s="11">
        <v>615005</v>
      </c>
      <c r="BU118" s="11">
        <v>152847</v>
      </c>
      <c r="BV118" s="11">
        <v>462158</v>
      </c>
      <c r="BW118" s="11">
        <v>210761</v>
      </c>
      <c r="BX118" s="11">
        <v>6181</v>
      </c>
      <c r="BY118" s="11">
        <v>204580</v>
      </c>
      <c r="BZ118" s="11">
        <v>297399</v>
      </c>
      <c r="CA118" s="11">
        <v>60957</v>
      </c>
      <c r="CB118" s="11">
        <v>236442</v>
      </c>
      <c r="CC118" s="11">
        <v>144595</v>
      </c>
      <c r="CD118" s="11">
        <v>55903</v>
      </c>
      <c r="CE118" s="11">
        <v>88692</v>
      </c>
      <c r="CF118" s="11">
        <v>178779</v>
      </c>
      <c r="CG118" s="11">
        <v>21658</v>
      </c>
      <c r="CH118" s="11">
        <v>157121</v>
      </c>
      <c r="CI118" s="11">
        <v>66494</v>
      </c>
      <c r="CJ118" s="11">
        <v>30607</v>
      </c>
      <c r="CK118" s="11">
        <v>35887</v>
      </c>
      <c r="CL118" s="11">
        <v>51674</v>
      </c>
      <c r="CM118" s="11">
        <v>6102</v>
      </c>
      <c r="CN118" s="11">
        <v>45572</v>
      </c>
      <c r="CO118" s="11">
        <v>173358</v>
      </c>
      <c r="CP118" s="11">
        <v>33102</v>
      </c>
      <c r="CQ118" s="11">
        <v>140256</v>
      </c>
      <c r="CR118" s="11">
        <v>91249</v>
      </c>
      <c r="CS118" s="11">
        <v>38983</v>
      </c>
      <c r="CT118" s="11">
        <v>52266</v>
      </c>
      <c r="CU118" s="11">
        <v>365182</v>
      </c>
      <c r="CV118" s="11">
        <v>33777</v>
      </c>
      <c r="CW118" s="11">
        <v>331405</v>
      </c>
      <c r="CX118" s="11">
        <v>153622</v>
      </c>
      <c r="CY118" s="11">
        <v>45285</v>
      </c>
      <c r="CZ118" s="11">
        <v>108337</v>
      </c>
      <c r="DA118" s="11">
        <v>1458870</v>
      </c>
      <c r="DB118" s="11">
        <v>261353</v>
      </c>
      <c r="DC118" s="11">
        <v>1197517</v>
      </c>
      <c r="DD118" s="11">
        <v>492141</v>
      </c>
      <c r="DE118" s="11">
        <v>59392</v>
      </c>
      <c r="DF118" s="11">
        <v>432749</v>
      </c>
      <c r="DG118" s="11">
        <v>41867</v>
      </c>
      <c r="DH118" s="11">
        <v>8800</v>
      </c>
      <c r="DI118" s="11">
        <v>33067</v>
      </c>
      <c r="DJ118" s="11">
        <v>552400</v>
      </c>
      <c r="DK118" s="11">
        <v>208777</v>
      </c>
      <c r="DL118" s="11">
        <v>343623</v>
      </c>
      <c r="DM118" s="11">
        <v>51124</v>
      </c>
      <c r="DN118" s="11">
        <v>24508</v>
      </c>
      <c r="DO118" s="11">
        <v>26616</v>
      </c>
      <c r="DP118" s="11">
        <v>185614</v>
      </c>
      <c r="DQ118" s="11">
        <v>7426</v>
      </c>
      <c r="DR118" s="11">
        <v>178188</v>
      </c>
      <c r="DS118" s="11">
        <v>1179184</v>
      </c>
      <c r="DT118" s="11">
        <v>551420</v>
      </c>
      <c r="DU118" s="11">
        <v>627764</v>
      </c>
      <c r="DV118" s="11">
        <v>62256</v>
      </c>
      <c r="DW118" s="11">
        <v>38353</v>
      </c>
      <c r="DX118" s="11">
        <v>23903</v>
      </c>
      <c r="DY118" s="11">
        <v>215098</v>
      </c>
      <c r="DZ118" s="11">
        <v>476</v>
      </c>
      <c r="EA118" s="11">
        <v>214622</v>
      </c>
      <c r="EB118" s="11">
        <v>54485</v>
      </c>
      <c r="EC118" s="11">
        <v>11924</v>
      </c>
      <c r="ED118" s="11">
        <v>42561</v>
      </c>
      <c r="EE118" s="11">
        <v>330326</v>
      </c>
      <c r="EF118" s="11">
        <v>180396</v>
      </c>
      <c r="EG118" s="11">
        <v>149930</v>
      </c>
      <c r="EH118" s="11">
        <v>867922</v>
      </c>
      <c r="EI118" s="11">
        <v>110083</v>
      </c>
      <c r="EJ118" s="11">
        <v>757839</v>
      </c>
      <c r="EK118" s="11">
        <v>141407</v>
      </c>
      <c r="EL118" s="11">
        <v>58945</v>
      </c>
      <c r="EM118" s="11">
        <v>82462</v>
      </c>
      <c r="EN118" s="11">
        <v>33237</v>
      </c>
      <c r="EO118" s="11">
        <v>5517</v>
      </c>
      <c r="EP118" s="11">
        <v>27720</v>
      </c>
      <c r="EQ118" s="11">
        <v>683524</v>
      </c>
      <c r="ER118" s="11">
        <v>166082</v>
      </c>
      <c r="ES118" s="11">
        <v>517442</v>
      </c>
      <c r="ET118" s="11">
        <v>368453</v>
      </c>
      <c r="EU118" s="11">
        <v>287518</v>
      </c>
      <c r="EV118" s="11">
        <v>80935</v>
      </c>
      <c r="EW118" s="11">
        <v>106298</v>
      </c>
      <c r="EX118" s="11">
        <v>34223</v>
      </c>
      <c r="EY118" s="11">
        <v>72075</v>
      </c>
      <c r="EZ118" s="11">
        <v>291450</v>
      </c>
      <c r="FA118" s="11">
        <v>47221</v>
      </c>
      <c r="FB118" s="11">
        <v>244229</v>
      </c>
      <c r="FC118" s="11">
        <v>129765</v>
      </c>
      <c r="FD118" s="11">
        <v>70372</v>
      </c>
      <c r="FE118" s="11">
        <v>59393</v>
      </c>
      <c r="FF118" s="420"/>
      <c r="FG118" s="420"/>
      <c r="FH118" s="417"/>
    </row>
    <row r="119" spans="1:164" ht="15" customHeight="1">
      <c r="A119" s="665" t="s">
        <v>723</v>
      </c>
      <c r="B119" s="665"/>
      <c r="C119" s="665"/>
      <c r="D119" s="11">
        <v>31797340</v>
      </c>
      <c r="E119" s="11"/>
      <c r="F119" s="11"/>
      <c r="G119" s="11">
        <v>5438766</v>
      </c>
      <c r="H119" s="11">
        <v>26358574</v>
      </c>
      <c r="I119" s="11">
        <v>459212</v>
      </c>
      <c r="J119" s="11">
        <v>55242</v>
      </c>
      <c r="K119" s="11">
        <v>403970</v>
      </c>
      <c r="L119" s="11">
        <v>303232</v>
      </c>
      <c r="M119" s="11">
        <v>164219</v>
      </c>
      <c r="N119" s="11">
        <v>139013</v>
      </c>
      <c r="O119" s="11">
        <v>668226</v>
      </c>
      <c r="P119" s="11">
        <v>295474</v>
      </c>
      <c r="Q119" s="11">
        <v>372752</v>
      </c>
      <c r="R119" s="11">
        <v>223598</v>
      </c>
      <c r="S119" s="11">
        <v>72200</v>
      </c>
      <c r="T119" s="11">
        <v>151398</v>
      </c>
      <c r="U119" s="11">
        <v>6079979</v>
      </c>
      <c r="V119" s="11">
        <v>441173</v>
      </c>
      <c r="W119" s="11">
        <v>5638806</v>
      </c>
      <c r="X119" s="11">
        <v>788303</v>
      </c>
      <c r="Y119" s="11">
        <v>67428</v>
      </c>
      <c r="Z119" s="11">
        <v>720875</v>
      </c>
      <c r="AA119" s="11">
        <v>430122</v>
      </c>
      <c r="AB119" s="11">
        <v>180874</v>
      </c>
      <c r="AC119" s="11">
        <v>249248</v>
      </c>
      <c r="AD119" s="11">
        <v>80619</v>
      </c>
      <c r="AE119" s="11">
        <v>28749</v>
      </c>
      <c r="AF119" s="11">
        <v>51870</v>
      </c>
      <c r="AG119" s="11">
        <v>79166</v>
      </c>
      <c r="AH119" s="11">
        <v>0</v>
      </c>
      <c r="AI119" s="11">
        <v>79166</v>
      </c>
      <c r="AJ119" s="11">
        <v>1174796</v>
      </c>
      <c r="AK119" s="11">
        <v>217816</v>
      </c>
      <c r="AL119" s="11">
        <v>956980</v>
      </c>
      <c r="AM119" s="11">
        <v>1091102</v>
      </c>
      <c r="AN119" s="11">
        <v>125271</v>
      </c>
      <c r="AO119" s="11">
        <v>965831</v>
      </c>
      <c r="AP119" s="11">
        <v>144236</v>
      </c>
      <c r="AQ119" s="11">
        <v>38606</v>
      </c>
      <c r="AR119" s="11">
        <v>105630</v>
      </c>
      <c r="AS119" s="11">
        <v>125472</v>
      </c>
      <c r="AT119" s="11">
        <v>21832</v>
      </c>
      <c r="AU119" s="11">
        <v>103640</v>
      </c>
      <c r="AV119" s="11">
        <v>1696687</v>
      </c>
      <c r="AW119" s="11">
        <v>99418</v>
      </c>
      <c r="AX119" s="11">
        <v>1597269</v>
      </c>
      <c r="AY119" s="11">
        <v>721876</v>
      </c>
      <c r="AZ119" s="11">
        <v>90516</v>
      </c>
      <c r="BA119" s="11">
        <v>631360</v>
      </c>
      <c r="BB119" s="11">
        <v>194859</v>
      </c>
      <c r="BC119" s="11">
        <v>41793</v>
      </c>
      <c r="BD119" s="11">
        <v>153066</v>
      </c>
      <c r="BE119" s="11">
        <v>270838</v>
      </c>
      <c r="BF119" s="11">
        <v>61541</v>
      </c>
      <c r="BG119" s="11">
        <v>209297</v>
      </c>
      <c r="BH119" s="11">
        <v>482869</v>
      </c>
      <c r="BI119" s="11">
        <v>111079</v>
      </c>
      <c r="BJ119" s="11">
        <v>371790</v>
      </c>
      <c r="BK119" s="11">
        <v>562331</v>
      </c>
      <c r="BL119" s="11">
        <v>245321</v>
      </c>
      <c r="BM119" s="11">
        <v>317010</v>
      </c>
      <c r="BN119" s="11">
        <v>154003</v>
      </c>
      <c r="BO119" s="11">
        <v>34472</v>
      </c>
      <c r="BP119" s="11">
        <v>119531</v>
      </c>
      <c r="BQ119" s="11">
        <v>657468</v>
      </c>
      <c r="BR119" s="11">
        <v>116057</v>
      </c>
      <c r="BS119" s="11">
        <v>541411</v>
      </c>
      <c r="BT119" s="11">
        <v>337450</v>
      </c>
      <c r="BU119" s="11">
        <v>119482</v>
      </c>
      <c r="BV119" s="11">
        <v>217968</v>
      </c>
      <c r="BW119" s="11">
        <v>714503</v>
      </c>
      <c r="BX119" s="11">
        <v>194237</v>
      </c>
      <c r="BY119" s="11">
        <v>520266</v>
      </c>
      <c r="BZ119" s="11">
        <v>641919</v>
      </c>
      <c r="CA119" s="11">
        <v>190027</v>
      </c>
      <c r="CB119" s="11">
        <v>451892</v>
      </c>
      <c r="CC119" s="11">
        <v>254254</v>
      </c>
      <c r="CD119" s="11">
        <v>45800</v>
      </c>
      <c r="CE119" s="11">
        <v>208454</v>
      </c>
      <c r="CF119" s="11">
        <v>525762</v>
      </c>
      <c r="CG119" s="11">
        <v>60153</v>
      </c>
      <c r="CH119" s="11">
        <v>465609</v>
      </c>
      <c r="CI119" s="11">
        <v>160583</v>
      </c>
      <c r="CJ119" s="11">
        <v>61530</v>
      </c>
      <c r="CK119" s="11">
        <v>99053</v>
      </c>
      <c r="CL119" s="11">
        <v>179799</v>
      </c>
      <c r="CM119" s="11">
        <v>32269</v>
      </c>
      <c r="CN119" s="11">
        <v>147530</v>
      </c>
      <c r="CO119" s="11">
        <v>290840</v>
      </c>
      <c r="CP119" s="11">
        <v>62225</v>
      </c>
      <c r="CQ119" s="11">
        <v>228615</v>
      </c>
      <c r="CR119" s="11">
        <v>171696</v>
      </c>
      <c r="CS119" s="11">
        <v>36012</v>
      </c>
      <c r="CT119" s="11">
        <v>135684</v>
      </c>
      <c r="CU119" s="11">
        <v>515954</v>
      </c>
      <c r="CV119" s="11">
        <v>88405</v>
      </c>
      <c r="CW119" s="11">
        <v>427549</v>
      </c>
      <c r="CX119" s="11">
        <v>259275</v>
      </c>
      <c r="CY119" s="11">
        <v>49311</v>
      </c>
      <c r="CZ119" s="11">
        <v>209964</v>
      </c>
      <c r="DA119" s="11">
        <v>1307798</v>
      </c>
      <c r="DB119" s="11">
        <v>265698</v>
      </c>
      <c r="DC119" s="11">
        <v>1042100</v>
      </c>
      <c r="DD119" s="11">
        <v>791715</v>
      </c>
      <c r="DE119" s="11">
        <v>145098</v>
      </c>
      <c r="DF119" s="11">
        <v>646617</v>
      </c>
      <c r="DG119" s="11">
        <v>96912</v>
      </c>
      <c r="DH119" s="11">
        <v>18948</v>
      </c>
      <c r="DI119" s="11">
        <v>77964</v>
      </c>
      <c r="DJ119" s="11">
        <v>1128920</v>
      </c>
      <c r="DK119" s="11">
        <v>87565</v>
      </c>
      <c r="DL119" s="11">
        <v>1041355</v>
      </c>
      <c r="DM119" s="11">
        <v>416616</v>
      </c>
      <c r="DN119" s="11">
        <v>39066</v>
      </c>
      <c r="DO119" s="11">
        <v>377550</v>
      </c>
      <c r="DP119" s="11">
        <v>537639</v>
      </c>
      <c r="DQ119" s="11">
        <v>185680</v>
      </c>
      <c r="DR119" s="11">
        <v>351959</v>
      </c>
      <c r="DS119" s="11">
        <v>1386805</v>
      </c>
      <c r="DT119" s="11">
        <v>349332</v>
      </c>
      <c r="DU119" s="11">
        <v>1037473</v>
      </c>
      <c r="DV119" s="11">
        <v>124252</v>
      </c>
      <c r="DW119" s="11">
        <v>59332</v>
      </c>
      <c r="DX119" s="11">
        <v>64920</v>
      </c>
      <c r="DY119" s="11">
        <v>456137</v>
      </c>
      <c r="DZ119" s="11">
        <v>116202</v>
      </c>
      <c r="EA119" s="11">
        <v>339935</v>
      </c>
      <c r="EB119" s="11">
        <v>65864</v>
      </c>
      <c r="EC119" s="11">
        <v>17504</v>
      </c>
      <c r="ED119" s="11">
        <v>48360</v>
      </c>
      <c r="EE119" s="11">
        <v>522546</v>
      </c>
      <c r="EF119" s="11">
        <v>67408</v>
      </c>
      <c r="EG119" s="11">
        <v>455138</v>
      </c>
      <c r="EH119" s="11">
        <v>1899112</v>
      </c>
      <c r="EI119" s="11">
        <v>185774</v>
      </c>
      <c r="EJ119" s="11">
        <v>1713338</v>
      </c>
      <c r="EK119" s="11">
        <v>344586</v>
      </c>
      <c r="EL119" s="11">
        <v>76522</v>
      </c>
      <c r="EM119" s="11">
        <v>268064</v>
      </c>
      <c r="EN119" s="11">
        <v>80577</v>
      </c>
      <c r="EO119" s="11">
        <v>25647</v>
      </c>
      <c r="EP119" s="11">
        <v>54930</v>
      </c>
      <c r="EQ119" s="11">
        <v>679513</v>
      </c>
      <c r="ER119" s="11">
        <v>74844</v>
      </c>
      <c r="ES119" s="11">
        <v>604669</v>
      </c>
      <c r="ET119" s="11">
        <v>561918</v>
      </c>
      <c r="EU119" s="11">
        <v>127303</v>
      </c>
      <c r="EV119" s="11">
        <v>434615</v>
      </c>
      <c r="EW119" s="11">
        <v>255097</v>
      </c>
      <c r="EX119" s="11">
        <v>43360</v>
      </c>
      <c r="EY119" s="11">
        <v>211737</v>
      </c>
      <c r="EZ119" s="11">
        <v>540171</v>
      </c>
      <c r="FA119" s="11">
        <v>86536</v>
      </c>
      <c r="FB119" s="11">
        <v>453635</v>
      </c>
      <c r="FC119" s="11">
        <v>160133</v>
      </c>
      <c r="FD119" s="11">
        <v>18415</v>
      </c>
      <c r="FE119" s="11">
        <v>141718</v>
      </c>
      <c r="FF119" s="420"/>
      <c r="FG119" s="420"/>
      <c r="FH119" s="417"/>
    </row>
    <row r="120" spans="1:164" ht="25.5" customHeight="1">
      <c r="A120" s="665" t="s">
        <v>724</v>
      </c>
      <c r="B120" s="665"/>
      <c r="C120" s="665"/>
      <c r="D120" s="11">
        <v>104571970</v>
      </c>
      <c r="E120" s="11"/>
      <c r="F120" s="11"/>
      <c r="G120" s="11">
        <v>44623911</v>
      </c>
      <c r="H120" s="11">
        <v>59948059</v>
      </c>
      <c r="I120" s="11">
        <v>980977</v>
      </c>
      <c r="J120" s="11">
        <v>338355</v>
      </c>
      <c r="K120" s="11">
        <v>642622</v>
      </c>
      <c r="L120" s="11">
        <v>282669</v>
      </c>
      <c r="M120" s="11">
        <v>181709</v>
      </c>
      <c r="N120" s="11">
        <v>100960</v>
      </c>
      <c r="O120" s="11">
        <v>1590817</v>
      </c>
      <c r="P120" s="11">
        <v>637325</v>
      </c>
      <c r="Q120" s="11">
        <v>953492</v>
      </c>
      <c r="R120" s="11">
        <v>479003</v>
      </c>
      <c r="S120" s="11">
        <v>130905</v>
      </c>
      <c r="T120" s="11">
        <v>348098</v>
      </c>
      <c r="U120" s="11">
        <v>16763417</v>
      </c>
      <c r="V120" s="11">
        <v>6993920</v>
      </c>
      <c r="W120" s="11">
        <v>9769497</v>
      </c>
      <c r="X120" s="11">
        <v>2119127</v>
      </c>
      <c r="Y120" s="11">
        <v>847767</v>
      </c>
      <c r="Z120" s="11">
        <v>1271360</v>
      </c>
      <c r="AA120" s="11">
        <v>1881610</v>
      </c>
      <c r="AB120" s="11">
        <v>1492118</v>
      </c>
      <c r="AC120" s="11">
        <v>389492</v>
      </c>
      <c r="AD120" s="11">
        <v>268762</v>
      </c>
      <c r="AE120" s="11">
        <v>198061</v>
      </c>
      <c r="AF120" s="11">
        <v>70701</v>
      </c>
      <c r="AG120" s="11">
        <v>561678</v>
      </c>
      <c r="AH120" s="11">
        <v>0</v>
      </c>
      <c r="AI120" s="11">
        <v>561678</v>
      </c>
      <c r="AJ120" s="11">
        <v>4035720</v>
      </c>
      <c r="AK120" s="11">
        <v>994814</v>
      </c>
      <c r="AL120" s="11">
        <v>3040906</v>
      </c>
      <c r="AM120" s="11">
        <v>1421533</v>
      </c>
      <c r="AN120" s="11">
        <v>634872</v>
      </c>
      <c r="AO120" s="11">
        <v>786661</v>
      </c>
      <c r="AP120" s="11">
        <v>321326</v>
      </c>
      <c r="AQ120" s="11">
        <v>120750</v>
      </c>
      <c r="AR120" s="11">
        <v>200576</v>
      </c>
      <c r="AS120" s="11">
        <v>240290</v>
      </c>
      <c r="AT120" s="11">
        <v>154770</v>
      </c>
      <c r="AU120" s="11">
        <v>85520</v>
      </c>
      <c r="AV120" s="11">
        <v>6705188</v>
      </c>
      <c r="AW120" s="11">
        <v>3235590</v>
      </c>
      <c r="AX120" s="11">
        <v>3469598</v>
      </c>
      <c r="AY120" s="11">
        <v>1888497</v>
      </c>
      <c r="AZ120" s="11">
        <v>978943</v>
      </c>
      <c r="BA120" s="11">
        <v>909554</v>
      </c>
      <c r="BB120" s="11">
        <v>613081</v>
      </c>
      <c r="BC120" s="11">
        <v>206491</v>
      </c>
      <c r="BD120" s="11">
        <v>406590</v>
      </c>
      <c r="BE120" s="11">
        <v>748865</v>
      </c>
      <c r="BF120" s="11">
        <v>174113</v>
      </c>
      <c r="BG120" s="11">
        <v>574752</v>
      </c>
      <c r="BH120" s="11">
        <v>1402030</v>
      </c>
      <c r="BI120" s="11">
        <v>653834</v>
      </c>
      <c r="BJ120" s="11">
        <v>748196</v>
      </c>
      <c r="BK120" s="11">
        <v>1523799</v>
      </c>
      <c r="BL120" s="11">
        <v>879812</v>
      </c>
      <c r="BM120" s="11">
        <v>643987</v>
      </c>
      <c r="BN120" s="11">
        <v>292792</v>
      </c>
      <c r="BO120" s="11">
        <v>182648</v>
      </c>
      <c r="BP120" s="11">
        <v>110144</v>
      </c>
      <c r="BQ120" s="11">
        <v>2026288</v>
      </c>
      <c r="BR120" s="11">
        <v>1146990</v>
      </c>
      <c r="BS120" s="11">
        <v>879298</v>
      </c>
      <c r="BT120" s="11">
        <v>3405932</v>
      </c>
      <c r="BU120" s="11">
        <v>2885213</v>
      </c>
      <c r="BV120" s="11">
        <v>520719</v>
      </c>
      <c r="BW120" s="11">
        <v>3140656</v>
      </c>
      <c r="BX120" s="11">
        <v>1666990</v>
      </c>
      <c r="BY120" s="11">
        <v>1473666</v>
      </c>
      <c r="BZ120" s="11">
        <v>1610830</v>
      </c>
      <c r="CA120" s="11">
        <v>591658</v>
      </c>
      <c r="CB120" s="11">
        <v>1019172</v>
      </c>
      <c r="CC120" s="11">
        <v>482497</v>
      </c>
      <c r="CD120" s="11">
        <v>262717</v>
      </c>
      <c r="CE120" s="11">
        <v>219780</v>
      </c>
      <c r="CF120" s="11">
        <v>1591650</v>
      </c>
      <c r="CG120" s="11">
        <v>769557</v>
      </c>
      <c r="CH120" s="11">
        <v>822093</v>
      </c>
      <c r="CI120" s="11">
        <v>172813</v>
      </c>
      <c r="CJ120" s="11">
        <v>111002</v>
      </c>
      <c r="CK120" s="11">
        <v>61811</v>
      </c>
      <c r="CL120" s="11">
        <v>320497</v>
      </c>
      <c r="CM120" s="11">
        <v>59894</v>
      </c>
      <c r="CN120" s="11">
        <v>260603</v>
      </c>
      <c r="CO120" s="11">
        <v>778843</v>
      </c>
      <c r="CP120" s="11">
        <v>127114</v>
      </c>
      <c r="CQ120" s="11">
        <v>651729</v>
      </c>
      <c r="CR120" s="11">
        <v>434768</v>
      </c>
      <c r="CS120" s="11">
        <v>328956</v>
      </c>
      <c r="CT120" s="11">
        <v>105812</v>
      </c>
      <c r="CU120" s="11">
        <v>3330237</v>
      </c>
      <c r="CV120" s="11">
        <v>2178788</v>
      </c>
      <c r="CW120" s="11">
        <v>1151449</v>
      </c>
      <c r="CX120" s="11">
        <v>496223</v>
      </c>
      <c r="CY120" s="11">
        <v>298232</v>
      </c>
      <c r="CZ120" s="11">
        <v>197991</v>
      </c>
      <c r="DA120" s="11">
        <v>11882448</v>
      </c>
      <c r="DB120" s="11">
        <v>4069002</v>
      </c>
      <c r="DC120" s="11">
        <v>7813446</v>
      </c>
      <c r="DD120" s="11">
        <v>1825335</v>
      </c>
      <c r="DE120" s="11">
        <v>578245</v>
      </c>
      <c r="DF120" s="11">
        <v>1247090</v>
      </c>
      <c r="DG120" s="11">
        <v>175251</v>
      </c>
      <c r="DH120" s="11">
        <v>78608</v>
      </c>
      <c r="DI120" s="11">
        <v>96643</v>
      </c>
      <c r="DJ120" s="11">
        <v>2786345</v>
      </c>
      <c r="DK120" s="11">
        <v>1282153</v>
      </c>
      <c r="DL120" s="11">
        <v>1504192</v>
      </c>
      <c r="DM120" s="11">
        <v>561842</v>
      </c>
      <c r="DN120" s="11">
        <v>345179</v>
      </c>
      <c r="DO120" s="11">
        <v>216663</v>
      </c>
      <c r="DP120" s="11">
        <v>1280650</v>
      </c>
      <c r="DQ120" s="11">
        <v>461496</v>
      </c>
      <c r="DR120" s="11">
        <v>819154</v>
      </c>
      <c r="DS120" s="11">
        <v>4349864</v>
      </c>
      <c r="DT120" s="11">
        <v>1506071</v>
      </c>
      <c r="DU120" s="11">
        <v>2843793</v>
      </c>
      <c r="DV120" s="11">
        <v>541151</v>
      </c>
      <c r="DW120" s="11">
        <v>439149</v>
      </c>
      <c r="DX120" s="11">
        <v>102002</v>
      </c>
      <c r="DY120" s="11">
        <v>985117</v>
      </c>
      <c r="DZ120" s="11">
        <v>369191</v>
      </c>
      <c r="EA120" s="11">
        <v>615926</v>
      </c>
      <c r="EB120" s="11">
        <v>185726</v>
      </c>
      <c r="EC120" s="11">
        <v>111568</v>
      </c>
      <c r="ED120" s="11">
        <v>74158</v>
      </c>
      <c r="EE120" s="11">
        <v>1149791</v>
      </c>
      <c r="EF120" s="11">
        <v>266131</v>
      </c>
      <c r="EG120" s="11">
        <v>883660</v>
      </c>
      <c r="EH120" s="11">
        <v>9231551</v>
      </c>
      <c r="EI120" s="11">
        <v>1515845</v>
      </c>
      <c r="EJ120" s="11">
        <v>7715706</v>
      </c>
      <c r="EK120" s="11">
        <v>432703</v>
      </c>
      <c r="EL120" s="11">
        <v>240062</v>
      </c>
      <c r="EM120" s="11">
        <v>192641</v>
      </c>
      <c r="EN120" s="11">
        <v>133834</v>
      </c>
      <c r="EO120" s="11">
        <v>102703</v>
      </c>
      <c r="EP120" s="11">
        <v>31131</v>
      </c>
      <c r="EQ120" s="11">
        <v>2360012</v>
      </c>
      <c r="ER120" s="11">
        <v>1105114</v>
      </c>
      <c r="ES120" s="11">
        <v>1254898</v>
      </c>
      <c r="ET120" s="11">
        <v>2711579</v>
      </c>
      <c r="EU120" s="11">
        <v>1439738</v>
      </c>
      <c r="EV120" s="11">
        <v>1271841</v>
      </c>
      <c r="EW120" s="11">
        <v>382248</v>
      </c>
      <c r="EX120" s="11">
        <v>285678</v>
      </c>
      <c r="EY120" s="11">
        <v>96570</v>
      </c>
      <c r="EZ120" s="11">
        <v>1626343</v>
      </c>
      <c r="FA120" s="11">
        <v>928802</v>
      </c>
      <c r="FB120" s="11">
        <v>697541</v>
      </c>
      <c r="FC120" s="11">
        <v>57765</v>
      </c>
      <c r="FD120" s="11">
        <v>35268</v>
      </c>
      <c r="FE120" s="11">
        <v>22497</v>
      </c>
      <c r="FF120" s="420"/>
      <c r="FG120" s="420"/>
      <c r="FH120" s="417"/>
    </row>
    <row r="121" spans="1:164" ht="15" customHeight="1">
      <c r="A121" s="665" t="s">
        <v>725</v>
      </c>
      <c r="B121" s="665"/>
      <c r="C121" s="665"/>
      <c r="D121" s="532"/>
      <c r="E121" s="532"/>
      <c r="F121" s="532"/>
      <c r="G121" s="532"/>
      <c r="H121" s="532"/>
      <c r="I121" s="532"/>
      <c r="J121" s="532"/>
      <c r="K121" s="532"/>
      <c r="L121" s="532"/>
      <c r="M121" s="532"/>
      <c r="N121" s="532"/>
      <c r="O121" s="532"/>
      <c r="P121" s="532"/>
      <c r="Q121" s="532"/>
      <c r="R121" s="532"/>
      <c r="S121" s="532"/>
      <c r="T121" s="532"/>
      <c r="U121" s="532"/>
      <c r="V121" s="532"/>
      <c r="W121" s="532"/>
      <c r="X121" s="532"/>
      <c r="Y121" s="532"/>
      <c r="Z121" s="532"/>
      <c r="AA121" s="532"/>
      <c r="AB121" s="532"/>
      <c r="AC121" s="532"/>
      <c r="AD121" s="532"/>
      <c r="AE121" s="532"/>
      <c r="AF121" s="532"/>
      <c r="AG121" s="532"/>
      <c r="AH121" s="532"/>
      <c r="AI121" s="532"/>
      <c r="AJ121" s="532"/>
      <c r="AK121" s="532"/>
      <c r="AL121" s="532"/>
      <c r="AM121" s="532"/>
      <c r="AN121" s="532"/>
      <c r="AO121" s="532"/>
      <c r="AP121" s="532"/>
      <c r="AQ121" s="532"/>
      <c r="AR121" s="532"/>
      <c r="AS121" s="532"/>
      <c r="AT121" s="532"/>
      <c r="AU121" s="532"/>
      <c r="AV121" s="532"/>
      <c r="AW121" s="532"/>
      <c r="AX121" s="532"/>
      <c r="AY121" s="532"/>
      <c r="AZ121" s="532"/>
      <c r="BA121" s="532"/>
      <c r="BB121" s="532"/>
      <c r="BC121" s="532"/>
      <c r="BD121" s="532"/>
      <c r="BE121" s="532"/>
      <c r="BF121" s="532"/>
      <c r="BG121" s="532"/>
      <c r="BH121" s="532"/>
      <c r="BI121" s="532"/>
      <c r="BJ121" s="532"/>
      <c r="BK121" s="532"/>
      <c r="BL121" s="532"/>
      <c r="BM121" s="532"/>
      <c r="BN121" s="532"/>
      <c r="BO121" s="532"/>
      <c r="BP121" s="532"/>
      <c r="BQ121" s="532"/>
      <c r="BR121" s="532"/>
      <c r="BS121" s="532"/>
      <c r="BT121" s="532"/>
      <c r="BU121" s="532"/>
      <c r="BV121" s="532"/>
      <c r="BW121" s="532"/>
      <c r="BX121" s="532"/>
      <c r="BY121" s="532"/>
      <c r="BZ121" s="532"/>
      <c r="CA121" s="532"/>
      <c r="CB121" s="532"/>
      <c r="CC121" s="532"/>
      <c r="CD121" s="532"/>
      <c r="CE121" s="532"/>
      <c r="CF121" s="532"/>
      <c r="CG121" s="532"/>
      <c r="CH121" s="532"/>
      <c r="CI121" s="532"/>
      <c r="CJ121" s="532"/>
      <c r="CK121" s="532"/>
      <c r="CL121" s="532"/>
      <c r="CM121" s="532"/>
      <c r="CN121" s="532"/>
      <c r="CO121" s="532"/>
      <c r="CP121" s="532"/>
      <c r="CQ121" s="532"/>
      <c r="CR121" s="532"/>
      <c r="CS121" s="532"/>
      <c r="CT121" s="532"/>
      <c r="CU121" s="532"/>
      <c r="CV121" s="532"/>
      <c r="CW121" s="532"/>
      <c r="CX121" s="532"/>
      <c r="CY121" s="532"/>
      <c r="CZ121" s="532"/>
      <c r="DA121" s="532"/>
      <c r="DB121" s="532"/>
      <c r="DC121" s="532"/>
      <c r="DD121" s="532"/>
      <c r="DE121" s="532"/>
      <c r="DF121" s="532"/>
      <c r="DG121" s="532"/>
      <c r="DH121" s="532"/>
      <c r="DI121" s="532"/>
      <c r="DJ121" s="532"/>
      <c r="DK121" s="532"/>
      <c r="DL121" s="532"/>
      <c r="DM121" s="532"/>
      <c r="DN121" s="532"/>
      <c r="DO121" s="532"/>
      <c r="DP121" s="532"/>
      <c r="DQ121" s="532"/>
      <c r="DR121" s="532"/>
      <c r="DS121" s="532"/>
      <c r="DT121" s="532"/>
      <c r="DU121" s="532"/>
      <c r="DV121" s="532"/>
      <c r="DW121" s="532"/>
      <c r="DX121" s="532"/>
      <c r="DY121" s="532"/>
      <c r="DZ121" s="532"/>
      <c r="EA121" s="532"/>
      <c r="EB121" s="532"/>
      <c r="EC121" s="532"/>
      <c r="ED121" s="532"/>
      <c r="EE121" s="532"/>
      <c r="EF121" s="532"/>
      <c r="EG121" s="532"/>
      <c r="EH121" s="532"/>
      <c r="EI121" s="532"/>
      <c r="EJ121" s="532"/>
      <c r="EK121" s="532"/>
      <c r="EL121" s="532"/>
      <c r="EM121" s="532"/>
      <c r="EN121" s="532"/>
      <c r="EO121" s="532"/>
      <c r="EP121" s="532"/>
      <c r="EQ121" s="532"/>
      <c r="ER121" s="532"/>
      <c r="ES121" s="532"/>
      <c r="ET121" s="532"/>
      <c r="EU121" s="532"/>
      <c r="EV121" s="532"/>
      <c r="EW121" s="532"/>
      <c r="EX121" s="532"/>
      <c r="EY121" s="532"/>
      <c r="EZ121" s="532"/>
      <c r="FA121" s="532"/>
      <c r="FB121" s="532"/>
      <c r="FC121" s="532"/>
      <c r="FD121" s="532"/>
      <c r="FE121" s="532"/>
      <c r="FF121" s="420"/>
      <c r="FG121" s="420"/>
      <c r="FH121" s="417"/>
    </row>
    <row r="122" spans="1:164" ht="15" customHeight="1">
      <c r="A122" s="665" t="s">
        <v>726</v>
      </c>
      <c r="B122" s="665"/>
      <c r="C122" s="665"/>
      <c r="D122" s="11">
        <v>7304203</v>
      </c>
      <c r="E122" s="11"/>
      <c r="F122" s="11"/>
      <c r="G122" s="11">
        <v>1350834</v>
      </c>
      <c r="H122" s="11">
        <v>5953369</v>
      </c>
      <c r="I122" s="11">
        <v>20273</v>
      </c>
      <c r="J122" s="11">
        <v>0</v>
      </c>
      <c r="K122" s="11">
        <v>20273</v>
      </c>
      <c r="L122" s="11">
        <v>280824</v>
      </c>
      <c r="M122" s="11">
        <v>253893</v>
      </c>
      <c r="N122" s="11">
        <v>26931</v>
      </c>
      <c r="O122" s="11">
        <v>2159</v>
      </c>
      <c r="P122" s="11">
        <v>0</v>
      </c>
      <c r="Q122" s="11">
        <v>2159</v>
      </c>
      <c r="R122" s="11">
        <v>45591</v>
      </c>
      <c r="S122" s="11">
        <v>0</v>
      </c>
      <c r="T122" s="11">
        <v>45591</v>
      </c>
      <c r="U122" s="11">
        <v>4591934</v>
      </c>
      <c r="V122" s="11">
        <v>8869</v>
      </c>
      <c r="W122" s="11">
        <v>4583065</v>
      </c>
      <c r="X122" s="11">
        <v>107924</v>
      </c>
      <c r="Y122" s="11">
        <v>0</v>
      </c>
      <c r="Z122" s="11">
        <v>107924</v>
      </c>
      <c r="AA122" s="11">
        <v>4705</v>
      </c>
      <c r="AB122" s="11">
        <v>832</v>
      </c>
      <c r="AC122" s="11">
        <v>3873</v>
      </c>
      <c r="AD122" s="11">
        <v>9</v>
      </c>
      <c r="AE122" s="11">
        <v>0</v>
      </c>
      <c r="AF122" s="11">
        <v>9</v>
      </c>
      <c r="AG122" s="11">
        <v>0</v>
      </c>
      <c r="AH122" s="11">
        <v>0</v>
      </c>
      <c r="AI122" s="11">
        <v>0</v>
      </c>
      <c r="AJ122" s="11">
        <v>786525</v>
      </c>
      <c r="AK122" s="11">
        <v>773121</v>
      </c>
      <c r="AL122" s="11">
        <v>13404</v>
      </c>
      <c r="AM122" s="11">
        <v>53225</v>
      </c>
      <c r="AN122" s="11">
        <v>0</v>
      </c>
      <c r="AO122" s="11">
        <v>53225</v>
      </c>
      <c r="AP122" s="11">
        <v>394</v>
      </c>
      <c r="AQ122" s="11">
        <v>0</v>
      </c>
      <c r="AR122" s="11">
        <v>394</v>
      </c>
      <c r="AS122" s="11">
        <v>9348</v>
      </c>
      <c r="AT122" s="11">
        <v>0</v>
      </c>
      <c r="AU122" s="11">
        <v>9348</v>
      </c>
      <c r="AV122" s="11">
        <v>21842</v>
      </c>
      <c r="AW122" s="11">
        <v>0</v>
      </c>
      <c r="AX122" s="11">
        <v>21842</v>
      </c>
      <c r="AY122" s="11">
        <v>17586</v>
      </c>
      <c r="AZ122" s="11">
        <v>0</v>
      </c>
      <c r="BA122" s="11">
        <v>17586</v>
      </c>
      <c r="BB122" s="11">
        <v>55820</v>
      </c>
      <c r="BC122" s="11">
        <v>0</v>
      </c>
      <c r="BD122" s="11">
        <v>55820</v>
      </c>
      <c r="BE122" s="11">
        <v>16440</v>
      </c>
      <c r="BF122" s="11">
        <v>0</v>
      </c>
      <c r="BG122" s="11">
        <v>16440</v>
      </c>
      <c r="BH122" s="11">
        <v>65772</v>
      </c>
      <c r="BI122" s="11">
        <v>0</v>
      </c>
      <c r="BJ122" s="11">
        <v>65772</v>
      </c>
      <c r="BK122" s="11">
        <v>63554</v>
      </c>
      <c r="BL122" s="11">
        <v>0</v>
      </c>
      <c r="BM122" s="11">
        <v>63554</v>
      </c>
      <c r="BN122" s="11">
        <v>7064</v>
      </c>
      <c r="BO122" s="11">
        <v>0</v>
      </c>
      <c r="BP122" s="11">
        <v>7064</v>
      </c>
      <c r="BQ122" s="11">
        <v>28265</v>
      </c>
      <c r="BR122" s="11">
        <v>8413</v>
      </c>
      <c r="BS122" s="11">
        <v>19852</v>
      </c>
      <c r="BT122" s="11">
        <v>20675</v>
      </c>
      <c r="BU122" s="11">
        <v>0</v>
      </c>
      <c r="BV122" s="11">
        <v>20675</v>
      </c>
      <c r="BW122" s="11">
        <v>106975</v>
      </c>
      <c r="BX122" s="11">
        <v>346</v>
      </c>
      <c r="BY122" s="11">
        <v>106629</v>
      </c>
      <c r="BZ122" s="11">
        <v>34791</v>
      </c>
      <c r="CA122" s="11">
        <v>0</v>
      </c>
      <c r="CB122" s="11">
        <v>34791</v>
      </c>
      <c r="CC122" s="11">
        <v>5699</v>
      </c>
      <c r="CD122" s="11">
        <v>0</v>
      </c>
      <c r="CE122" s="11">
        <v>5699</v>
      </c>
      <c r="CF122" s="11">
        <v>27920</v>
      </c>
      <c r="CG122" s="11">
        <v>0</v>
      </c>
      <c r="CH122" s="11">
        <v>27920</v>
      </c>
      <c r="CI122" s="11">
        <v>63493</v>
      </c>
      <c r="CJ122" s="11">
        <v>0</v>
      </c>
      <c r="CK122" s="11">
        <v>63493</v>
      </c>
      <c r="CL122" s="11">
        <v>8882</v>
      </c>
      <c r="CM122" s="11">
        <v>1445</v>
      </c>
      <c r="CN122" s="11">
        <v>7437</v>
      </c>
      <c r="CO122" s="11">
        <v>17073</v>
      </c>
      <c r="CP122" s="11">
        <v>0</v>
      </c>
      <c r="CQ122" s="11">
        <v>17073</v>
      </c>
      <c r="CR122" s="11">
        <v>7972</v>
      </c>
      <c r="CS122" s="11">
        <v>0</v>
      </c>
      <c r="CT122" s="11">
        <v>7972</v>
      </c>
      <c r="CU122" s="11">
        <v>252</v>
      </c>
      <c r="CV122" s="11">
        <v>0</v>
      </c>
      <c r="CW122" s="11">
        <v>252</v>
      </c>
      <c r="CX122" s="11">
        <v>5104</v>
      </c>
      <c r="CY122" s="11">
        <v>0</v>
      </c>
      <c r="CZ122" s="11">
        <v>5104</v>
      </c>
      <c r="DA122" s="11">
        <v>31159</v>
      </c>
      <c r="DB122" s="11">
        <v>0</v>
      </c>
      <c r="DC122" s="11">
        <v>31159</v>
      </c>
      <c r="DD122" s="11">
        <v>38923</v>
      </c>
      <c r="DE122" s="11">
        <v>0</v>
      </c>
      <c r="DF122" s="11">
        <v>38923</v>
      </c>
      <c r="DG122" s="11">
        <v>230788</v>
      </c>
      <c r="DH122" s="11">
        <v>229405</v>
      </c>
      <c r="DI122" s="11">
        <v>1383</v>
      </c>
      <c r="DJ122" s="11">
        <v>59518</v>
      </c>
      <c r="DK122" s="11">
        <v>0</v>
      </c>
      <c r="DL122" s="11">
        <v>59518</v>
      </c>
      <c r="DM122" s="11">
        <v>27448</v>
      </c>
      <c r="DN122" s="11">
        <v>5318</v>
      </c>
      <c r="DO122" s="11">
        <v>22130</v>
      </c>
      <c r="DP122" s="11">
        <v>29358</v>
      </c>
      <c r="DQ122" s="11">
        <v>0</v>
      </c>
      <c r="DR122" s="11">
        <v>29358</v>
      </c>
      <c r="DS122" s="11">
        <v>8239</v>
      </c>
      <c r="DT122" s="11">
        <v>0</v>
      </c>
      <c r="DU122" s="11">
        <v>8239</v>
      </c>
      <c r="DV122" s="11">
        <v>4959</v>
      </c>
      <c r="DW122" s="11">
        <v>3923</v>
      </c>
      <c r="DX122" s="11">
        <v>1036</v>
      </c>
      <c r="DY122" s="11">
        <v>5973</v>
      </c>
      <c r="DZ122" s="11">
        <v>0</v>
      </c>
      <c r="EA122" s="11">
        <v>5973</v>
      </c>
      <c r="EB122" s="11">
        <v>31376</v>
      </c>
      <c r="EC122" s="11">
        <v>0</v>
      </c>
      <c r="ED122" s="11">
        <v>31376</v>
      </c>
      <c r="EE122" s="11">
        <v>83132</v>
      </c>
      <c r="EF122" s="11">
        <v>0</v>
      </c>
      <c r="EG122" s="11">
        <v>83132</v>
      </c>
      <c r="EH122" s="11">
        <v>30440</v>
      </c>
      <c r="EI122" s="11">
        <v>0</v>
      </c>
      <c r="EJ122" s="11">
        <v>30440</v>
      </c>
      <c r="EK122" s="11">
        <v>20980</v>
      </c>
      <c r="EL122" s="11">
        <v>0</v>
      </c>
      <c r="EM122" s="11">
        <v>20980</v>
      </c>
      <c r="EN122" s="11">
        <v>33722</v>
      </c>
      <c r="EO122" s="11">
        <v>23152</v>
      </c>
      <c r="EP122" s="11">
        <v>10570</v>
      </c>
      <c r="EQ122" s="11">
        <v>13600</v>
      </c>
      <c r="ER122" s="11">
        <v>0</v>
      </c>
      <c r="ES122" s="11">
        <v>13600</v>
      </c>
      <c r="ET122" s="11">
        <v>91875</v>
      </c>
      <c r="EU122" s="11">
        <v>0</v>
      </c>
      <c r="EV122" s="11">
        <v>91875</v>
      </c>
      <c r="EW122" s="11">
        <v>2738</v>
      </c>
      <c r="EX122" s="11">
        <v>0</v>
      </c>
      <c r="EY122" s="11">
        <v>2738</v>
      </c>
      <c r="EZ122" s="11">
        <v>53147</v>
      </c>
      <c r="FA122" s="11">
        <v>42117</v>
      </c>
      <c r="FB122" s="11">
        <v>11030</v>
      </c>
      <c r="FC122" s="11">
        <v>28738</v>
      </c>
      <c r="FD122" s="11">
        <v>0</v>
      </c>
      <c r="FE122" s="11">
        <v>28738</v>
      </c>
      <c r="FF122" s="420"/>
      <c r="FG122" s="420"/>
      <c r="FH122" s="417"/>
    </row>
    <row r="123" spans="1:164" ht="25.5" customHeight="1">
      <c r="A123" s="665" t="s">
        <v>727</v>
      </c>
      <c r="B123" s="665"/>
      <c r="C123" s="665"/>
      <c r="D123" s="11">
        <v>130244087</v>
      </c>
      <c r="E123" s="11"/>
      <c r="F123" s="11"/>
      <c r="G123" s="11">
        <v>36493223</v>
      </c>
      <c r="H123" s="11">
        <v>93750864</v>
      </c>
      <c r="I123" s="11">
        <v>1101588</v>
      </c>
      <c r="J123" s="11">
        <v>149947</v>
      </c>
      <c r="K123" s="11">
        <v>951641</v>
      </c>
      <c r="L123" s="11">
        <v>1336439</v>
      </c>
      <c r="M123" s="11">
        <v>921526</v>
      </c>
      <c r="N123" s="11">
        <v>414913</v>
      </c>
      <c r="O123" s="11">
        <v>1214248</v>
      </c>
      <c r="P123" s="11">
        <v>100834</v>
      </c>
      <c r="Q123" s="11">
        <v>1113414</v>
      </c>
      <c r="R123" s="11">
        <v>619357</v>
      </c>
      <c r="S123" s="11">
        <v>346552</v>
      </c>
      <c r="T123" s="11">
        <v>272805</v>
      </c>
      <c r="U123" s="11">
        <v>12281070</v>
      </c>
      <c r="V123" s="11">
        <v>1862251</v>
      </c>
      <c r="W123" s="11">
        <v>10418819</v>
      </c>
      <c r="X123" s="11">
        <v>2294842</v>
      </c>
      <c r="Y123" s="11">
        <v>840732</v>
      </c>
      <c r="Z123" s="11">
        <v>1454110</v>
      </c>
      <c r="AA123" s="11">
        <v>3459128</v>
      </c>
      <c r="AB123" s="11">
        <v>1335317</v>
      </c>
      <c r="AC123" s="11">
        <v>2123811</v>
      </c>
      <c r="AD123" s="11">
        <v>275487</v>
      </c>
      <c r="AE123" s="11">
        <v>247937</v>
      </c>
      <c r="AF123" s="11">
        <v>27550</v>
      </c>
      <c r="AG123" s="11">
        <v>824792</v>
      </c>
      <c r="AH123" s="11">
        <v>0</v>
      </c>
      <c r="AI123" s="11">
        <v>824792</v>
      </c>
      <c r="AJ123" s="11">
        <v>6163018</v>
      </c>
      <c r="AK123" s="11">
        <v>1003079</v>
      </c>
      <c r="AL123" s="11">
        <v>5159939</v>
      </c>
      <c r="AM123" s="11">
        <v>1991032</v>
      </c>
      <c r="AN123" s="11">
        <v>376229</v>
      </c>
      <c r="AO123" s="11">
        <v>1614803</v>
      </c>
      <c r="AP123" s="11">
        <v>1409477</v>
      </c>
      <c r="AQ123" s="11">
        <v>1032257</v>
      </c>
      <c r="AR123" s="11">
        <v>377220</v>
      </c>
      <c r="AS123" s="11">
        <v>295816</v>
      </c>
      <c r="AT123" s="11">
        <v>109646</v>
      </c>
      <c r="AU123" s="11">
        <v>186170</v>
      </c>
      <c r="AV123" s="11">
        <v>5441875</v>
      </c>
      <c r="AW123" s="11">
        <v>1734020</v>
      </c>
      <c r="AX123" s="11">
        <v>3707855</v>
      </c>
      <c r="AY123" s="11">
        <v>1864329</v>
      </c>
      <c r="AZ123" s="11">
        <v>446003</v>
      </c>
      <c r="BA123" s="11">
        <v>1418326</v>
      </c>
      <c r="BB123" s="11">
        <v>1445040</v>
      </c>
      <c r="BC123" s="11">
        <v>340078</v>
      </c>
      <c r="BD123" s="11">
        <v>1104962</v>
      </c>
      <c r="BE123" s="11">
        <v>988253</v>
      </c>
      <c r="BF123" s="11">
        <v>155292</v>
      </c>
      <c r="BG123" s="11">
        <v>832961</v>
      </c>
      <c r="BH123" s="11">
        <v>1060422</v>
      </c>
      <c r="BI123" s="11">
        <v>445488</v>
      </c>
      <c r="BJ123" s="11">
        <v>614934</v>
      </c>
      <c r="BK123" s="11">
        <v>1452855</v>
      </c>
      <c r="BL123" s="11">
        <v>655833</v>
      </c>
      <c r="BM123" s="11">
        <v>797022</v>
      </c>
      <c r="BN123" s="11">
        <v>712025</v>
      </c>
      <c r="BO123" s="11">
        <v>325929</v>
      </c>
      <c r="BP123" s="11">
        <v>386096</v>
      </c>
      <c r="BQ123" s="11">
        <v>3348198</v>
      </c>
      <c r="BR123" s="11">
        <v>547848</v>
      </c>
      <c r="BS123" s="11">
        <v>2800350</v>
      </c>
      <c r="BT123" s="11">
        <v>7060782</v>
      </c>
      <c r="BU123" s="11">
        <v>2751203</v>
      </c>
      <c r="BV123" s="11">
        <v>4309579</v>
      </c>
      <c r="BW123" s="11">
        <v>3701438</v>
      </c>
      <c r="BX123" s="11">
        <v>655752</v>
      </c>
      <c r="BY123" s="11">
        <v>3045686</v>
      </c>
      <c r="BZ123" s="11">
        <v>1748310</v>
      </c>
      <c r="CA123" s="11">
        <v>608600</v>
      </c>
      <c r="CB123" s="11">
        <v>1139710</v>
      </c>
      <c r="CC123" s="11">
        <v>789433</v>
      </c>
      <c r="CD123" s="11">
        <v>357094</v>
      </c>
      <c r="CE123" s="11">
        <v>432339</v>
      </c>
      <c r="CF123" s="11">
        <v>2383750</v>
      </c>
      <c r="CG123" s="11">
        <v>878033</v>
      </c>
      <c r="CH123" s="11">
        <v>1505717</v>
      </c>
      <c r="CI123" s="11">
        <v>338072</v>
      </c>
      <c r="CJ123" s="11">
        <v>193874</v>
      </c>
      <c r="CK123" s="11">
        <v>144198</v>
      </c>
      <c r="CL123" s="11">
        <v>749023</v>
      </c>
      <c r="CM123" s="11">
        <v>204572</v>
      </c>
      <c r="CN123" s="11">
        <v>544451</v>
      </c>
      <c r="CO123" s="11">
        <v>465424</v>
      </c>
      <c r="CP123" s="11">
        <v>177667</v>
      </c>
      <c r="CQ123" s="11">
        <v>287757</v>
      </c>
      <c r="CR123" s="11">
        <v>752390</v>
      </c>
      <c r="CS123" s="11">
        <v>548745</v>
      </c>
      <c r="CT123" s="11">
        <v>203645</v>
      </c>
      <c r="CU123" s="11">
        <v>10058991</v>
      </c>
      <c r="CV123" s="11">
        <v>2856876</v>
      </c>
      <c r="CW123" s="11">
        <v>7202115</v>
      </c>
      <c r="CX123" s="11">
        <v>496186</v>
      </c>
      <c r="CY123" s="11">
        <v>238589</v>
      </c>
      <c r="CZ123" s="11">
        <v>257597</v>
      </c>
      <c r="DA123" s="11">
        <v>21949481</v>
      </c>
      <c r="DB123" s="11">
        <v>2336885</v>
      </c>
      <c r="DC123" s="11">
        <v>19612596</v>
      </c>
      <c r="DD123" s="11">
        <v>1723245</v>
      </c>
      <c r="DE123" s="11">
        <v>898305</v>
      </c>
      <c r="DF123" s="11">
        <v>824940</v>
      </c>
      <c r="DG123" s="11">
        <v>547796</v>
      </c>
      <c r="DH123" s="11">
        <v>212267</v>
      </c>
      <c r="DI123" s="11">
        <v>335529</v>
      </c>
      <c r="DJ123" s="11">
        <v>3158705</v>
      </c>
      <c r="DK123" s="11">
        <v>581244</v>
      </c>
      <c r="DL123" s="11">
        <v>2577461</v>
      </c>
      <c r="DM123" s="11">
        <v>617769</v>
      </c>
      <c r="DN123" s="11">
        <v>129624</v>
      </c>
      <c r="DO123" s="11">
        <v>488145</v>
      </c>
      <c r="DP123" s="11">
        <v>1115272</v>
      </c>
      <c r="DQ123" s="11">
        <v>395565</v>
      </c>
      <c r="DR123" s="11">
        <v>719707</v>
      </c>
      <c r="DS123" s="11">
        <v>3427776</v>
      </c>
      <c r="DT123" s="11">
        <v>1024977</v>
      </c>
      <c r="DU123" s="11">
        <v>2402799</v>
      </c>
      <c r="DV123" s="11">
        <v>508389</v>
      </c>
      <c r="DW123" s="11">
        <v>168576</v>
      </c>
      <c r="DX123" s="11">
        <v>339813</v>
      </c>
      <c r="DY123" s="11">
        <v>1053925</v>
      </c>
      <c r="DZ123" s="11">
        <v>276932</v>
      </c>
      <c r="EA123" s="11">
        <v>776993</v>
      </c>
      <c r="EB123" s="11">
        <v>324474</v>
      </c>
      <c r="EC123" s="11">
        <v>188155</v>
      </c>
      <c r="ED123" s="11">
        <v>136319</v>
      </c>
      <c r="EE123" s="11">
        <v>1547764</v>
      </c>
      <c r="EF123" s="11">
        <v>553595</v>
      </c>
      <c r="EG123" s="11">
        <v>994169</v>
      </c>
      <c r="EH123" s="11">
        <v>7011388</v>
      </c>
      <c r="EI123" s="11">
        <v>3263430</v>
      </c>
      <c r="EJ123" s="11">
        <v>3747958</v>
      </c>
      <c r="EK123" s="11">
        <v>1404058</v>
      </c>
      <c r="EL123" s="11">
        <v>853483</v>
      </c>
      <c r="EM123" s="11">
        <v>550575</v>
      </c>
      <c r="EN123" s="11">
        <v>167866</v>
      </c>
      <c r="EO123" s="11">
        <v>97325</v>
      </c>
      <c r="EP123" s="11">
        <v>70541</v>
      </c>
      <c r="EQ123" s="11">
        <v>2846287</v>
      </c>
      <c r="ER123" s="11">
        <v>673820</v>
      </c>
      <c r="ES123" s="11">
        <v>2172467</v>
      </c>
      <c r="ET123" s="11">
        <v>1898261</v>
      </c>
      <c r="EU123" s="11">
        <v>607754</v>
      </c>
      <c r="EV123" s="11">
        <v>1290507</v>
      </c>
      <c r="EW123" s="11">
        <v>741911</v>
      </c>
      <c r="EX123" s="11">
        <v>571933</v>
      </c>
      <c r="EY123" s="11">
        <v>169978</v>
      </c>
      <c r="EZ123" s="11">
        <v>1660672</v>
      </c>
      <c r="FA123" s="11">
        <v>939347</v>
      </c>
      <c r="FB123" s="11">
        <v>721325</v>
      </c>
      <c r="FC123" s="11">
        <v>415958</v>
      </c>
      <c r="FD123" s="11">
        <v>272203</v>
      </c>
      <c r="FE123" s="11">
        <v>143755</v>
      </c>
      <c r="FF123" s="420"/>
      <c r="FG123" s="420"/>
      <c r="FH123" s="417"/>
    </row>
    <row r="124" spans="1:164" ht="25.5" customHeight="1">
      <c r="A124" s="665" t="s">
        <v>728</v>
      </c>
      <c r="B124" s="665"/>
      <c r="C124" s="665"/>
      <c r="D124" s="11">
        <v>224246608</v>
      </c>
      <c r="E124" s="11"/>
      <c r="F124" s="11"/>
      <c r="G124" s="11">
        <v>27246160</v>
      </c>
      <c r="H124" s="11">
        <v>197000448</v>
      </c>
      <c r="I124" s="11">
        <v>2977297</v>
      </c>
      <c r="J124" s="11">
        <v>75</v>
      </c>
      <c r="K124" s="11">
        <v>2977222</v>
      </c>
      <c r="L124" s="11">
        <v>777686</v>
      </c>
      <c r="M124" s="11">
        <v>232749</v>
      </c>
      <c r="N124" s="11">
        <v>544937</v>
      </c>
      <c r="O124" s="11">
        <v>5537918</v>
      </c>
      <c r="P124" s="11">
        <v>29618</v>
      </c>
      <c r="Q124" s="11">
        <v>5508300</v>
      </c>
      <c r="R124" s="11">
        <v>986482</v>
      </c>
      <c r="S124" s="11">
        <v>0</v>
      </c>
      <c r="T124" s="11">
        <v>986482</v>
      </c>
      <c r="U124" s="11">
        <v>42066597</v>
      </c>
      <c r="V124" s="11">
        <v>1352794</v>
      </c>
      <c r="W124" s="11">
        <v>40713803</v>
      </c>
      <c r="X124" s="11">
        <v>4403820</v>
      </c>
      <c r="Y124" s="11">
        <v>13303</v>
      </c>
      <c r="Z124" s="11">
        <v>4390517</v>
      </c>
      <c r="AA124" s="11">
        <v>1728032</v>
      </c>
      <c r="AB124" s="11">
        <v>758915</v>
      </c>
      <c r="AC124" s="11">
        <v>969117</v>
      </c>
      <c r="AD124" s="11">
        <v>539822</v>
      </c>
      <c r="AE124" s="11">
        <v>136988</v>
      </c>
      <c r="AF124" s="11">
        <v>402834</v>
      </c>
      <c r="AG124" s="11">
        <v>3314303</v>
      </c>
      <c r="AH124" s="11">
        <v>0</v>
      </c>
      <c r="AI124" s="11">
        <v>3314303</v>
      </c>
      <c r="AJ124" s="11">
        <v>10942103</v>
      </c>
      <c r="AK124" s="11">
        <v>261919</v>
      </c>
      <c r="AL124" s="11">
        <v>10680184</v>
      </c>
      <c r="AM124" s="11">
        <v>6055781</v>
      </c>
      <c r="AN124" s="11">
        <v>85871</v>
      </c>
      <c r="AO124" s="11">
        <v>5969910</v>
      </c>
      <c r="AP124" s="11">
        <v>1204954</v>
      </c>
      <c r="AQ124" s="11">
        <v>0</v>
      </c>
      <c r="AR124" s="11">
        <v>1204954</v>
      </c>
      <c r="AS124" s="11">
        <v>251133</v>
      </c>
      <c r="AT124" s="11">
        <v>0</v>
      </c>
      <c r="AU124" s="11">
        <v>251133</v>
      </c>
      <c r="AV124" s="11">
        <v>8514607</v>
      </c>
      <c r="AW124" s="11">
        <v>0</v>
      </c>
      <c r="AX124" s="11">
        <v>8514607</v>
      </c>
      <c r="AY124" s="11">
        <v>2883348</v>
      </c>
      <c r="AZ124" s="11">
        <v>374</v>
      </c>
      <c r="BA124" s="11">
        <v>2882974</v>
      </c>
      <c r="BB124" s="11">
        <v>1297737</v>
      </c>
      <c r="BC124" s="11">
        <v>0</v>
      </c>
      <c r="BD124" s="11">
        <v>1297737</v>
      </c>
      <c r="BE124" s="11">
        <v>1591378</v>
      </c>
      <c r="BF124" s="11">
        <v>0</v>
      </c>
      <c r="BG124" s="11">
        <v>1591378</v>
      </c>
      <c r="BH124" s="11">
        <v>2101726</v>
      </c>
      <c r="BI124" s="11">
        <v>25738</v>
      </c>
      <c r="BJ124" s="11">
        <v>2075988</v>
      </c>
      <c r="BK124" s="11">
        <v>1500055</v>
      </c>
      <c r="BL124" s="11">
        <v>9310</v>
      </c>
      <c r="BM124" s="11">
        <v>1490745</v>
      </c>
      <c r="BN124" s="11">
        <v>205440</v>
      </c>
      <c r="BO124" s="11">
        <v>23564</v>
      </c>
      <c r="BP124" s="11">
        <v>181876</v>
      </c>
      <c r="BQ124" s="11">
        <v>2695498</v>
      </c>
      <c r="BR124" s="11">
        <v>989764</v>
      </c>
      <c r="BS124" s="11">
        <v>1705734</v>
      </c>
      <c r="BT124" s="11">
        <v>6050436</v>
      </c>
      <c r="BU124" s="11">
        <v>3255927</v>
      </c>
      <c r="BV124" s="11">
        <v>2794509</v>
      </c>
      <c r="BW124" s="11">
        <v>3428068</v>
      </c>
      <c r="BX124" s="11">
        <v>0</v>
      </c>
      <c r="BY124" s="11">
        <v>3428068</v>
      </c>
      <c r="BZ124" s="11">
        <v>2886280</v>
      </c>
      <c r="CA124" s="11">
        <v>471240</v>
      </c>
      <c r="CB124" s="11">
        <v>2415040</v>
      </c>
      <c r="CC124" s="11">
        <v>900040</v>
      </c>
      <c r="CD124" s="11">
        <v>0</v>
      </c>
      <c r="CE124" s="11">
        <v>900040</v>
      </c>
      <c r="CF124" s="11">
        <v>2795339</v>
      </c>
      <c r="CG124" s="11">
        <v>0</v>
      </c>
      <c r="CH124" s="11">
        <v>2795339</v>
      </c>
      <c r="CI124" s="11">
        <v>205490</v>
      </c>
      <c r="CJ124" s="11">
        <v>18201</v>
      </c>
      <c r="CK124" s="11">
        <v>187289</v>
      </c>
      <c r="CL124" s="11">
        <v>4487733</v>
      </c>
      <c r="CM124" s="11">
        <v>0</v>
      </c>
      <c r="CN124" s="11">
        <v>4487733</v>
      </c>
      <c r="CO124" s="11">
        <v>1456907</v>
      </c>
      <c r="CP124" s="11">
        <v>50519</v>
      </c>
      <c r="CQ124" s="11">
        <v>1406388</v>
      </c>
      <c r="CR124" s="11">
        <v>148965</v>
      </c>
      <c r="CS124" s="11">
        <v>6780</v>
      </c>
      <c r="CT124" s="11">
        <v>142185</v>
      </c>
      <c r="CU124" s="11">
        <v>4157797</v>
      </c>
      <c r="CV124" s="11">
        <v>2991566</v>
      </c>
      <c r="CW124" s="11">
        <v>1166231</v>
      </c>
      <c r="CX124" s="11">
        <v>760526</v>
      </c>
      <c r="CY124" s="11">
        <v>0</v>
      </c>
      <c r="CZ124" s="11">
        <v>760526</v>
      </c>
      <c r="DA124" s="11">
        <v>28996878</v>
      </c>
      <c r="DB124" s="11">
        <v>13116805</v>
      </c>
      <c r="DC124" s="11">
        <v>15880073</v>
      </c>
      <c r="DD124" s="11">
        <v>5099813</v>
      </c>
      <c r="DE124" s="11">
        <v>181463</v>
      </c>
      <c r="DF124" s="11">
        <v>4918350</v>
      </c>
      <c r="DG124" s="11">
        <v>437780</v>
      </c>
      <c r="DH124" s="11">
        <v>90263</v>
      </c>
      <c r="DI124" s="11">
        <v>347517</v>
      </c>
      <c r="DJ124" s="11">
        <v>3783263</v>
      </c>
      <c r="DK124" s="11">
        <v>0</v>
      </c>
      <c r="DL124" s="11">
        <v>3783263</v>
      </c>
      <c r="DM124" s="11">
        <v>2392700</v>
      </c>
      <c r="DN124" s="11">
        <v>903137</v>
      </c>
      <c r="DO124" s="11">
        <v>1489563</v>
      </c>
      <c r="DP124" s="11">
        <v>2335475</v>
      </c>
      <c r="DQ124" s="11">
        <v>31805</v>
      </c>
      <c r="DR124" s="11">
        <v>2303670</v>
      </c>
      <c r="DS124" s="11">
        <v>4556506</v>
      </c>
      <c r="DT124" s="11">
        <v>1602</v>
      </c>
      <c r="DU124" s="11">
        <v>4554904</v>
      </c>
      <c r="DV124" s="11">
        <v>411031</v>
      </c>
      <c r="DW124" s="11">
        <v>163065</v>
      </c>
      <c r="DX124" s="11">
        <v>247966</v>
      </c>
      <c r="DY124" s="11">
        <v>3205902</v>
      </c>
      <c r="DZ124" s="11">
        <v>1567508</v>
      </c>
      <c r="EA124" s="11">
        <v>1638394</v>
      </c>
      <c r="EB124" s="11">
        <v>375259</v>
      </c>
      <c r="EC124" s="11">
        <v>0</v>
      </c>
      <c r="ED124" s="11">
        <v>375259</v>
      </c>
      <c r="EE124" s="11">
        <v>9376758</v>
      </c>
      <c r="EF124" s="11">
        <v>1429</v>
      </c>
      <c r="EG124" s="11">
        <v>9375329</v>
      </c>
      <c r="EH124" s="11">
        <v>17316983</v>
      </c>
      <c r="EI124" s="11">
        <v>10073</v>
      </c>
      <c r="EJ124" s="11">
        <v>17306910</v>
      </c>
      <c r="EK124" s="11">
        <v>1981058</v>
      </c>
      <c r="EL124" s="11">
        <v>0</v>
      </c>
      <c r="EM124" s="11">
        <v>1981058</v>
      </c>
      <c r="EN124" s="11">
        <v>283282</v>
      </c>
      <c r="EO124" s="11">
        <v>1159</v>
      </c>
      <c r="EP124" s="11">
        <v>282123</v>
      </c>
      <c r="EQ124" s="11">
        <v>2669754</v>
      </c>
      <c r="ER124" s="11">
        <v>119165</v>
      </c>
      <c r="ES124" s="11">
        <v>2550589</v>
      </c>
      <c r="ET124" s="11">
        <v>9006895</v>
      </c>
      <c r="EU124" s="11">
        <v>238521</v>
      </c>
      <c r="EV124" s="11">
        <v>8768374</v>
      </c>
      <c r="EW124" s="11">
        <v>337825</v>
      </c>
      <c r="EX124" s="11">
        <v>11832</v>
      </c>
      <c r="EY124" s="11">
        <v>325993</v>
      </c>
      <c r="EZ124" s="11">
        <v>2467150</v>
      </c>
      <c r="FA124" s="11">
        <v>40470</v>
      </c>
      <c r="FB124" s="11">
        <v>2426680</v>
      </c>
      <c r="FC124" s="11">
        <v>358998</v>
      </c>
      <c r="FD124" s="11">
        <v>52648</v>
      </c>
      <c r="FE124" s="11">
        <v>306350</v>
      </c>
      <c r="FF124" s="420"/>
      <c r="FG124" s="420"/>
      <c r="FH124" s="417"/>
    </row>
    <row r="125" spans="1:164" ht="15" customHeight="1">
      <c r="A125" s="665" t="s">
        <v>729</v>
      </c>
      <c r="B125" s="665"/>
      <c r="C125" s="665"/>
      <c r="D125" s="11">
        <v>51451894</v>
      </c>
      <c r="E125" s="11"/>
      <c r="F125" s="11"/>
      <c r="G125" s="11">
        <v>7440771</v>
      </c>
      <c r="H125" s="11">
        <v>44011123</v>
      </c>
      <c r="I125" s="11">
        <v>340833</v>
      </c>
      <c r="J125" s="11">
        <v>0</v>
      </c>
      <c r="K125" s="11">
        <v>340833</v>
      </c>
      <c r="L125" s="11">
        <v>203163</v>
      </c>
      <c r="M125" s="11">
        <v>14252</v>
      </c>
      <c r="N125" s="11">
        <v>188911</v>
      </c>
      <c r="O125" s="11">
        <v>1345148</v>
      </c>
      <c r="P125" s="11">
        <v>3</v>
      </c>
      <c r="Q125" s="11">
        <v>1345145</v>
      </c>
      <c r="R125" s="11">
        <v>160353</v>
      </c>
      <c r="S125" s="11">
        <v>0</v>
      </c>
      <c r="T125" s="11">
        <v>160353</v>
      </c>
      <c r="U125" s="11">
        <v>11969664</v>
      </c>
      <c r="V125" s="11">
        <v>855934</v>
      </c>
      <c r="W125" s="11">
        <v>11113730</v>
      </c>
      <c r="X125" s="11">
        <v>1561326</v>
      </c>
      <c r="Y125" s="11">
        <v>0</v>
      </c>
      <c r="Z125" s="11">
        <v>1561326</v>
      </c>
      <c r="AA125" s="11">
        <v>496793</v>
      </c>
      <c r="AB125" s="11">
        <v>322011</v>
      </c>
      <c r="AC125" s="11">
        <v>174782</v>
      </c>
      <c r="AD125" s="11">
        <v>43104</v>
      </c>
      <c r="AE125" s="11">
        <v>16287</v>
      </c>
      <c r="AF125" s="11">
        <v>26817</v>
      </c>
      <c r="AG125" s="11">
        <v>1365005</v>
      </c>
      <c r="AH125" s="11">
        <v>0</v>
      </c>
      <c r="AI125" s="11">
        <v>1365005</v>
      </c>
      <c r="AJ125" s="11">
        <v>1658076</v>
      </c>
      <c r="AK125" s="11">
        <v>43147</v>
      </c>
      <c r="AL125" s="11">
        <v>1614929</v>
      </c>
      <c r="AM125" s="11">
        <v>959394</v>
      </c>
      <c r="AN125" s="11">
        <v>7011</v>
      </c>
      <c r="AO125" s="11">
        <v>952383</v>
      </c>
      <c r="AP125" s="11">
        <v>671586</v>
      </c>
      <c r="AQ125" s="11">
        <v>0</v>
      </c>
      <c r="AR125" s="11">
        <v>671586</v>
      </c>
      <c r="AS125" s="11">
        <v>66166</v>
      </c>
      <c r="AT125" s="11">
        <v>0</v>
      </c>
      <c r="AU125" s="11">
        <v>66166</v>
      </c>
      <c r="AV125" s="11">
        <v>1914158</v>
      </c>
      <c r="AW125" s="11">
        <v>0</v>
      </c>
      <c r="AX125" s="11">
        <v>1914158</v>
      </c>
      <c r="AY125" s="11">
        <v>633092</v>
      </c>
      <c r="AZ125" s="11">
        <v>374</v>
      </c>
      <c r="BA125" s="11">
        <v>632718</v>
      </c>
      <c r="BB125" s="11">
        <v>270849</v>
      </c>
      <c r="BC125" s="11">
        <v>0</v>
      </c>
      <c r="BD125" s="11">
        <v>270849</v>
      </c>
      <c r="BE125" s="11">
        <v>307705</v>
      </c>
      <c r="BF125" s="11">
        <v>0</v>
      </c>
      <c r="BG125" s="11">
        <v>307705</v>
      </c>
      <c r="BH125" s="11">
        <v>411438</v>
      </c>
      <c r="BI125" s="11">
        <v>1</v>
      </c>
      <c r="BJ125" s="11">
        <v>411437</v>
      </c>
      <c r="BK125" s="11">
        <v>322746</v>
      </c>
      <c r="BL125" s="11">
        <v>3404</v>
      </c>
      <c r="BM125" s="11">
        <v>319342</v>
      </c>
      <c r="BN125" s="11">
        <v>65101</v>
      </c>
      <c r="BO125" s="11">
        <v>0</v>
      </c>
      <c r="BP125" s="11">
        <v>65101</v>
      </c>
      <c r="BQ125" s="11">
        <v>747476</v>
      </c>
      <c r="BR125" s="11">
        <v>336331</v>
      </c>
      <c r="BS125" s="11">
        <v>411145</v>
      </c>
      <c r="BT125" s="11">
        <v>1639781</v>
      </c>
      <c r="BU125" s="11">
        <v>1240077</v>
      </c>
      <c r="BV125" s="11">
        <v>399704</v>
      </c>
      <c r="BW125" s="11">
        <v>725778</v>
      </c>
      <c r="BX125" s="11">
        <v>0</v>
      </c>
      <c r="BY125" s="11">
        <v>725778</v>
      </c>
      <c r="BZ125" s="11">
        <v>526173</v>
      </c>
      <c r="CA125" s="11">
        <v>99959</v>
      </c>
      <c r="CB125" s="11">
        <v>426214</v>
      </c>
      <c r="CC125" s="11">
        <v>142532</v>
      </c>
      <c r="CD125" s="11">
        <v>0</v>
      </c>
      <c r="CE125" s="11">
        <v>142532</v>
      </c>
      <c r="CF125" s="11">
        <v>302221</v>
      </c>
      <c r="CG125" s="11">
        <v>0</v>
      </c>
      <c r="CH125" s="11">
        <v>302221</v>
      </c>
      <c r="CI125" s="11">
        <v>79306</v>
      </c>
      <c r="CJ125" s="11">
        <v>89</v>
      </c>
      <c r="CK125" s="11">
        <v>79217</v>
      </c>
      <c r="CL125" s="11">
        <v>797015</v>
      </c>
      <c r="CM125" s="11">
        <v>0</v>
      </c>
      <c r="CN125" s="11">
        <v>797015</v>
      </c>
      <c r="CO125" s="11">
        <v>318141</v>
      </c>
      <c r="CP125" s="11">
        <v>17</v>
      </c>
      <c r="CQ125" s="11">
        <v>318124</v>
      </c>
      <c r="CR125" s="11">
        <v>34748</v>
      </c>
      <c r="CS125" s="11">
        <v>130</v>
      </c>
      <c r="CT125" s="11">
        <v>34618</v>
      </c>
      <c r="CU125" s="11">
        <v>836862</v>
      </c>
      <c r="CV125" s="11">
        <v>536967</v>
      </c>
      <c r="CW125" s="11">
        <v>299895</v>
      </c>
      <c r="CX125" s="11">
        <v>152381</v>
      </c>
      <c r="CY125" s="11">
        <v>0</v>
      </c>
      <c r="CZ125" s="11">
        <v>152381</v>
      </c>
      <c r="DA125" s="11">
        <v>6625140</v>
      </c>
      <c r="DB125" s="11">
        <v>3004018</v>
      </c>
      <c r="DC125" s="11">
        <v>3621122</v>
      </c>
      <c r="DD125" s="11">
        <v>1107943</v>
      </c>
      <c r="DE125" s="11">
        <v>162364</v>
      </c>
      <c r="DF125" s="11">
        <v>945579</v>
      </c>
      <c r="DG125" s="11">
        <v>181640</v>
      </c>
      <c r="DH125" s="11">
        <v>33448</v>
      </c>
      <c r="DI125" s="11">
        <v>148192</v>
      </c>
      <c r="DJ125" s="11">
        <v>735503</v>
      </c>
      <c r="DK125" s="11">
        <v>0</v>
      </c>
      <c r="DL125" s="11">
        <v>735503</v>
      </c>
      <c r="DM125" s="11">
        <v>664027</v>
      </c>
      <c r="DN125" s="11">
        <v>390222</v>
      </c>
      <c r="DO125" s="11">
        <v>273805</v>
      </c>
      <c r="DP125" s="11">
        <v>625049</v>
      </c>
      <c r="DQ125" s="11">
        <v>213</v>
      </c>
      <c r="DR125" s="11">
        <v>624836</v>
      </c>
      <c r="DS125" s="11">
        <v>904610</v>
      </c>
      <c r="DT125" s="11">
        <v>1602</v>
      </c>
      <c r="DU125" s="11">
        <v>903008</v>
      </c>
      <c r="DV125" s="11">
        <v>98156</v>
      </c>
      <c r="DW125" s="11">
        <v>6553</v>
      </c>
      <c r="DX125" s="11">
        <v>91603</v>
      </c>
      <c r="DY125" s="11">
        <v>404036</v>
      </c>
      <c r="DZ125" s="11">
        <v>154421</v>
      </c>
      <c r="EA125" s="11">
        <v>249615</v>
      </c>
      <c r="EB125" s="11">
        <v>71764</v>
      </c>
      <c r="EC125" s="11">
        <v>0</v>
      </c>
      <c r="ED125" s="11">
        <v>71764</v>
      </c>
      <c r="EE125" s="11">
        <v>1002596</v>
      </c>
      <c r="EF125" s="11">
        <v>14</v>
      </c>
      <c r="EG125" s="11">
        <v>1002582</v>
      </c>
      <c r="EH125" s="11">
        <v>4277017</v>
      </c>
      <c r="EI125" s="11">
        <v>2331</v>
      </c>
      <c r="EJ125" s="11">
        <v>4274686</v>
      </c>
      <c r="EK125" s="11">
        <v>141136</v>
      </c>
      <c r="EL125" s="11">
        <v>0</v>
      </c>
      <c r="EM125" s="11">
        <v>141136</v>
      </c>
      <c r="EN125" s="11">
        <v>41186</v>
      </c>
      <c r="EO125" s="11">
        <v>4</v>
      </c>
      <c r="EP125" s="11">
        <v>41182</v>
      </c>
      <c r="EQ125" s="11">
        <v>607686</v>
      </c>
      <c r="ER125" s="11">
        <v>3640</v>
      </c>
      <c r="ES125" s="11">
        <v>604046</v>
      </c>
      <c r="ET125" s="11">
        <v>2560530</v>
      </c>
      <c r="EU125" s="11">
        <v>162427</v>
      </c>
      <c r="EV125" s="11">
        <v>2398103</v>
      </c>
      <c r="EW125" s="11">
        <v>85542</v>
      </c>
      <c r="EX125" s="11">
        <v>6253</v>
      </c>
      <c r="EY125" s="11">
        <v>79289</v>
      </c>
      <c r="EZ125" s="11">
        <v>129083</v>
      </c>
      <c r="FA125" s="11">
        <v>37266</v>
      </c>
      <c r="FB125" s="11">
        <v>91817</v>
      </c>
      <c r="FC125" s="11">
        <v>121136</v>
      </c>
      <c r="FD125" s="11">
        <v>1</v>
      </c>
      <c r="FE125" s="11">
        <v>121135</v>
      </c>
      <c r="FF125" s="420"/>
      <c r="FG125" s="420"/>
      <c r="FH125" s="417"/>
    </row>
    <row r="126" spans="1:164" ht="25.5" customHeight="1">
      <c r="A126" s="665" t="s">
        <v>730</v>
      </c>
      <c r="B126" s="665"/>
      <c r="C126" s="665"/>
      <c r="D126" s="11">
        <v>69754190</v>
      </c>
      <c r="E126" s="11"/>
      <c r="F126" s="11"/>
      <c r="G126" s="11">
        <v>497121</v>
      </c>
      <c r="H126" s="11">
        <v>69257069</v>
      </c>
      <c r="I126" s="11">
        <v>919289</v>
      </c>
      <c r="J126" s="11">
        <v>75</v>
      </c>
      <c r="K126" s="11">
        <v>919214</v>
      </c>
      <c r="L126" s="11">
        <v>147931</v>
      </c>
      <c r="M126" s="11">
        <v>0</v>
      </c>
      <c r="N126" s="11">
        <v>147931</v>
      </c>
      <c r="O126" s="11">
        <v>1336964</v>
      </c>
      <c r="P126" s="11">
        <v>0</v>
      </c>
      <c r="Q126" s="11">
        <v>1336964</v>
      </c>
      <c r="R126" s="11">
        <v>485728</v>
      </c>
      <c r="S126" s="11">
        <v>0</v>
      </c>
      <c r="T126" s="11">
        <v>485728</v>
      </c>
      <c r="U126" s="11">
        <v>17415523</v>
      </c>
      <c r="V126" s="11">
        <v>33808</v>
      </c>
      <c r="W126" s="11">
        <v>17381715</v>
      </c>
      <c r="X126" s="11">
        <v>1601714</v>
      </c>
      <c r="Y126" s="11">
        <v>13303</v>
      </c>
      <c r="Z126" s="11">
        <v>1588411</v>
      </c>
      <c r="AA126" s="11">
        <v>412934</v>
      </c>
      <c r="AB126" s="11">
        <v>500</v>
      </c>
      <c r="AC126" s="11">
        <v>412434</v>
      </c>
      <c r="AD126" s="11">
        <v>84323</v>
      </c>
      <c r="AE126" s="11">
        <v>0</v>
      </c>
      <c r="AF126" s="11">
        <v>84323</v>
      </c>
      <c r="AG126" s="11">
        <v>316763</v>
      </c>
      <c r="AH126" s="11">
        <v>0</v>
      </c>
      <c r="AI126" s="11">
        <v>316763</v>
      </c>
      <c r="AJ126" s="11">
        <v>4225715</v>
      </c>
      <c r="AK126" s="11">
        <v>0</v>
      </c>
      <c r="AL126" s="11">
        <v>4225715</v>
      </c>
      <c r="AM126" s="11">
        <v>2219782</v>
      </c>
      <c r="AN126" s="11">
        <v>0</v>
      </c>
      <c r="AO126" s="11">
        <v>2219782</v>
      </c>
      <c r="AP126" s="11">
        <v>325446</v>
      </c>
      <c r="AQ126" s="11">
        <v>0</v>
      </c>
      <c r="AR126" s="11">
        <v>325446</v>
      </c>
      <c r="AS126" s="11">
        <v>144830</v>
      </c>
      <c r="AT126" s="11">
        <v>0</v>
      </c>
      <c r="AU126" s="11">
        <v>144830</v>
      </c>
      <c r="AV126" s="11">
        <v>2661662</v>
      </c>
      <c r="AW126" s="11">
        <v>0</v>
      </c>
      <c r="AX126" s="11">
        <v>2661662</v>
      </c>
      <c r="AY126" s="11">
        <v>746687</v>
      </c>
      <c r="AZ126" s="11">
        <v>0</v>
      </c>
      <c r="BA126" s="11">
        <v>746687</v>
      </c>
      <c r="BB126" s="11">
        <v>613501</v>
      </c>
      <c r="BC126" s="11">
        <v>0</v>
      </c>
      <c r="BD126" s="11">
        <v>613501</v>
      </c>
      <c r="BE126" s="11">
        <v>689092</v>
      </c>
      <c r="BF126" s="11">
        <v>0</v>
      </c>
      <c r="BG126" s="11">
        <v>689092</v>
      </c>
      <c r="BH126" s="11">
        <v>977761</v>
      </c>
      <c r="BI126" s="11">
        <v>23932</v>
      </c>
      <c r="BJ126" s="11">
        <v>953829</v>
      </c>
      <c r="BK126" s="11">
        <v>609235</v>
      </c>
      <c r="BL126" s="11">
        <v>6726</v>
      </c>
      <c r="BM126" s="11">
        <v>602509</v>
      </c>
      <c r="BN126" s="11">
        <v>153471</v>
      </c>
      <c r="BO126" s="11">
        <v>0</v>
      </c>
      <c r="BP126" s="11">
        <v>153471</v>
      </c>
      <c r="BQ126" s="11">
        <v>1394537</v>
      </c>
      <c r="BR126" s="11">
        <v>0</v>
      </c>
      <c r="BS126" s="11">
        <v>1394537</v>
      </c>
      <c r="BT126" s="11">
        <v>1173952</v>
      </c>
      <c r="BU126" s="11">
        <v>221712</v>
      </c>
      <c r="BV126" s="11">
        <v>952240</v>
      </c>
      <c r="BW126" s="11">
        <v>1628782</v>
      </c>
      <c r="BX126" s="11">
        <v>0</v>
      </c>
      <c r="BY126" s="11">
        <v>1628782</v>
      </c>
      <c r="BZ126" s="11">
        <v>707706</v>
      </c>
      <c r="CA126" s="11">
        <v>0</v>
      </c>
      <c r="CB126" s="11">
        <v>707706</v>
      </c>
      <c r="CC126" s="11">
        <v>326576</v>
      </c>
      <c r="CD126" s="11">
        <v>0</v>
      </c>
      <c r="CE126" s="11">
        <v>326576</v>
      </c>
      <c r="CF126" s="11">
        <v>821280</v>
      </c>
      <c r="CG126" s="11">
        <v>0</v>
      </c>
      <c r="CH126" s="11">
        <v>821280</v>
      </c>
      <c r="CI126" s="11">
        <v>164368</v>
      </c>
      <c r="CJ126" s="11">
        <v>0</v>
      </c>
      <c r="CK126" s="11">
        <v>164368</v>
      </c>
      <c r="CL126" s="11">
        <v>325764</v>
      </c>
      <c r="CM126" s="11">
        <v>0</v>
      </c>
      <c r="CN126" s="11">
        <v>325764</v>
      </c>
      <c r="CO126" s="11">
        <v>1065065</v>
      </c>
      <c r="CP126" s="11">
        <v>1921</v>
      </c>
      <c r="CQ126" s="11">
        <v>1063144</v>
      </c>
      <c r="CR126" s="11">
        <v>110824</v>
      </c>
      <c r="CS126" s="11">
        <v>0</v>
      </c>
      <c r="CT126" s="11">
        <v>110824</v>
      </c>
      <c r="CU126" s="11">
        <v>942337</v>
      </c>
      <c r="CV126" s="11">
        <v>37862</v>
      </c>
      <c r="CW126" s="11">
        <v>904475</v>
      </c>
      <c r="CX126" s="11">
        <v>365732</v>
      </c>
      <c r="CY126" s="11">
        <v>0</v>
      </c>
      <c r="CZ126" s="11">
        <v>365732</v>
      </c>
      <c r="DA126" s="11">
        <v>2859171</v>
      </c>
      <c r="DB126" s="11">
        <v>0</v>
      </c>
      <c r="DC126" s="11">
        <v>2859171</v>
      </c>
      <c r="DD126" s="11">
        <v>1553112</v>
      </c>
      <c r="DE126" s="11">
        <v>0</v>
      </c>
      <c r="DF126" s="11">
        <v>1553112</v>
      </c>
      <c r="DG126" s="11">
        <v>398201</v>
      </c>
      <c r="DH126" s="11">
        <v>90263</v>
      </c>
      <c r="DI126" s="11">
        <v>307938</v>
      </c>
      <c r="DJ126" s="11">
        <v>1829760</v>
      </c>
      <c r="DK126" s="11">
        <v>0</v>
      </c>
      <c r="DL126" s="11">
        <v>1829760</v>
      </c>
      <c r="DM126" s="11">
        <v>1069975</v>
      </c>
      <c r="DN126" s="11">
        <v>5964</v>
      </c>
      <c r="DO126" s="11">
        <v>1064011</v>
      </c>
      <c r="DP126" s="11">
        <v>822132</v>
      </c>
      <c r="DQ126" s="11">
        <v>0</v>
      </c>
      <c r="DR126" s="11">
        <v>822132</v>
      </c>
      <c r="DS126" s="11">
        <v>1255155</v>
      </c>
      <c r="DT126" s="11">
        <v>0</v>
      </c>
      <c r="DU126" s="11">
        <v>1255155</v>
      </c>
      <c r="DV126" s="11">
        <v>240359</v>
      </c>
      <c r="DW126" s="11">
        <v>0</v>
      </c>
      <c r="DX126" s="11">
        <v>240359</v>
      </c>
      <c r="DY126" s="11">
        <v>764080</v>
      </c>
      <c r="DZ126" s="11">
        <v>3774</v>
      </c>
      <c r="EA126" s="11">
        <v>760306</v>
      </c>
      <c r="EB126" s="11">
        <v>156133</v>
      </c>
      <c r="EC126" s="11">
        <v>0</v>
      </c>
      <c r="ED126" s="11">
        <v>156133</v>
      </c>
      <c r="EE126" s="11">
        <v>1395751</v>
      </c>
      <c r="EF126" s="11">
        <v>1429</v>
      </c>
      <c r="EG126" s="11">
        <v>1394322</v>
      </c>
      <c r="EH126" s="11">
        <v>7756196</v>
      </c>
      <c r="EI126" s="11">
        <v>0</v>
      </c>
      <c r="EJ126" s="11">
        <v>7756196</v>
      </c>
      <c r="EK126" s="11">
        <v>579513</v>
      </c>
      <c r="EL126" s="11">
        <v>0</v>
      </c>
      <c r="EM126" s="11">
        <v>579513</v>
      </c>
      <c r="EN126" s="11">
        <v>85199</v>
      </c>
      <c r="EO126" s="11">
        <v>0</v>
      </c>
      <c r="EP126" s="11">
        <v>85199</v>
      </c>
      <c r="EQ126" s="11">
        <v>1269651</v>
      </c>
      <c r="ER126" s="11">
        <v>0</v>
      </c>
      <c r="ES126" s="11">
        <v>1269651</v>
      </c>
      <c r="ET126" s="11">
        <v>1363568</v>
      </c>
      <c r="EU126" s="11">
        <v>0</v>
      </c>
      <c r="EV126" s="11">
        <v>1363568</v>
      </c>
      <c r="EW126" s="11">
        <v>272338</v>
      </c>
      <c r="EX126" s="11">
        <v>0</v>
      </c>
      <c r="EY126" s="11">
        <v>272338</v>
      </c>
      <c r="EZ126" s="11">
        <v>700382</v>
      </c>
      <c r="FA126" s="11">
        <v>3204</v>
      </c>
      <c r="FB126" s="11">
        <v>697178</v>
      </c>
      <c r="FC126" s="11">
        <v>268240</v>
      </c>
      <c r="FD126" s="11">
        <v>52648</v>
      </c>
      <c r="FE126" s="11">
        <v>215592</v>
      </c>
      <c r="FF126" s="420"/>
      <c r="FG126" s="420"/>
      <c r="FH126" s="417"/>
    </row>
    <row r="127" spans="1:164" ht="25.5" customHeight="1">
      <c r="A127" s="665" t="s">
        <v>731</v>
      </c>
      <c r="B127" s="665"/>
      <c r="C127" s="665"/>
      <c r="D127" s="11">
        <v>75521809</v>
      </c>
      <c r="E127" s="11"/>
      <c r="F127" s="11"/>
      <c r="G127" s="11">
        <v>9030321</v>
      </c>
      <c r="H127" s="11">
        <v>66491488</v>
      </c>
      <c r="I127" s="11">
        <v>1645292</v>
      </c>
      <c r="J127" s="11">
        <v>0</v>
      </c>
      <c r="K127" s="11">
        <v>1645292</v>
      </c>
      <c r="L127" s="11">
        <v>420793</v>
      </c>
      <c r="M127" s="11">
        <v>96310</v>
      </c>
      <c r="N127" s="11">
        <v>324483</v>
      </c>
      <c r="O127" s="11">
        <v>3395713</v>
      </c>
      <c r="P127" s="11">
        <v>29618</v>
      </c>
      <c r="Q127" s="11">
        <v>3366095</v>
      </c>
      <c r="R127" s="11">
        <v>455644</v>
      </c>
      <c r="S127" s="11">
        <v>0</v>
      </c>
      <c r="T127" s="11">
        <v>455644</v>
      </c>
      <c r="U127" s="11">
        <v>10968278</v>
      </c>
      <c r="V127" s="11">
        <v>421661</v>
      </c>
      <c r="W127" s="11">
        <v>10546617</v>
      </c>
      <c r="X127" s="11">
        <v>1021285</v>
      </c>
      <c r="Y127" s="11">
        <v>0</v>
      </c>
      <c r="Z127" s="11">
        <v>1021285</v>
      </c>
      <c r="AA127" s="11">
        <v>426739</v>
      </c>
      <c r="AB127" s="11">
        <v>0</v>
      </c>
      <c r="AC127" s="11">
        <v>426739</v>
      </c>
      <c r="AD127" s="11">
        <v>318411</v>
      </c>
      <c r="AE127" s="11">
        <v>0</v>
      </c>
      <c r="AF127" s="11">
        <v>318411</v>
      </c>
      <c r="AG127" s="11">
        <v>0</v>
      </c>
      <c r="AH127" s="11">
        <v>0</v>
      </c>
      <c r="AI127" s="11">
        <v>0</v>
      </c>
      <c r="AJ127" s="11">
        <v>4545855</v>
      </c>
      <c r="AK127" s="11">
        <v>0</v>
      </c>
      <c r="AL127" s="11">
        <v>4545855</v>
      </c>
      <c r="AM127" s="11">
        <v>2235864</v>
      </c>
      <c r="AN127" s="11">
        <v>0</v>
      </c>
      <c r="AO127" s="11">
        <v>2235864</v>
      </c>
      <c r="AP127" s="11">
        <v>0</v>
      </c>
      <c r="AQ127" s="11">
        <v>0</v>
      </c>
      <c r="AR127" s="11">
        <v>0</v>
      </c>
      <c r="AS127" s="11">
        <v>77576</v>
      </c>
      <c r="AT127" s="11">
        <v>0</v>
      </c>
      <c r="AU127" s="11">
        <v>77576</v>
      </c>
      <c r="AV127" s="11">
        <v>1026920</v>
      </c>
      <c r="AW127" s="11">
        <v>0</v>
      </c>
      <c r="AX127" s="11">
        <v>1026920</v>
      </c>
      <c r="AY127" s="11">
        <v>1166118</v>
      </c>
      <c r="AZ127" s="11">
        <v>0</v>
      </c>
      <c r="BA127" s="11">
        <v>1166118</v>
      </c>
      <c r="BB127" s="11">
        <v>530361</v>
      </c>
      <c r="BC127" s="11">
        <v>0</v>
      </c>
      <c r="BD127" s="11">
        <v>530361</v>
      </c>
      <c r="BE127" s="11">
        <v>819209</v>
      </c>
      <c r="BF127" s="11">
        <v>0</v>
      </c>
      <c r="BG127" s="11">
        <v>819209</v>
      </c>
      <c r="BH127" s="11">
        <v>634095</v>
      </c>
      <c r="BI127" s="11">
        <v>0</v>
      </c>
      <c r="BJ127" s="11">
        <v>634095</v>
      </c>
      <c r="BK127" s="11">
        <v>556193</v>
      </c>
      <c r="BL127" s="11">
        <v>2584</v>
      </c>
      <c r="BM127" s="11">
        <v>553609</v>
      </c>
      <c r="BN127" s="11">
        <v>12667</v>
      </c>
      <c r="BO127" s="11">
        <v>0</v>
      </c>
      <c r="BP127" s="11">
        <v>12667</v>
      </c>
      <c r="BQ127" s="11">
        <v>64258</v>
      </c>
      <c r="BR127" s="11">
        <v>0</v>
      </c>
      <c r="BS127" s="11">
        <v>64258</v>
      </c>
      <c r="BT127" s="11">
        <v>1399904</v>
      </c>
      <c r="BU127" s="11">
        <v>12681</v>
      </c>
      <c r="BV127" s="11">
        <v>1387223</v>
      </c>
      <c r="BW127" s="11">
        <v>1128592</v>
      </c>
      <c r="BX127" s="11">
        <v>0</v>
      </c>
      <c r="BY127" s="11">
        <v>1128592</v>
      </c>
      <c r="BZ127" s="11">
        <v>1490318</v>
      </c>
      <c r="CA127" s="11">
        <v>0</v>
      </c>
      <c r="CB127" s="11">
        <v>1490318</v>
      </c>
      <c r="CC127" s="11">
        <v>422698</v>
      </c>
      <c r="CD127" s="11">
        <v>0</v>
      </c>
      <c r="CE127" s="11">
        <v>422698</v>
      </c>
      <c r="CF127" s="11">
        <v>1336950</v>
      </c>
      <c r="CG127" s="11">
        <v>0</v>
      </c>
      <c r="CH127" s="11">
        <v>1336950</v>
      </c>
      <c r="CI127" s="11">
        <v>609</v>
      </c>
      <c r="CJ127" s="11">
        <v>0</v>
      </c>
      <c r="CK127" s="11">
        <v>609</v>
      </c>
      <c r="CL127" s="11">
        <v>3843029</v>
      </c>
      <c r="CM127" s="11">
        <v>0</v>
      </c>
      <c r="CN127" s="11">
        <v>3843029</v>
      </c>
      <c r="CO127" s="11">
        <v>110017</v>
      </c>
      <c r="CP127" s="11">
        <v>48598</v>
      </c>
      <c r="CQ127" s="11">
        <v>61419</v>
      </c>
      <c r="CR127" s="11">
        <v>11844</v>
      </c>
      <c r="CS127" s="11">
        <v>0</v>
      </c>
      <c r="CT127" s="11">
        <v>11844</v>
      </c>
      <c r="CU127" s="11">
        <v>154810</v>
      </c>
      <c r="CV127" s="11">
        <v>0</v>
      </c>
      <c r="CW127" s="11">
        <v>154810</v>
      </c>
      <c r="CX127" s="11">
        <v>185750</v>
      </c>
      <c r="CY127" s="11">
        <v>0</v>
      </c>
      <c r="CZ127" s="11">
        <v>185750</v>
      </c>
      <c r="DA127" s="11">
        <v>6229840</v>
      </c>
      <c r="DB127" s="11">
        <v>5981657</v>
      </c>
      <c r="DC127" s="11">
        <v>248183</v>
      </c>
      <c r="DD127" s="11">
        <v>2490228</v>
      </c>
      <c r="DE127" s="11">
        <v>0</v>
      </c>
      <c r="DF127" s="11">
        <v>2490228</v>
      </c>
      <c r="DG127" s="11">
        <v>23695</v>
      </c>
      <c r="DH127" s="11">
        <v>0</v>
      </c>
      <c r="DI127" s="11">
        <v>23695</v>
      </c>
      <c r="DJ127" s="11">
        <v>1045220</v>
      </c>
      <c r="DK127" s="11">
        <v>0</v>
      </c>
      <c r="DL127" s="11">
        <v>1045220</v>
      </c>
      <c r="DM127" s="11">
        <v>1196155</v>
      </c>
      <c r="DN127" s="11">
        <v>873478</v>
      </c>
      <c r="DO127" s="11">
        <v>322677</v>
      </c>
      <c r="DP127" s="11">
        <v>637924</v>
      </c>
      <c r="DQ127" s="11">
        <v>0</v>
      </c>
      <c r="DR127" s="11">
        <v>637924</v>
      </c>
      <c r="DS127" s="11">
        <v>138935</v>
      </c>
      <c r="DT127" s="11">
        <v>0</v>
      </c>
      <c r="DU127" s="11">
        <v>138935</v>
      </c>
      <c r="DV127" s="11">
        <v>7607</v>
      </c>
      <c r="DW127" s="11">
        <v>0</v>
      </c>
      <c r="DX127" s="11">
        <v>7607</v>
      </c>
      <c r="DY127" s="11">
        <v>2166808</v>
      </c>
      <c r="DZ127" s="11">
        <v>1563734</v>
      </c>
      <c r="EA127" s="11">
        <v>603074</v>
      </c>
      <c r="EB127" s="11">
        <v>193485</v>
      </c>
      <c r="EC127" s="11">
        <v>0</v>
      </c>
      <c r="ED127" s="11">
        <v>193485</v>
      </c>
      <c r="EE127" s="11">
        <v>6635555</v>
      </c>
      <c r="EF127" s="11">
        <v>0</v>
      </c>
      <c r="EG127" s="11">
        <v>6635555</v>
      </c>
      <c r="EH127" s="11">
        <v>6243718</v>
      </c>
      <c r="EI127" s="11">
        <v>0</v>
      </c>
      <c r="EJ127" s="11">
        <v>6243718</v>
      </c>
      <c r="EK127" s="11">
        <v>1027507</v>
      </c>
      <c r="EL127" s="11">
        <v>0</v>
      </c>
      <c r="EM127" s="11">
        <v>1027507</v>
      </c>
      <c r="EN127" s="11">
        <v>165349</v>
      </c>
      <c r="EO127" s="11">
        <v>0</v>
      </c>
      <c r="EP127" s="11">
        <v>165349</v>
      </c>
      <c r="EQ127" s="11">
        <v>352052</v>
      </c>
      <c r="ER127" s="11">
        <v>0</v>
      </c>
      <c r="ES127" s="11">
        <v>352052</v>
      </c>
      <c r="ET127" s="11">
        <v>5055365</v>
      </c>
      <c r="EU127" s="11">
        <v>0</v>
      </c>
      <c r="EV127" s="11">
        <v>5055365</v>
      </c>
      <c r="EW127" s="11">
        <v>7991</v>
      </c>
      <c r="EX127" s="11">
        <v>0</v>
      </c>
      <c r="EY127" s="11">
        <v>7991</v>
      </c>
      <c r="EZ127" s="11">
        <v>1407825</v>
      </c>
      <c r="FA127" s="11">
        <v>0</v>
      </c>
      <c r="FB127" s="11">
        <v>1407825</v>
      </c>
      <c r="FC127" s="11">
        <v>90758</v>
      </c>
      <c r="FD127" s="11">
        <v>0</v>
      </c>
      <c r="FE127" s="11">
        <v>90758</v>
      </c>
      <c r="FF127" s="420"/>
      <c r="FG127" s="420"/>
      <c r="FH127" s="417"/>
    </row>
    <row r="128" spans="1:164" ht="15" customHeight="1">
      <c r="A128" s="665" t="s">
        <v>732</v>
      </c>
      <c r="B128" s="665"/>
      <c r="C128" s="665"/>
      <c r="D128" s="11">
        <v>6918024</v>
      </c>
      <c r="E128" s="11"/>
      <c r="F128" s="11"/>
      <c r="G128" s="11">
        <v>146960</v>
      </c>
      <c r="H128" s="11">
        <v>6771064</v>
      </c>
      <c r="I128" s="11">
        <v>348160</v>
      </c>
      <c r="J128" s="11">
        <v>0</v>
      </c>
      <c r="K128" s="11">
        <v>348160</v>
      </c>
      <c r="L128" s="11">
        <v>155268</v>
      </c>
      <c r="M128" s="11">
        <v>136439</v>
      </c>
      <c r="N128" s="11">
        <v>18829</v>
      </c>
      <c r="O128" s="11">
        <v>52766</v>
      </c>
      <c r="P128" s="11">
        <v>0</v>
      </c>
      <c r="Q128" s="11">
        <v>52766</v>
      </c>
      <c r="R128" s="11">
        <v>3234</v>
      </c>
      <c r="S128" s="11">
        <v>0</v>
      </c>
      <c r="T128" s="11">
        <v>3234</v>
      </c>
      <c r="U128" s="11">
        <v>173494</v>
      </c>
      <c r="V128" s="11">
        <v>0</v>
      </c>
      <c r="W128" s="11">
        <v>173494</v>
      </c>
      <c r="X128" s="11">
        <v>156777</v>
      </c>
      <c r="Y128" s="11">
        <v>0</v>
      </c>
      <c r="Z128" s="11">
        <v>156777</v>
      </c>
      <c r="AA128" s="11">
        <v>21611</v>
      </c>
      <c r="AB128" s="11">
        <v>0</v>
      </c>
      <c r="AC128" s="11">
        <v>21611</v>
      </c>
      <c r="AD128" s="11">
        <v>0</v>
      </c>
      <c r="AE128" s="11">
        <v>0</v>
      </c>
      <c r="AF128" s="11">
        <v>0</v>
      </c>
      <c r="AG128" s="11">
        <v>0</v>
      </c>
      <c r="AH128" s="11">
        <v>0</v>
      </c>
      <c r="AI128" s="11">
        <v>0</v>
      </c>
      <c r="AJ128" s="11">
        <v>215086</v>
      </c>
      <c r="AK128" s="11">
        <v>0</v>
      </c>
      <c r="AL128" s="11">
        <v>215086</v>
      </c>
      <c r="AM128" s="11">
        <v>811183</v>
      </c>
      <c r="AN128" s="11">
        <v>0</v>
      </c>
      <c r="AO128" s="11">
        <v>811183</v>
      </c>
      <c r="AP128" s="11">
        <v>0</v>
      </c>
      <c r="AQ128" s="11">
        <v>0</v>
      </c>
      <c r="AR128" s="11">
        <v>0</v>
      </c>
      <c r="AS128" s="11">
        <v>38</v>
      </c>
      <c r="AT128" s="11">
        <v>0</v>
      </c>
      <c r="AU128" s="11">
        <v>38</v>
      </c>
      <c r="AV128" s="11">
        <v>64099</v>
      </c>
      <c r="AW128" s="11">
        <v>0</v>
      </c>
      <c r="AX128" s="11">
        <v>64099</v>
      </c>
      <c r="AY128" s="11">
        <v>742859</v>
      </c>
      <c r="AZ128" s="11">
        <v>0</v>
      </c>
      <c r="BA128" s="11">
        <v>742859</v>
      </c>
      <c r="BB128" s="11">
        <v>51338</v>
      </c>
      <c r="BC128" s="11">
        <v>0</v>
      </c>
      <c r="BD128" s="11">
        <v>51338</v>
      </c>
      <c r="BE128" s="11">
        <v>33146</v>
      </c>
      <c r="BF128" s="11">
        <v>0</v>
      </c>
      <c r="BG128" s="11">
        <v>33146</v>
      </c>
      <c r="BH128" s="11">
        <v>289036</v>
      </c>
      <c r="BI128" s="11">
        <v>0</v>
      </c>
      <c r="BJ128" s="11">
        <v>289036</v>
      </c>
      <c r="BK128" s="11">
        <v>93409</v>
      </c>
      <c r="BL128" s="11">
        <v>0</v>
      </c>
      <c r="BM128" s="11">
        <v>93409</v>
      </c>
      <c r="BN128" s="11">
        <v>0</v>
      </c>
      <c r="BO128" s="11">
        <v>0</v>
      </c>
      <c r="BP128" s="11">
        <v>0</v>
      </c>
      <c r="BQ128" s="11">
        <v>164</v>
      </c>
      <c r="BR128" s="11">
        <v>0</v>
      </c>
      <c r="BS128" s="11">
        <v>164</v>
      </c>
      <c r="BT128" s="11">
        <v>46791</v>
      </c>
      <c r="BU128" s="11">
        <v>0</v>
      </c>
      <c r="BV128" s="11">
        <v>46791</v>
      </c>
      <c r="BW128" s="11">
        <v>0</v>
      </c>
      <c r="BX128" s="11">
        <v>0</v>
      </c>
      <c r="BY128" s="11">
        <v>0</v>
      </c>
      <c r="BZ128" s="11">
        <v>110204</v>
      </c>
      <c r="CA128" s="11">
        <v>0</v>
      </c>
      <c r="CB128" s="11">
        <v>110204</v>
      </c>
      <c r="CC128" s="11">
        <v>131772</v>
      </c>
      <c r="CD128" s="11">
        <v>0</v>
      </c>
      <c r="CE128" s="11">
        <v>131772</v>
      </c>
      <c r="CF128" s="11">
        <v>134338</v>
      </c>
      <c r="CG128" s="11">
        <v>0</v>
      </c>
      <c r="CH128" s="11">
        <v>134338</v>
      </c>
      <c r="CI128" s="11">
        <v>0</v>
      </c>
      <c r="CJ128" s="11">
        <v>0</v>
      </c>
      <c r="CK128" s="11">
        <v>0</v>
      </c>
      <c r="CL128" s="11">
        <v>270397</v>
      </c>
      <c r="CM128" s="11">
        <v>0</v>
      </c>
      <c r="CN128" s="11">
        <v>270397</v>
      </c>
      <c r="CO128" s="11">
        <v>0</v>
      </c>
      <c r="CP128" s="11">
        <v>0</v>
      </c>
      <c r="CQ128" s="11">
        <v>0</v>
      </c>
      <c r="CR128" s="11">
        <v>0</v>
      </c>
      <c r="CS128" s="11">
        <v>0</v>
      </c>
      <c r="CT128" s="11">
        <v>0</v>
      </c>
      <c r="CU128" s="11">
        <v>0</v>
      </c>
      <c r="CV128" s="11">
        <v>0</v>
      </c>
      <c r="CW128" s="11">
        <v>0</v>
      </c>
      <c r="CX128" s="11">
        <v>82139</v>
      </c>
      <c r="CY128" s="11">
        <v>0</v>
      </c>
      <c r="CZ128" s="11">
        <v>82139</v>
      </c>
      <c r="DA128" s="11">
        <v>12911</v>
      </c>
      <c r="DB128" s="11">
        <v>0</v>
      </c>
      <c r="DC128" s="11">
        <v>12911</v>
      </c>
      <c r="DD128" s="11">
        <v>125596</v>
      </c>
      <c r="DE128" s="11">
        <v>0</v>
      </c>
      <c r="DF128" s="11">
        <v>125596</v>
      </c>
      <c r="DG128" s="11">
        <v>295</v>
      </c>
      <c r="DH128" s="11">
        <v>0</v>
      </c>
      <c r="DI128" s="11">
        <v>295</v>
      </c>
      <c r="DJ128" s="11">
        <v>50296</v>
      </c>
      <c r="DK128" s="11">
        <v>0</v>
      </c>
      <c r="DL128" s="11">
        <v>50296</v>
      </c>
      <c r="DM128" s="11">
        <v>32925</v>
      </c>
      <c r="DN128" s="11">
        <v>10521</v>
      </c>
      <c r="DO128" s="11">
        <v>22404</v>
      </c>
      <c r="DP128" s="11">
        <v>2079</v>
      </c>
      <c r="DQ128" s="11">
        <v>0</v>
      </c>
      <c r="DR128" s="11">
        <v>2079</v>
      </c>
      <c r="DS128" s="11">
        <v>628623</v>
      </c>
      <c r="DT128" s="11">
        <v>0</v>
      </c>
      <c r="DU128" s="11">
        <v>628623</v>
      </c>
      <c r="DV128" s="11">
        <v>0</v>
      </c>
      <c r="DW128" s="11">
        <v>0</v>
      </c>
      <c r="DX128" s="11">
        <v>0</v>
      </c>
      <c r="DY128" s="11">
        <v>207715</v>
      </c>
      <c r="DZ128" s="11">
        <v>0</v>
      </c>
      <c r="EA128" s="11">
        <v>207715</v>
      </c>
      <c r="EB128" s="11">
        <v>12319</v>
      </c>
      <c r="EC128" s="11">
        <v>0</v>
      </c>
      <c r="ED128" s="11">
        <v>12319</v>
      </c>
      <c r="EE128" s="11">
        <v>1125561</v>
      </c>
      <c r="EF128" s="11">
        <v>0</v>
      </c>
      <c r="EG128" s="11">
        <v>1125561</v>
      </c>
      <c r="EH128" s="11">
        <v>546209</v>
      </c>
      <c r="EI128" s="11">
        <v>0</v>
      </c>
      <c r="EJ128" s="11">
        <v>546209</v>
      </c>
      <c r="EK128" s="11">
        <v>5354</v>
      </c>
      <c r="EL128" s="11">
        <v>0</v>
      </c>
      <c r="EM128" s="11">
        <v>5354</v>
      </c>
      <c r="EN128" s="11">
        <v>0</v>
      </c>
      <c r="EO128" s="11">
        <v>0</v>
      </c>
      <c r="EP128" s="11">
        <v>0</v>
      </c>
      <c r="EQ128" s="11">
        <v>170741</v>
      </c>
      <c r="ER128" s="11">
        <v>0</v>
      </c>
      <c r="ES128" s="11">
        <v>170741</v>
      </c>
      <c r="ET128" s="11">
        <v>8477</v>
      </c>
      <c r="EU128" s="11">
        <v>0</v>
      </c>
      <c r="EV128" s="11">
        <v>8477</v>
      </c>
      <c r="EW128" s="11">
        <v>405</v>
      </c>
      <c r="EX128" s="11">
        <v>0</v>
      </c>
      <c r="EY128" s="11">
        <v>405</v>
      </c>
      <c r="EZ128" s="11">
        <v>1209</v>
      </c>
      <c r="FA128" s="11">
        <v>0</v>
      </c>
      <c r="FB128" s="11">
        <v>1209</v>
      </c>
      <c r="FC128" s="11">
        <v>0</v>
      </c>
      <c r="FD128" s="11">
        <v>0</v>
      </c>
      <c r="FE128" s="11">
        <v>0</v>
      </c>
      <c r="FF128" s="420"/>
      <c r="FG128" s="420"/>
      <c r="FH128" s="417"/>
    </row>
    <row r="129" spans="1:164" ht="15" customHeight="1">
      <c r="A129" s="665" t="s">
        <v>733</v>
      </c>
      <c r="B129" s="665"/>
      <c r="C129" s="665"/>
      <c r="D129" s="11">
        <v>72052585</v>
      </c>
      <c r="E129" s="11"/>
      <c r="F129" s="11"/>
      <c r="G129" s="11">
        <v>17571758</v>
      </c>
      <c r="H129" s="11">
        <v>54480827</v>
      </c>
      <c r="I129" s="11">
        <v>64556</v>
      </c>
      <c r="J129" s="11">
        <v>0</v>
      </c>
      <c r="K129" s="11">
        <v>64556</v>
      </c>
      <c r="L129" s="11">
        <v>53694</v>
      </c>
      <c r="M129" s="11">
        <v>0</v>
      </c>
      <c r="N129" s="11">
        <v>53694</v>
      </c>
      <c r="O129" s="11">
        <v>752475</v>
      </c>
      <c r="P129" s="11">
        <v>0</v>
      </c>
      <c r="Q129" s="11">
        <v>752475</v>
      </c>
      <c r="R129" s="11">
        <v>41876</v>
      </c>
      <c r="S129" s="11">
        <v>0</v>
      </c>
      <c r="T129" s="11">
        <v>41876</v>
      </c>
      <c r="U129" s="11">
        <v>13509302</v>
      </c>
      <c r="V129" s="11">
        <v>897325</v>
      </c>
      <c r="W129" s="11">
        <v>12611977</v>
      </c>
      <c r="X129" s="11">
        <v>1624044</v>
      </c>
      <c r="Y129" s="11">
        <v>0</v>
      </c>
      <c r="Z129" s="11">
        <v>1624044</v>
      </c>
      <c r="AA129" s="11">
        <v>866748</v>
      </c>
      <c r="AB129" s="11">
        <v>758415</v>
      </c>
      <c r="AC129" s="11">
        <v>108333</v>
      </c>
      <c r="AD129" s="11">
        <v>137088</v>
      </c>
      <c r="AE129" s="11">
        <v>136988</v>
      </c>
      <c r="AF129" s="11">
        <v>100</v>
      </c>
      <c r="AG129" s="11">
        <v>2997540</v>
      </c>
      <c r="AH129" s="11">
        <v>0</v>
      </c>
      <c r="AI129" s="11">
        <v>2997540</v>
      </c>
      <c r="AJ129" s="11">
        <v>1955447</v>
      </c>
      <c r="AK129" s="11">
        <v>261919</v>
      </c>
      <c r="AL129" s="11">
        <v>1693528</v>
      </c>
      <c r="AM129" s="11">
        <v>788952</v>
      </c>
      <c r="AN129" s="11">
        <v>85871</v>
      </c>
      <c r="AO129" s="11">
        <v>703081</v>
      </c>
      <c r="AP129" s="11">
        <v>879508</v>
      </c>
      <c r="AQ129" s="11">
        <v>0</v>
      </c>
      <c r="AR129" s="11">
        <v>879508</v>
      </c>
      <c r="AS129" s="11">
        <v>28689</v>
      </c>
      <c r="AT129" s="11">
        <v>0</v>
      </c>
      <c r="AU129" s="11">
        <v>28689</v>
      </c>
      <c r="AV129" s="11">
        <v>4761926</v>
      </c>
      <c r="AW129" s="11">
        <v>0</v>
      </c>
      <c r="AX129" s="11">
        <v>4761926</v>
      </c>
      <c r="AY129" s="11">
        <v>227684</v>
      </c>
      <c r="AZ129" s="11">
        <v>374</v>
      </c>
      <c r="BA129" s="11">
        <v>227310</v>
      </c>
      <c r="BB129" s="11">
        <v>102537</v>
      </c>
      <c r="BC129" s="11">
        <v>0</v>
      </c>
      <c r="BD129" s="11">
        <v>102537</v>
      </c>
      <c r="BE129" s="11">
        <v>49931</v>
      </c>
      <c r="BF129" s="11">
        <v>0</v>
      </c>
      <c r="BG129" s="11">
        <v>49931</v>
      </c>
      <c r="BH129" s="11">
        <v>200834</v>
      </c>
      <c r="BI129" s="11">
        <v>1806</v>
      </c>
      <c r="BJ129" s="11">
        <v>199028</v>
      </c>
      <c r="BK129" s="11">
        <v>241218</v>
      </c>
      <c r="BL129" s="11">
        <v>0</v>
      </c>
      <c r="BM129" s="11">
        <v>241218</v>
      </c>
      <c r="BN129" s="11">
        <v>39302</v>
      </c>
      <c r="BO129" s="11">
        <v>23564</v>
      </c>
      <c r="BP129" s="11">
        <v>15738</v>
      </c>
      <c r="BQ129" s="11">
        <v>1236539</v>
      </c>
      <c r="BR129" s="11">
        <v>989764</v>
      </c>
      <c r="BS129" s="11">
        <v>246775</v>
      </c>
      <c r="BT129" s="11">
        <v>3429789</v>
      </c>
      <c r="BU129" s="11">
        <v>3021534</v>
      </c>
      <c r="BV129" s="11">
        <v>408255</v>
      </c>
      <c r="BW129" s="11">
        <v>670694</v>
      </c>
      <c r="BX129" s="11">
        <v>0</v>
      </c>
      <c r="BY129" s="11">
        <v>670694</v>
      </c>
      <c r="BZ129" s="11">
        <v>578052</v>
      </c>
      <c r="CA129" s="11">
        <v>471240</v>
      </c>
      <c r="CB129" s="11">
        <v>106812</v>
      </c>
      <c r="CC129" s="11">
        <v>18994</v>
      </c>
      <c r="CD129" s="11">
        <v>0</v>
      </c>
      <c r="CE129" s="11">
        <v>18994</v>
      </c>
      <c r="CF129" s="11">
        <v>502771</v>
      </c>
      <c r="CG129" s="11">
        <v>0</v>
      </c>
      <c r="CH129" s="11">
        <v>502771</v>
      </c>
      <c r="CI129" s="11">
        <v>40513</v>
      </c>
      <c r="CJ129" s="11">
        <v>18201</v>
      </c>
      <c r="CK129" s="11">
        <v>22312</v>
      </c>
      <c r="CL129" s="11">
        <v>48543</v>
      </c>
      <c r="CM129" s="11">
        <v>0</v>
      </c>
      <c r="CN129" s="11">
        <v>48543</v>
      </c>
      <c r="CO129" s="11">
        <v>281825</v>
      </c>
      <c r="CP129" s="11">
        <v>0</v>
      </c>
      <c r="CQ129" s="11">
        <v>281825</v>
      </c>
      <c r="CR129" s="11">
        <v>26297</v>
      </c>
      <c r="CS129" s="11">
        <v>6780</v>
      </c>
      <c r="CT129" s="11">
        <v>19517</v>
      </c>
      <c r="CU129" s="11">
        <v>3060650</v>
      </c>
      <c r="CV129" s="11">
        <v>2953704</v>
      </c>
      <c r="CW129" s="11">
        <v>106946</v>
      </c>
      <c r="CX129" s="11">
        <v>126905</v>
      </c>
      <c r="CY129" s="11">
        <v>0</v>
      </c>
      <c r="CZ129" s="11">
        <v>126905</v>
      </c>
      <c r="DA129" s="11">
        <v>19894956</v>
      </c>
      <c r="DB129" s="11">
        <v>7135148</v>
      </c>
      <c r="DC129" s="11">
        <v>12759808</v>
      </c>
      <c r="DD129" s="11">
        <v>930877</v>
      </c>
      <c r="DE129" s="11">
        <v>181463</v>
      </c>
      <c r="DF129" s="11">
        <v>749414</v>
      </c>
      <c r="DG129" s="11">
        <v>15589</v>
      </c>
      <c r="DH129" s="11">
        <v>0</v>
      </c>
      <c r="DI129" s="11">
        <v>15589</v>
      </c>
      <c r="DJ129" s="11">
        <v>857987</v>
      </c>
      <c r="DK129" s="11">
        <v>0</v>
      </c>
      <c r="DL129" s="11">
        <v>857987</v>
      </c>
      <c r="DM129" s="11">
        <v>93645</v>
      </c>
      <c r="DN129" s="11">
        <v>13174</v>
      </c>
      <c r="DO129" s="11">
        <v>80471</v>
      </c>
      <c r="DP129" s="11">
        <v>873340</v>
      </c>
      <c r="DQ129" s="11">
        <v>31805</v>
      </c>
      <c r="DR129" s="11">
        <v>841535</v>
      </c>
      <c r="DS129" s="11">
        <v>2533793</v>
      </c>
      <c r="DT129" s="11">
        <v>1602</v>
      </c>
      <c r="DU129" s="11">
        <v>2532191</v>
      </c>
      <c r="DV129" s="11">
        <v>163065</v>
      </c>
      <c r="DW129" s="11">
        <v>163065</v>
      </c>
      <c r="DX129" s="11">
        <v>0</v>
      </c>
      <c r="DY129" s="11">
        <v>67299</v>
      </c>
      <c r="DZ129" s="11">
        <v>0</v>
      </c>
      <c r="EA129" s="11">
        <v>67299</v>
      </c>
      <c r="EB129" s="11">
        <v>13322</v>
      </c>
      <c r="EC129" s="11">
        <v>0</v>
      </c>
      <c r="ED129" s="11">
        <v>13322</v>
      </c>
      <c r="EE129" s="11">
        <v>219891</v>
      </c>
      <c r="EF129" s="11">
        <v>0</v>
      </c>
      <c r="EG129" s="11">
        <v>219891</v>
      </c>
      <c r="EH129" s="11">
        <v>2770860</v>
      </c>
      <c r="EI129" s="11">
        <v>10073</v>
      </c>
      <c r="EJ129" s="11">
        <v>2760787</v>
      </c>
      <c r="EK129" s="11">
        <v>368684</v>
      </c>
      <c r="EL129" s="11">
        <v>0</v>
      </c>
      <c r="EM129" s="11">
        <v>368684</v>
      </c>
      <c r="EN129" s="11">
        <v>32734</v>
      </c>
      <c r="EO129" s="11">
        <v>1159</v>
      </c>
      <c r="EP129" s="11">
        <v>31575</v>
      </c>
      <c r="EQ129" s="11">
        <v>877310</v>
      </c>
      <c r="ER129" s="11">
        <v>119165</v>
      </c>
      <c r="ES129" s="11">
        <v>758145</v>
      </c>
      <c r="ET129" s="11">
        <v>2579485</v>
      </c>
      <c r="EU129" s="11">
        <v>238521</v>
      </c>
      <c r="EV129" s="11">
        <v>2340964</v>
      </c>
      <c r="EW129" s="11">
        <v>57091</v>
      </c>
      <c r="EX129" s="11">
        <v>11832</v>
      </c>
      <c r="EY129" s="11">
        <v>45259</v>
      </c>
      <c r="EZ129" s="11">
        <v>357734</v>
      </c>
      <c r="FA129" s="11">
        <v>37266</v>
      </c>
      <c r="FB129" s="11">
        <v>320468</v>
      </c>
      <c r="FC129" s="11">
        <v>0</v>
      </c>
      <c r="FD129" s="11">
        <v>0</v>
      </c>
      <c r="FE129" s="11">
        <v>0</v>
      </c>
      <c r="FF129" s="420"/>
      <c r="FG129" s="420"/>
      <c r="FH129" s="417"/>
    </row>
    <row r="130" spans="1:164" ht="15" customHeight="1">
      <c r="A130" s="665" t="s">
        <v>734</v>
      </c>
      <c r="B130" s="665"/>
      <c r="C130" s="665"/>
      <c r="D130" s="11">
        <v>7682493</v>
      </c>
      <c r="E130" s="11"/>
      <c r="F130" s="11"/>
      <c r="G130" s="11">
        <v>6447126</v>
      </c>
      <c r="H130" s="11">
        <v>1235367</v>
      </c>
      <c r="I130" s="11">
        <v>321268</v>
      </c>
      <c r="J130" s="11">
        <v>321268</v>
      </c>
      <c r="K130" s="11">
        <v>0</v>
      </c>
      <c r="L130" s="11">
        <v>3041</v>
      </c>
      <c r="M130" s="11">
        <v>0</v>
      </c>
      <c r="N130" s="11">
        <v>3041</v>
      </c>
      <c r="O130" s="11">
        <v>0</v>
      </c>
      <c r="P130" s="11">
        <v>0</v>
      </c>
      <c r="Q130" s="11">
        <v>0</v>
      </c>
      <c r="R130" s="11">
        <v>0</v>
      </c>
      <c r="S130" s="11">
        <v>0</v>
      </c>
      <c r="T130" s="11">
        <v>0</v>
      </c>
      <c r="U130" s="11">
        <v>0</v>
      </c>
      <c r="V130" s="11">
        <v>0</v>
      </c>
      <c r="W130" s="11">
        <v>0</v>
      </c>
      <c r="X130" s="11">
        <v>0</v>
      </c>
      <c r="Y130" s="11">
        <v>0</v>
      </c>
      <c r="Z130" s="11">
        <v>0</v>
      </c>
      <c r="AA130" s="11">
        <v>0</v>
      </c>
      <c r="AB130" s="11">
        <v>0</v>
      </c>
      <c r="AC130" s="11">
        <v>0</v>
      </c>
      <c r="AD130" s="11">
        <v>0</v>
      </c>
      <c r="AE130" s="11">
        <v>0</v>
      </c>
      <c r="AF130" s="11">
        <v>0</v>
      </c>
      <c r="AG130" s="11">
        <v>0</v>
      </c>
      <c r="AH130" s="11">
        <v>0</v>
      </c>
      <c r="AI130" s="11">
        <v>0</v>
      </c>
      <c r="AJ130" s="11">
        <v>0</v>
      </c>
      <c r="AK130" s="11">
        <v>0</v>
      </c>
      <c r="AL130" s="11">
        <v>0</v>
      </c>
      <c r="AM130" s="11">
        <v>0</v>
      </c>
      <c r="AN130" s="11">
        <v>0</v>
      </c>
      <c r="AO130" s="11">
        <v>0</v>
      </c>
      <c r="AP130" s="11">
        <v>0</v>
      </c>
      <c r="AQ130" s="11">
        <v>0</v>
      </c>
      <c r="AR130" s="11">
        <v>0</v>
      </c>
      <c r="AS130" s="11">
        <v>120067</v>
      </c>
      <c r="AT130" s="11">
        <v>120067</v>
      </c>
      <c r="AU130" s="11">
        <v>0</v>
      </c>
      <c r="AV130" s="11">
        <v>0</v>
      </c>
      <c r="AW130" s="11">
        <v>0</v>
      </c>
      <c r="AX130" s="11">
        <v>0</v>
      </c>
      <c r="AY130" s="11">
        <v>0</v>
      </c>
      <c r="AZ130" s="11">
        <v>0</v>
      </c>
      <c r="BA130" s="11">
        <v>0</v>
      </c>
      <c r="BB130" s="11">
        <v>200372</v>
      </c>
      <c r="BC130" s="11">
        <v>200372</v>
      </c>
      <c r="BD130" s="11">
        <v>0</v>
      </c>
      <c r="BE130" s="11">
        <v>0</v>
      </c>
      <c r="BF130" s="11">
        <v>0</v>
      </c>
      <c r="BG130" s="11">
        <v>0</v>
      </c>
      <c r="BH130" s="11">
        <v>5710</v>
      </c>
      <c r="BI130" s="11">
        <v>5710</v>
      </c>
      <c r="BJ130" s="11">
        <v>0</v>
      </c>
      <c r="BK130" s="11">
        <v>0</v>
      </c>
      <c r="BL130" s="11">
        <v>0</v>
      </c>
      <c r="BM130" s="11">
        <v>0</v>
      </c>
      <c r="BN130" s="11">
        <v>0</v>
      </c>
      <c r="BO130" s="11">
        <v>0</v>
      </c>
      <c r="BP130" s="11">
        <v>0</v>
      </c>
      <c r="BQ130" s="11">
        <v>264764</v>
      </c>
      <c r="BR130" s="11">
        <v>0</v>
      </c>
      <c r="BS130" s="11">
        <v>264764</v>
      </c>
      <c r="BT130" s="11">
        <v>0</v>
      </c>
      <c r="BU130" s="11">
        <v>0</v>
      </c>
      <c r="BV130" s="11">
        <v>0</v>
      </c>
      <c r="BW130" s="11">
        <v>824929</v>
      </c>
      <c r="BX130" s="11">
        <v>824929</v>
      </c>
      <c r="BY130" s="11">
        <v>0</v>
      </c>
      <c r="BZ130" s="11">
        <v>277746</v>
      </c>
      <c r="CA130" s="11">
        <v>0</v>
      </c>
      <c r="CB130" s="11">
        <v>277746</v>
      </c>
      <c r="CC130" s="11">
        <v>279212</v>
      </c>
      <c r="CD130" s="11">
        <v>279212</v>
      </c>
      <c r="CE130" s="11">
        <v>0</v>
      </c>
      <c r="CF130" s="11">
        <v>0</v>
      </c>
      <c r="CG130" s="11">
        <v>0</v>
      </c>
      <c r="CH130" s="11">
        <v>0</v>
      </c>
      <c r="CI130" s="11">
        <v>81539</v>
      </c>
      <c r="CJ130" s="11">
        <v>81539</v>
      </c>
      <c r="CK130" s="11">
        <v>0</v>
      </c>
      <c r="CL130" s="11">
        <v>0</v>
      </c>
      <c r="CM130" s="11">
        <v>0</v>
      </c>
      <c r="CN130" s="11">
        <v>0</v>
      </c>
      <c r="CO130" s="11">
        <v>0</v>
      </c>
      <c r="CP130" s="11">
        <v>0</v>
      </c>
      <c r="CQ130" s="11">
        <v>0</v>
      </c>
      <c r="CR130" s="11">
        <v>528628</v>
      </c>
      <c r="CS130" s="11">
        <v>528628</v>
      </c>
      <c r="CT130" s="11">
        <v>0</v>
      </c>
      <c r="CU130" s="11">
        <v>0</v>
      </c>
      <c r="CV130" s="11">
        <v>0</v>
      </c>
      <c r="CW130" s="11">
        <v>0</v>
      </c>
      <c r="CX130" s="11">
        <v>0</v>
      </c>
      <c r="CY130" s="11">
        <v>0</v>
      </c>
      <c r="CZ130" s="11">
        <v>0</v>
      </c>
      <c r="DA130" s="11">
        <v>0</v>
      </c>
      <c r="DB130" s="11">
        <v>0</v>
      </c>
      <c r="DC130" s="11">
        <v>0</v>
      </c>
      <c r="DD130" s="11">
        <v>672986</v>
      </c>
      <c r="DE130" s="11">
        <v>0</v>
      </c>
      <c r="DF130" s="11">
        <v>672986</v>
      </c>
      <c r="DG130" s="11">
        <v>0</v>
      </c>
      <c r="DH130" s="11">
        <v>0</v>
      </c>
      <c r="DI130" s="11">
        <v>0</v>
      </c>
      <c r="DJ130" s="11">
        <v>813929</v>
      </c>
      <c r="DK130" s="11">
        <v>813929</v>
      </c>
      <c r="DL130" s="11">
        <v>0</v>
      </c>
      <c r="DM130" s="11">
        <v>0</v>
      </c>
      <c r="DN130" s="11">
        <v>0</v>
      </c>
      <c r="DO130" s="11">
        <v>0</v>
      </c>
      <c r="DP130" s="11">
        <v>368774</v>
      </c>
      <c r="DQ130" s="11">
        <v>368774</v>
      </c>
      <c r="DR130" s="11">
        <v>0</v>
      </c>
      <c r="DS130" s="11">
        <v>1817619</v>
      </c>
      <c r="DT130" s="11">
        <v>1817619</v>
      </c>
      <c r="DU130" s="11">
        <v>0</v>
      </c>
      <c r="DV130" s="11">
        <v>0</v>
      </c>
      <c r="DW130" s="11">
        <v>0</v>
      </c>
      <c r="DX130" s="11">
        <v>0</v>
      </c>
      <c r="DY130" s="11">
        <v>0</v>
      </c>
      <c r="DZ130" s="11">
        <v>0</v>
      </c>
      <c r="EA130" s="11">
        <v>0</v>
      </c>
      <c r="EB130" s="11">
        <v>16830</v>
      </c>
      <c r="EC130" s="11">
        <v>0</v>
      </c>
      <c r="ED130" s="11">
        <v>16830</v>
      </c>
      <c r="EE130" s="11">
        <v>0</v>
      </c>
      <c r="EF130" s="11">
        <v>0</v>
      </c>
      <c r="EG130" s="11">
        <v>0</v>
      </c>
      <c r="EH130" s="11">
        <v>0</v>
      </c>
      <c r="EI130" s="11">
        <v>0</v>
      </c>
      <c r="EJ130" s="11">
        <v>0</v>
      </c>
      <c r="EK130" s="11">
        <v>257660</v>
      </c>
      <c r="EL130" s="11">
        <v>257660</v>
      </c>
      <c r="EM130" s="11">
        <v>0</v>
      </c>
      <c r="EN130" s="11">
        <v>59662</v>
      </c>
      <c r="EO130" s="11">
        <v>59662</v>
      </c>
      <c r="EP130" s="11">
        <v>0</v>
      </c>
      <c r="EQ130" s="11">
        <v>593629</v>
      </c>
      <c r="ER130" s="11">
        <v>593629</v>
      </c>
      <c r="ES130" s="11">
        <v>0</v>
      </c>
      <c r="ET130" s="11">
        <v>0</v>
      </c>
      <c r="EU130" s="11">
        <v>0</v>
      </c>
      <c r="EV130" s="11">
        <v>0</v>
      </c>
      <c r="EW130" s="11">
        <v>75983</v>
      </c>
      <c r="EX130" s="11">
        <v>75983</v>
      </c>
      <c r="EY130" s="11">
        <v>0</v>
      </c>
      <c r="EZ130" s="11">
        <v>0</v>
      </c>
      <c r="FA130" s="11">
        <v>0</v>
      </c>
      <c r="FB130" s="11">
        <v>0</v>
      </c>
      <c r="FC130" s="11">
        <v>98145</v>
      </c>
      <c r="FD130" s="11">
        <v>98145</v>
      </c>
      <c r="FE130" s="11">
        <v>0</v>
      </c>
      <c r="FF130" s="420"/>
      <c r="FG130" s="420"/>
      <c r="FH130" s="417"/>
    </row>
    <row r="131" spans="1:164" ht="25.5" customHeight="1">
      <c r="A131" s="665" t="s">
        <v>735</v>
      </c>
      <c r="B131" s="665"/>
      <c r="C131" s="665"/>
      <c r="D131" s="11">
        <v>338002905</v>
      </c>
      <c r="E131" s="11"/>
      <c r="F131" s="11"/>
      <c r="G131" s="11">
        <v>285547674</v>
      </c>
      <c r="H131" s="11">
        <v>52455231</v>
      </c>
      <c r="I131" s="11">
        <v>3776172</v>
      </c>
      <c r="J131" s="11">
        <v>3541484</v>
      </c>
      <c r="K131" s="11">
        <v>234688</v>
      </c>
      <c r="L131" s="11">
        <v>1362870</v>
      </c>
      <c r="M131" s="11">
        <v>1329941</v>
      </c>
      <c r="N131" s="11">
        <v>32929</v>
      </c>
      <c r="O131" s="11">
        <v>4711062</v>
      </c>
      <c r="P131" s="11">
        <v>4266979</v>
      </c>
      <c r="Q131" s="11">
        <v>444083</v>
      </c>
      <c r="R131" s="11">
        <v>1998244</v>
      </c>
      <c r="S131" s="11">
        <v>1936105</v>
      </c>
      <c r="T131" s="11">
        <v>62139</v>
      </c>
      <c r="U131" s="11">
        <v>61981520</v>
      </c>
      <c r="V131" s="11">
        <v>49297547</v>
      </c>
      <c r="W131" s="11">
        <v>12683973</v>
      </c>
      <c r="X131" s="11">
        <v>5909226</v>
      </c>
      <c r="Y131" s="11">
        <v>5483219</v>
      </c>
      <c r="Z131" s="11">
        <v>426007</v>
      </c>
      <c r="AA131" s="11">
        <v>5496921</v>
      </c>
      <c r="AB131" s="11">
        <v>4514111</v>
      </c>
      <c r="AC131" s="11">
        <v>982810</v>
      </c>
      <c r="AD131" s="11">
        <v>781858</v>
      </c>
      <c r="AE131" s="11">
        <v>701451</v>
      </c>
      <c r="AF131" s="11">
        <v>80407</v>
      </c>
      <c r="AG131" s="11">
        <v>508838</v>
      </c>
      <c r="AH131" s="11">
        <v>0</v>
      </c>
      <c r="AI131" s="11">
        <v>508838</v>
      </c>
      <c r="AJ131" s="11">
        <v>11426529</v>
      </c>
      <c r="AK131" s="11">
        <v>8892649</v>
      </c>
      <c r="AL131" s="11">
        <v>2533880</v>
      </c>
      <c r="AM131" s="11">
        <v>7435773</v>
      </c>
      <c r="AN131" s="11">
        <v>6372959</v>
      </c>
      <c r="AO131" s="11">
        <v>1062814</v>
      </c>
      <c r="AP131" s="11">
        <v>1385193</v>
      </c>
      <c r="AQ131" s="11">
        <v>1385193</v>
      </c>
      <c r="AR131" s="11">
        <v>0</v>
      </c>
      <c r="AS131" s="11">
        <v>1095698</v>
      </c>
      <c r="AT131" s="11">
        <v>1093825</v>
      </c>
      <c r="AU131" s="11">
        <v>1873</v>
      </c>
      <c r="AV131" s="11">
        <v>19884219</v>
      </c>
      <c r="AW131" s="11">
        <v>14375836</v>
      </c>
      <c r="AX131" s="11">
        <v>5508383</v>
      </c>
      <c r="AY131" s="11">
        <v>2961556</v>
      </c>
      <c r="AZ131" s="11">
        <v>2881905</v>
      </c>
      <c r="BA131" s="11">
        <v>79651</v>
      </c>
      <c r="BB131" s="11">
        <v>2524535</v>
      </c>
      <c r="BC131" s="11">
        <v>2520429</v>
      </c>
      <c r="BD131" s="11">
        <v>4106</v>
      </c>
      <c r="BE131" s="11">
        <v>1998912</v>
      </c>
      <c r="BF131" s="11">
        <v>1892458</v>
      </c>
      <c r="BG131" s="11">
        <v>106454</v>
      </c>
      <c r="BH131" s="11">
        <v>4468502</v>
      </c>
      <c r="BI131" s="11">
        <v>4396382</v>
      </c>
      <c r="BJ131" s="11">
        <v>72120</v>
      </c>
      <c r="BK131" s="11">
        <v>4649733</v>
      </c>
      <c r="BL131" s="11">
        <v>4453275</v>
      </c>
      <c r="BM131" s="11">
        <v>196458</v>
      </c>
      <c r="BN131" s="11">
        <v>997403</v>
      </c>
      <c r="BO131" s="11">
        <v>997403</v>
      </c>
      <c r="BP131" s="11">
        <v>0</v>
      </c>
      <c r="BQ131" s="11">
        <v>5868910</v>
      </c>
      <c r="BR131" s="11">
        <v>4343283</v>
      </c>
      <c r="BS131" s="11">
        <v>1525627</v>
      </c>
      <c r="BT131" s="11">
        <v>8525908</v>
      </c>
      <c r="BU131" s="11">
        <v>6664300</v>
      </c>
      <c r="BV131" s="11">
        <v>1861608</v>
      </c>
      <c r="BW131" s="11">
        <v>9575066</v>
      </c>
      <c r="BX131" s="11">
        <v>7769172</v>
      </c>
      <c r="BY131" s="11">
        <v>1805894</v>
      </c>
      <c r="BZ131" s="11">
        <v>5490880</v>
      </c>
      <c r="CA131" s="11">
        <v>5353191</v>
      </c>
      <c r="CB131" s="11">
        <v>137689</v>
      </c>
      <c r="CC131" s="11">
        <v>2645918</v>
      </c>
      <c r="CD131" s="11">
        <v>2645918</v>
      </c>
      <c r="CE131" s="11">
        <v>0</v>
      </c>
      <c r="CF131" s="11">
        <v>5321307</v>
      </c>
      <c r="CG131" s="11">
        <v>4530193</v>
      </c>
      <c r="CH131" s="11">
        <v>791114</v>
      </c>
      <c r="CI131" s="11">
        <v>945571</v>
      </c>
      <c r="CJ131" s="11">
        <v>944516</v>
      </c>
      <c r="CK131" s="11">
        <v>1055</v>
      </c>
      <c r="CL131" s="11">
        <v>1114319</v>
      </c>
      <c r="CM131" s="11">
        <v>740452</v>
      </c>
      <c r="CN131" s="11">
        <v>373867</v>
      </c>
      <c r="CO131" s="11">
        <v>2578586</v>
      </c>
      <c r="CP131" s="11">
        <v>2578586</v>
      </c>
      <c r="CQ131" s="11">
        <v>0</v>
      </c>
      <c r="CR131" s="11">
        <v>781509</v>
      </c>
      <c r="CS131" s="11">
        <v>762071</v>
      </c>
      <c r="CT131" s="11">
        <v>19438</v>
      </c>
      <c r="CU131" s="11">
        <v>13147296</v>
      </c>
      <c r="CV131" s="11">
        <v>13139220</v>
      </c>
      <c r="CW131" s="11">
        <v>8076</v>
      </c>
      <c r="CX131" s="11">
        <v>2309049</v>
      </c>
      <c r="CY131" s="11">
        <v>2309049</v>
      </c>
      <c r="CZ131" s="11">
        <v>0</v>
      </c>
      <c r="DA131" s="11">
        <v>33908584</v>
      </c>
      <c r="DB131" s="11">
        <v>21598629</v>
      </c>
      <c r="DC131" s="11">
        <v>12309955</v>
      </c>
      <c r="DD131" s="11">
        <v>5969025</v>
      </c>
      <c r="DE131" s="11">
        <v>5916490</v>
      </c>
      <c r="DF131" s="11">
        <v>52535</v>
      </c>
      <c r="DG131" s="11">
        <v>778524</v>
      </c>
      <c r="DH131" s="11">
        <v>747049</v>
      </c>
      <c r="DI131" s="11">
        <v>31475</v>
      </c>
      <c r="DJ131" s="11">
        <v>17363699</v>
      </c>
      <c r="DK131" s="11">
        <v>17200066</v>
      </c>
      <c r="DL131" s="11">
        <v>163633</v>
      </c>
      <c r="DM131" s="11">
        <v>2943786</v>
      </c>
      <c r="DN131" s="11">
        <v>2819314</v>
      </c>
      <c r="DO131" s="11">
        <v>124472</v>
      </c>
      <c r="DP131" s="11">
        <v>5577262</v>
      </c>
      <c r="DQ131" s="11">
        <v>5392923</v>
      </c>
      <c r="DR131" s="11">
        <v>184339</v>
      </c>
      <c r="DS131" s="11">
        <v>14872842</v>
      </c>
      <c r="DT131" s="11">
        <v>12163270</v>
      </c>
      <c r="DU131" s="11">
        <v>2709572</v>
      </c>
      <c r="DV131" s="11">
        <v>1534543</v>
      </c>
      <c r="DW131" s="11">
        <v>1272051</v>
      </c>
      <c r="DX131" s="11">
        <v>262492</v>
      </c>
      <c r="DY131" s="11">
        <v>3439704</v>
      </c>
      <c r="DZ131" s="11">
        <v>3423167</v>
      </c>
      <c r="EA131" s="11">
        <v>16537</v>
      </c>
      <c r="EB131" s="11">
        <v>584729</v>
      </c>
      <c r="EC131" s="11">
        <v>538569</v>
      </c>
      <c r="ED131" s="11">
        <v>46160</v>
      </c>
      <c r="EE131" s="11">
        <v>3405763</v>
      </c>
      <c r="EF131" s="11">
        <v>2618534</v>
      </c>
      <c r="EG131" s="11">
        <v>787229</v>
      </c>
      <c r="EH131" s="11">
        <v>20019554</v>
      </c>
      <c r="EI131" s="11">
        <v>17899313</v>
      </c>
      <c r="EJ131" s="11">
        <v>2120241</v>
      </c>
      <c r="EK131" s="11">
        <v>1800618</v>
      </c>
      <c r="EL131" s="11">
        <v>1787517</v>
      </c>
      <c r="EM131" s="11">
        <v>13101</v>
      </c>
      <c r="EN131" s="11">
        <v>400842</v>
      </c>
      <c r="EO131" s="11">
        <v>378097</v>
      </c>
      <c r="EP131" s="11">
        <v>22745</v>
      </c>
      <c r="EQ131" s="11">
        <v>6026015</v>
      </c>
      <c r="ER131" s="11">
        <v>4870598</v>
      </c>
      <c r="ES131" s="11">
        <v>1155417</v>
      </c>
      <c r="ET131" s="11">
        <v>7274936</v>
      </c>
      <c r="EU131" s="11">
        <v>6987148</v>
      </c>
      <c r="EV131" s="11">
        <v>287788</v>
      </c>
      <c r="EW131" s="11">
        <v>1725860</v>
      </c>
      <c r="EX131" s="11">
        <v>1668915</v>
      </c>
      <c r="EY131" s="11">
        <v>56945</v>
      </c>
      <c r="EZ131" s="11">
        <v>5890313</v>
      </c>
      <c r="FA131" s="11">
        <v>5325699</v>
      </c>
      <c r="FB131" s="11">
        <v>564614</v>
      </c>
      <c r="FC131" s="11">
        <v>827223</v>
      </c>
      <c r="FD131" s="11">
        <v>827223</v>
      </c>
      <c r="FE131" s="11">
        <v>0</v>
      </c>
      <c r="FF131" s="420"/>
      <c r="FG131" s="420"/>
      <c r="FH131" s="417"/>
    </row>
    <row r="132" spans="1:164" ht="15" customHeight="1">
      <c r="A132" s="665" t="s">
        <v>736</v>
      </c>
      <c r="B132" s="665"/>
      <c r="C132" s="665"/>
      <c r="D132" s="11">
        <v>32533195</v>
      </c>
      <c r="E132" s="11"/>
      <c r="F132" s="11"/>
      <c r="G132" s="11">
        <v>32418562</v>
      </c>
      <c r="H132" s="11">
        <v>114633</v>
      </c>
      <c r="I132" s="11">
        <v>196704</v>
      </c>
      <c r="J132" s="11">
        <v>196704</v>
      </c>
      <c r="K132" s="11">
        <v>0</v>
      </c>
      <c r="L132" s="11">
        <v>132158</v>
      </c>
      <c r="M132" s="11">
        <v>132158</v>
      </c>
      <c r="N132" s="11">
        <v>0</v>
      </c>
      <c r="O132" s="11">
        <v>278520</v>
      </c>
      <c r="P132" s="11">
        <v>278520</v>
      </c>
      <c r="Q132" s="11">
        <v>0</v>
      </c>
      <c r="R132" s="11">
        <v>204938</v>
      </c>
      <c r="S132" s="11">
        <v>204938</v>
      </c>
      <c r="T132" s="11">
        <v>0</v>
      </c>
      <c r="U132" s="11">
        <v>5397144</v>
      </c>
      <c r="V132" s="11">
        <v>5397144</v>
      </c>
      <c r="W132" s="11">
        <v>0</v>
      </c>
      <c r="X132" s="11">
        <v>547071</v>
      </c>
      <c r="Y132" s="11">
        <v>547071</v>
      </c>
      <c r="Z132" s="11">
        <v>0</v>
      </c>
      <c r="AA132" s="11">
        <v>687975</v>
      </c>
      <c r="AB132" s="11">
        <v>687975</v>
      </c>
      <c r="AC132" s="11">
        <v>0</v>
      </c>
      <c r="AD132" s="11">
        <v>75790</v>
      </c>
      <c r="AE132" s="11">
        <v>75790</v>
      </c>
      <c r="AF132" s="11">
        <v>0</v>
      </c>
      <c r="AG132" s="11">
        <v>114633</v>
      </c>
      <c r="AH132" s="11">
        <v>0</v>
      </c>
      <c r="AI132" s="11">
        <v>114633</v>
      </c>
      <c r="AJ132" s="11">
        <v>452374</v>
      </c>
      <c r="AK132" s="11">
        <v>452374</v>
      </c>
      <c r="AL132" s="11">
        <v>0</v>
      </c>
      <c r="AM132" s="11">
        <v>394407</v>
      </c>
      <c r="AN132" s="11">
        <v>394407</v>
      </c>
      <c r="AO132" s="11">
        <v>0</v>
      </c>
      <c r="AP132" s="11">
        <v>139675</v>
      </c>
      <c r="AQ132" s="11">
        <v>139675</v>
      </c>
      <c r="AR132" s="11">
        <v>0</v>
      </c>
      <c r="AS132" s="11">
        <v>102290</v>
      </c>
      <c r="AT132" s="11">
        <v>102290</v>
      </c>
      <c r="AU132" s="11">
        <v>0</v>
      </c>
      <c r="AV132" s="11">
        <v>1943616</v>
      </c>
      <c r="AW132" s="11">
        <v>1943616</v>
      </c>
      <c r="AX132" s="11">
        <v>0</v>
      </c>
      <c r="AY132" s="11">
        <v>333332</v>
      </c>
      <c r="AZ132" s="11">
        <v>333332</v>
      </c>
      <c r="BA132" s="11">
        <v>0</v>
      </c>
      <c r="BB132" s="11">
        <v>434566</v>
      </c>
      <c r="BC132" s="11">
        <v>434566</v>
      </c>
      <c r="BD132" s="11">
        <v>0</v>
      </c>
      <c r="BE132" s="11">
        <v>229823</v>
      </c>
      <c r="BF132" s="11">
        <v>229823</v>
      </c>
      <c r="BG132" s="11">
        <v>0</v>
      </c>
      <c r="BH132" s="11">
        <v>343923</v>
      </c>
      <c r="BI132" s="11">
        <v>343923</v>
      </c>
      <c r="BJ132" s="11">
        <v>0</v>
      </c>
      <c r="BK132" s="11">
        <v>214794</v>
      </c>
      <c r="BL132" s="11">
        <v>214794</v>
      </c>
      <c r="BM132" s="11">
        <v>0</v>
      </c>
      <c r="BN132" s="11">
        <v>106232</v>
      </c>
      <c r="BO132" s="11">
        <v>106232</v>
      </c>
      <c r="BP132" s="11">
        <v>0</v>
      </c>
      <c r="BQ132" s="11">
        <v>545496</v>
      </c>
      <c r="BR132" s="11">
        <v>545496</v>
      </c>
      <c r="BS132" s="11">
        <v>0</v>
      </c>
      <c r="BT132" s="11">
        <v>1492307</v>
      </c>
      <c r="BU132" s="11">
        <v>1492307</v>
      </c>
      <c r="BV132" s="11">
        <v>0</v>
      </c>
      <c r="BW132" s="11">
        <v>849313</v>
      </c>
      <c r="BX132" s="11">
        <v>849313</v>
      </c>
      <c r="BY132" s="11">
        <v>0</v>
      </c>
      <c r="BZ132" s="11">
        <v>836710</v>
      </c>
      <c r="CA132" s="11">
        <v>836710</v>
      </c>
      <c r="CB132" s="11">
        <v>0</v>
      </c>
      <c r="CC132" s="11">
        <v>99402</v>
      </c>
      <c r="CD132" s="11">
        <v>99402</v>
      </c>
      <c r="CE132" s="11">
        <v>0</v>
      </c>
      <c r="CF132" s="11">
        <v>292884</v>
      </c>
      <c r="CG132" s="11">
        <v>292884</v>
      </c>
      <c r="CH132" s="11">
        <v>0</v>
      </c>
      <c r="CI132" s="11">
        <v>115595</v>
      </c>
      <c r="CJ132" s="11">
        <v>115595</v>
      </c>
      <c r="CK132" s="11">
        <v>0</v>
      </c>
      <c r="CL132" s="11">
        <v>77914</v>
      </c>
      <c r="CM132" s="11">
        <v>77914</v>
      </c>
      <c r="CN132" s="11">
        <v>0</v>
      </c>
      <c r="CO132" s="11">
        <v>342324</v>
      </c>
      <c r="CP132" s="11">
        <v>342324</v>
      </c>
      <c r="CQ132" s="11">
        <v>0</v>
      </c>
      <c r="CR132" s="11">
        <v>61777</v>
      </c>
      <c r="CS132" s="11">
        <v>61777</v>
      </c>
      <c r="CT132" s="11">
        <v>0</v>
      </c>
      <c r="CU132" s="11">
        <v>2042564</v>
      </c>
      <c r="CV132" s="11">
        <v>2042564</v>
      </c>
      <c r="CW132" s="11">
        <v>0</v>
      </c>
      <c r="CX132" s="11">
        <v>194581</v>
      </c>
      <c r="CY132" s="11">
        <v>194581</v>
      </c>
      <c r="CZ132" s="11">
        <v>0</v>
      </c>
      <c r="DA132" s="11">
        <v>2332413</v>
      </c>
      <c r="DB132" s="11">
        <v>2332413</v>
      </c>
      <c r="DC132" s="11">
        <v>0</v>
      </c>
      <c r="DD132" s="11">
        <v>243817</v>
      </c>
      <c r="DE132" s="11">
        <v>243817</v>
      </c>
      <c r="DF132" s="11">
        <v>0</v>
      </c>
      <c r="DG132" s="11">
        <v>205067</v>
      </c>
      <c r="DH132" s="11">
        <v>205067</v>
      </c>
      <c r="DI132" s="11">
        <v>0</v>
      </c>
      <c r="DJ132" s="11">
        <v>981610</v>
      </c>
      <c r="DK132" s="11">
        <v>981610</v>
      </c>
      <c r="DL132" s="11">
        <v>0</v>
      </c>
      <c r="DM132" s="11">
        <v>386652</v>
      </c>
      <c r="DN132" s="11">
        <v>386652</v>
      </c>
      <c r="DO132" s="11">
        <v>0</v>
      </c>
      <c r="DP132" s="11">
        <v>502085</v>
      </c>
      <c r="DQ132" s="11">
        <v>502085</v>
      </c>
      <c r="DR132" s="11">
        <v>0</v>
      </c>
      <c r="DS132" s="11">
        <v>2340879</v>
      </c>
      <c r="DT132" s="11">
        <v>2340879</v>
      </c>
      <c r="DU132" s="11">
        <v>0</v>
      </c>
      <c r="DV132" s="11">
        <v>153322</v>
      </c>
      <c r="DW132" s="11">
        <v>153322</v>
      </c>
      <c r="DX132" s="11">
        <v>0</v>
      </c>
      <c r="DY132" s="11">
        <v>173866</v>
      </c>
      <c r="DZ132" s="11">
        <v>173866</v>
      </c>
      <c r="EA132" s="11">
        <v>0</v>
      </c>
      <c r="EB132" s="11">
        <v>26347</v>
      </c>
      <c r="EC132" s="11">
        <v>26347</v>
      </c>
      <c r="ED132" s="11">
        <v>0</v>
      </c>
      <c r="EE132" s="11">
        <v>260540</v>
      </c>
      <c r="EF132" s="11">
        <v>260540</v>
      </c>
      <c r="EG132" s="11">
        <v>0</v>
      </c>
      <c r="EH132" s="11">
        <v>3090987</v>
      </c>
      <c r="EI132" s="11">
        <v>3090987</v>
      </c>
      <c r="EJ132" s="11">
        <v>0</v>
      </c>
      <c r="EK132" s="11">
        <v>180058</v>
      </c>
      <c r="EL132" s="11">
        <v>180058</v>
      </c>
      <c r="EM132" s="11">
        <v>0</v>
      </c>
      <c r="EN132" s="11">
        <v>70996</v>
      </c>
      <c r="EO132" s="11">
        <v>70996</v>
      </c>
      <c r="EP132" s="11">
        <v>0</v>
      </c>
      <c r="EQ132" s="11">
        <v>404643</v>
      </c>
      <c r="ER132" s="11">
        <v>404643</v>
      </c>
      <c r="ES132" s="11">
        <v>0</v>
      </c>
      <c r="ET132" s="11">
        <v>1005764</v>
      </c>
      <c r="EU132" s="11">
        <v>1005764</v>
      </c>
      <c r="EV132" s="11">
        <v>0</v>
      </c>
      <c r="EW132" s="11">
        <v>256533</v>
      </c>
      <c r="EX132" s="11">
        <v>256533</v>
      </c>
      <c r="EY132" s="11">
        <v>0</v>
      </c>
      <c r="EZ132" s="11">
        <v>519502</v>
      </c>
      <c r="FA132" s="11">
        <v>519502</v>
      </c>
      <c r="FB132" s="11">
        <v>0</v>
      </c>
      <c r="FC132" s="11">
        <v>117282</v>
      </c>
      <c r="FD132" s="11">
        <v>117282</v>
      </c>
      <c r="FE132" s="11">
        <v>0</v>
      </c>
      <c r="FF132" s="420"/>
      <c r="FG132" s="420"/>
      <c r="FH132" s="417"/>
    </row>
    <row r="133" spans="1:164" ht="25.5" customHeight="1">
      <c r="A133" s="665" t="s">
        <v>737</v>
      </c>
      <c r="B133" s="665"/>
      <c r="C133" s="665"/>
      <c r="D133" s="11">
        <v>289473751</v>
      </c>
      <c r="E133" s="11"/>
      <c r="F133" s="11"/>
      <c r="G133" s="11">
        <v>237133153</v>
      </c>
      <c r="H133" s="11">
        <v>52340598</v>
      </c>
      <c r="I133" s="11">
        <v>3579468</v>
      </c>
      <c r="J133" s="11">
        <v>3344780</v>
      </c>
      <c r="K133" s="11">
        <v>234688</v>
      </c>
      <c r="L133" s="11">
        <v>1225837</v>
      </c>
      <c r="M133" s="11">
        <v>1192908</v>
      </c>
      <c r="N133" s="11">
        <v>32929</v>
      </c>
      <c r="O133" s="11">
        <v>4432542</v>
      </c>
      <c r="P133" s="11">
        <v>3988459</v>
      </c>
      <c r="Q133" s="11">
        <v>444083</v>
      </c>
      <c r="R133" s="11">
        <v>1778727</v>
      </c>
      <c r="S133" s="11">
        <v>1716588</v>
      </c>
      <c r="T133" s="11">
        <v>62139</v>
      </c>
      <c r="U133" s="11">
        <v>49501951</v>
      </c>
      <c r="V133" s="11">
        <v>36817978</v>
      </c>
      <c r="W133" s="11">
        <v>12683973</v>
      </c>
      <c r="X133" s="11">
        <v>4937952</v>
      </c>
      <c r="Y133" s="11">
        <v>4511945</v>
      </c>
      <c r="Z133" s="11">
        <v>426007</v>
      </c>
      <c r="AA133" s="11">
        <v>4782400</v>
      </c>
      <c r="AB133" s="11">
        <v>3799590</v>
      </c>
      <c r="AC133" s="11">
        <v>982810</v>
      </c>
      <c r="AD133" s="11">
        <v>700844</v>
      </c>
      <c r="AE133" s="11">
        <v>620437</v>
      </c>
      <c r="AF133" s="11">
        <v>80407</v>
      </c>
      <c r="AG133" s="11">
        <v>394205</v>
      </c>
      <c r="AH133" s="11">
        <v>0</v>
      </c>
      <c r="AI133" s="11">
        <v>394205</v>
      </c>
      <c r="AJ133" s="11">
        <v>10917279</v>
      </c>
      <c r="AK133" s="11">
        <v>8383399</v>
      </c>
      <c r="AL133" s="11">
        <v>2533880</v>
      </c>
      <c r="AM133" s="11">
        <v>6995262</v>
      </c>
      <c r="AN133" s="11">
        <v>5932448</v>
      </c>
      <c r="AO133" s="11">
        <v>1062814</v>
      </c>
      <c r="AP133" s="11">
        <v>1245518</v>
      </c>
      <c r="AQ133" s="11">
        <v>1245518</v>
      </c>
      <c r="AR133" s="11">
        <v>0</v>
      </c>
      <c r="AS133" s="11">
        <v>852336</v>
      </c>
      <c r="AT133" s="11">
        <v>850463</v>
      </c>
      <c r="AU133" s="11">
        <v>1873</v>
      </c>
      <c r="AV133" s="11">
        <v>17927777</v>
      </c>
      <c r="AW133" s="11">
        <v>12419394</v>
      </c>
      <c r="AX133" s="11">
        <v>5508383</v>
      </c>
      <c r="AY133" s="11">
        <v>2621793</v>
      </c>
      <c r="AZ133" s="11">
        <v>2542142</v>
      </c>
      <c r="BA133" s="11">
        <v>79651</v>
      </c>
      <c r="BB133" s="11">
        <v>2083503</v>
      </c>
      <c r="BC133" s="11">
        <v>2079397</v>
      </c>
      <c r="BD133" s="11">
        <v>4106</v>
      </c>
      <c r="BE133" s="11">
        <v>1769089</v>
      </c>
      <c r="BF133" s="11">
        <v>1662635</v>
      </c>
      <c r="BG133" s="11">
        <v>106454</v>
      </c>
      <c r="BH133" s="11">
        <v>3895017</v>
      </c>
      <c r="BI133" s="11">
        <v>3822897</v>
      </c>
      <c r="BJ133" s="11">
        <v>72120</v>
      </c>
      <c r="BK133" s="11">
        <v>4346889</v>
      </c>
      <c r="BL133" s="11">
        <v>4150431</v>
      </c>
      <c r="BM133" s="11">
        <v>196458</v>
      </c>
      <c r="BN133" s="11">
        <v>891171</v>
      </c>
      <c r="BO133" s="11">
        <v>891171</v>
      </c>
      <c r="BP133" s="11">
        <v>0</v>
      </c>
      <c r="BQ133" s="11">
        <v>5088766</v>
      </c>
      <c r="BR133" s="11">
        <v>3563139</v>
      </c>
      <c r="BS133" s="11">
        <v>1525627</v>
      </c>
      <c r="BT133" s="11">
        <v>6976845</v>
      </c>
      <c r="BU133" s="11">
        <v>5115237</v>
      </c>
      <c r="BV133" s="11">
        <v>1861608</v>
      </c>
      <c r="BW133" s="11">
        <v>8710064</v>
      </c>
      <c r="BX133" s="11">
        <v>6904170</v>
      </c>
      <c r="BY133" s="11">
        <v>1805894</v>
      </c>
      <c r="BZ133" s="11">
        <v>4608220</v>
      </c>
      <c r="CA133" s="11">
        <v>4470531</v>
      </c>
      <c r="CB133" s="11">
        <v>137689</v>
      </c>
      <c r="CC133" s="11">
        <v>2546516</v>
      </c>
      <c r="CD133" s="11">
        <v>2546516</v>
      </c>
      <c r="CE133" s="11">
        <v>0</v>
      </c>
      <c r="CF133" s="11">
        <v>4925030</v>
      </c>
      <c r="CG133" s="11">
        <v>4133916</v>
      </c>
      <c r="CH133" s="11">
        <v>791114</v>
      </c>
      <c r="CI133" s="11">
        <v>764982</v>
      </c>
      <c r="CJ133" s="11">
        <v>763927</v>
      </c>
      <c r="CK133" s="11">
        <v>1055</v>
      </c>
      <c r="CL133" s="11">
        <v>1035654</v>
      </c>
      <c r="CM133" s="11">
        <v>661787</v>
      </c>
      <c r="CN133" s="11">
        <v>373867</v>
      </c>
      <c r="CO133" s="11">
        <v>2236262</v>
      </c>
      <c r="CP133" s="11">
        <v>2236262</v>
      </c>
      <c r="CQ133" s="11">
        <v>0</v>
      </c>
      <c r="CR133" s="11">
        <v>719732</v>
      </c>
      <c r="CS133" s="11">
        <v>700294</v>
      </c>
      <c r="CT133" s="11">
        <v>19438</v>
      </c>
      <c r="CU133" s="11">
        <v>10369282</v>
      </c>
      <c r="CV133" s="11">
        <v>10361206</v>
      </c>
      <c r="CW133" s="11">
        <v>8076</v>
      </c>
      <c r="CX133" s="11">
        <v>2098361</v>
      </c>
      <c r="CY133" s="11">
        <v>2098361</v>
      </c>
      <c r="CZ133" s="11">
        <v>0</v>
      </c>
      <c r="DA133" s="11">
        <v>30107694</v>
      </c>
      <c r="DB133" s="11">
        <v>17797739</v>
      </c>
      <c r="DC133" s="11">
        <v>12309955</v>
      </c>
      <c r="DD133" s="11">
        <v>5725208</v>
      </c>
      <c r="DE133" s="11">
        <v>5672673</v>
      </c>
      <c r="DF133" s="11">
        <v>52535</v>
      </c>
      <c r="DG133" s="11">
        <v>375989</v>
      </c>
      <c r="DH133" s="11">
        <v>344514</v>
      </c>
      <c r="DI133" s="11">
        <v>31475</v>
      </c>
      <c r="DJ133" s="11">
        <v>15562356</v>
      </c>
      <c r="DK133" s="11">
        <v>15398723</v>
      </c>
      <c r="DL133" s="11">
        <v>163633</v>
      </c>
      <c r="DM133" s="11">
        <v>2370362</v>
      </c>
      <c r="DN133" s="11">
        <v>2245890</v>
      </c>
      <c r="DO133" s="11">
        <v>124472</v>
      </c>
      <c r="DP133" s="11">
        <v>4740230</v>
      </c>
      <c r="DQ133" s="11">
        <v>4555891</v>
      </c>
      <c r="DR133" s="11">
        <v>184339</v>
      </c>
      <c r="DS133" s="11">
        <v>12249160</v>
      </c>
      <c r="DT133" s="11">
        <v>9539588</v>
      </c>
      <c r="DU133" s="11">
        <v>2709572</v>
      </c>
      <c r="DV133" s="11">
        <v>1195931</v>
      </c>
      <c r="DW133" s="11">
        <v>933439</v>
      </c>
      <c r="DX133" s="11">
        <v>262492</v>
      </c>
      <c r="DY133" s="11">
        <v>3183951</v>
      </c>
      <c r="DZ133" s="11">
        <v>3167414</v>
      </c>
      <c r="EA133" s="11">
        <v>16537</v>
      </c>
      <c r="EB133" s="11">
        <v>556656</v>
      </c>
      <c r="EC133" s="11">
        <v>510496</v>
      </c>
      <c r="ED133" s="11">
        <v>46160</v>
      </c>
      <c r="EE133" s="11">
        <v>3145223</v>
      </c>
      <c r="EF133" s="11">
        <v>2357994</v>
      </c>
      <c r="EG133" s="11">
        <v>787229</v>
      </c>
      <c r="EH133" s="11">
        <v>16559878</v>
      </c>
      <c r="EI133" s="11">
        <v>14439637</v>
      </c>
      <c r="EJ133" s="11">
        <v>2120241</v>
      </c>
      <c r="EK133" s="11">
        <v>1441635</v>
      </c>
      <c r="EL133" s="11">
        <v>1428534</v>
      </c>
      <c r="EM133" s="11">
        <v>13101</v>
      </c>
      <c r="EN133" s="11">
        <v>329846</v>
      </c>
      <c r="EO133" s="11">
        <v>307101</v>
      </c>
      <c r="EP133" s="11">
        <v>22745</v>
      </c>
      <c r="EQ133" s="11">
        <v>5616947</v>
      </c>
      <c r="ER133" s="11">
        <v>4461530</v>
      </c>
      <c r="ES133" s="11">
        <v>1155417</v>
      </c>
      <c r="ET133" s="11">
        <v>4172942</v>
      </c>
      <c r="EU133" s="11">
        <v>3885154</v>
      </c>
      <c r="EV133" s="11">
        <v>287788</v>
      </c>
      <c r="EW133" s="11">
        <v>1277967</v>
      </c>
      <c r="EX133" s="11">
        <v>1221022</v>
      </c>
      <c r="EY133" s="11">
        <v>56945</v>
      </c>
      <c r="EZ133" s="11">
        <v>5368778</v>
      </c>
      <c r="FA133" s="11">
        <v>4804164</v>
      </c>
      <c r="FB133" s="11">
        <v>564614</v>
      </c>
      <c r="FC133" s="11">
        <v>533724</v>
      </c>
      <c r="FD133" s="11">
        <v>533724</v>
      </c>
      <c r="FE133" s="11">
        <v>0</v>
      </c>
      <c r="FF133" s="420"/>
      <c r="FG133" s="420"/>
      <c r="FH133" s="417"/>
    </row>
    <row r="134" spans="1:164" ht="15" customHeight="1">
      <c r="A134" s="665" t="s">
        <v>738</v>
      </c>
      <c r="B134" s="665"/>
      <c r="C134" s="665"/>
      <c r="D134" s="11">
        <v>9570932</v>
      </c>
      <c r="E134" s="11"/>
      <c r="F134" s="11"/>
      <c r="G134" s="11">
        <v>9570932</v>
      </c>
      <c r="H134" s="11">
        <v>0</v>
      </c>
      <c r="I134" s="11">
        <v>0</v>
      </c>
      <c r="J134" s="11">
        <v>0</v>
      </c>
      <c r="K134" s="11">
        <v>0</v>
      </c>
      <c r="L134" s="11">
        <v>4875</v>
      </c>
      <c r="M134" s="11">
        <v>4875</v>
      </c>
      <c r="N134" s="11">
        <v>0</v>
      </c>
      <c r="O134" s="11">
        <v>0</v>
      </c>
      <c r="P134" s="11">
        <v>0</v>
      </c>
      <c r="Q134" s="11">
        <v>0</v>
      </c>
      <c r="R134" s="11">
        <v>14579</v>
      </c>
      <c r="S134" s="11">
        <v>14579</v>
      </c>
      <c r="T134" s="11">
        <v>0</v>
      </c>
      <c r="U134" s="11">
        <v>1511574</v>
      </c>
      <c r="V134" s="11">
        <v>1511574</v>
      </c>
      <c r="W134" s="11">
        <v>0</v>
      </c>
      <c r="X134" s="11">
        <v>409590</v>
      </c>
      <c r="Y134" s="11">
        <v>409590</v>
      </c>
      <c r="Z134" s="11">
        <v>0</v>
      </c>
      <c r="AA134" s="11">
        <v>26546</v>
      </c>
      <c r="AB134" s="11">
        <v>26546</v>
      </c>
      <c r="AC134" s="11">
        <v>0</v>
      </c>
      <c r="AD134" s="11">
        <v>5224</v>
      </c>
      <c r="AE134" s="11">
        <v>5224</v>
      </c>
      <c r="AF134" s="11">
        <v>0</v>
      </c>
      <c r="AG134" s="11">
        <v>0</v>
      </c>
      <c r="AH134" s="11">
        <v>0</v>
      </c>
      <c r="AI134" s="11">
        <v>0</v>
      </c>
      <c r="AJ134" s="11">
        <v>56876</v>
      </c>
      <c r="AK134" s="11">
        <v>56876</v>
      </c>
      <c r="AL134" s="11">
        <v>0</v>
      </c>
      <c r="AM134" s="11">
        <v>0</v>
      </c>
      <c r="AN134" s="11">
        <v>0</v>
      </c>
      <c r="AO134" s="11">
        <v>0</v>
      </c>
      <c r="AP134" s="11">
        <v>0</v>
      </c>
      <c r="AQ134" s="11">
        <v>0</v>
      </c>
      <c r="AR134" s="11">
        <v>0</v>
      </c>
      <c r="AS134" s="11">
        <v>141072</v>
      </c>
      <c r="AT134" s="11">
        <v>141072</v>
      </c>
      <c r="AU134" s="11">
        <v>0</v>
      </c>
      <c r="AV134" s="11">
        <v>12543</v>
      </c>
      <c r="AW134" s="11">
        <v>12543</v>
      </c>
      <c r="AX134" s="11">
        <v>0</v>
      </c>
      <c r="AY134" s="11">
        <v>6431</v>
      </c>
      <c r="AZ134" s="11">
        <v>6431</v>
      </c>
      <c r="BA134" s="11">
        <v>0</v>
      </c>
      <c r="BB134" s="11">
        <v>6466</v>
      </c>
      <c r="BC134" s="11">
        <v>6466</v>
      </c>
      <c r="BD134" s="11">
        <v>0</v>
      </c>
      <c r="BE134" s="11">
        <v>0</v>
      </c>
      <c r="BF134" s="11">
        <v>0</v>
      </c>
      <c r="BG134" s="11">
        <v>0</v>
      </c>
      <c r="BH134" s="11">
        <v>229562</v>
      </c>
      <c r="BI134" s="11">
        <v>229562</v>
      </c>
      <c r="BJ134" s="11">
        <v>0</v>
      </c>
      <c r="BK134" s="11">
        <v>58768</v>
      </c>
      <c r="BL134" s="11">
        <v>58768</v>
      </c>
      <c r="BM134" s="11">
        <v>0</v>
      </c>
      <c r="BN134" s="11">
        <v>0</v>
      </c>
      <c r="BO134" s="11">
        <v>0</v>
      </c>
      <c r="BP134" s="11">
        <v>0</v>
      </c>
      <c r="BQ134" s="11">
        <v>184637</v>
      </c>
      <c r="BR134" s="11">
        <v>184637</v>
      </c>
      <c r="BS134" s="11">
        <v>0</v>
      </c>
      <c r="BT134" s="11">
        <v>53196</v>
      </c>
      <c r="BU134" s="11">
        <v>53196</v>
      </c>
      <c r="BV134" s="11">
        <v>0</v>
      </c>
      <c r="BW134" s="11">
        <v>15689</v>
      </c>
      <c r="BX134" s="11">
        <v>15689</v>
      </c>
      <c r="BY134" s="11">
        <v>0</v>
      </c>
      <c r="BZ134" s="11">
        <v>45950</v>
      </c>
      <c r="CA134" s="11">
        <v>45950</v>
      </c>
      <c r="CB134" s="11">
        <v>0</v>
      </c>
      <c r="CC134" s="11">
        <v>0</v>
      </c>
      <c r="CD134" s="11">
        <v>0</v>
      </c>
      <c r="CE134" s="11">
        <v>0</v>
      </c>
      <c r="CF134" s="11">
        <v>103393</v>
      </c>
      <c r="CG134" s="11">
        <v>103393</v>
      </c>
      <c r="CH134" s="11">
        <v>0</v>
      </c>
      <c r="CI134" s="11">
        <v>64994</v>
      </c>
      <c r="CJ134" s="11">
        <v>64994</v>
      </c>
      <c r="CK134" s="11">
        <v>0</v>
      </c>
      <c r="CL134" s="11">
        <v>751</v>
      </c>
      <c r="CM134" s="11">
        <v>751</v>
      </c>
      <c r="CN134" s="11">
        <v>0</v>
      </c>
      <c r="CO134" s="11">
        <v>0</v>
      </c>
      <c r="CP134" s="11">
        <v>0</v>
      </c>
      <c r="CQ134" s="11">
        <v>0</v>
      </c>
      <c r="CR134" s="11">
        <v>0</v>
      </c>
      <c r="CS134" s="11">
        <v>0</v>
      </c>
      <c r="CT134" s="11">
        <v>0</v>
      </c>
      <c r="CU134" s="11">
        <v>209153</v>
      </c>
      <c r="CV134" s="11">
        <v>209153</v>
      </c>
      <c r="CW134" s="11">
        <v>0</v>
      </c>
      <c r="CX134" s="11">
        <v>16107</v>
      </c>
      <c r="CY134" s="11">
        <v>16107</v>
      </c>
      <c r="CZ134" s="11">
        <v>0</v>
      </c>
      <c r="DA134" s="11">
        <v>1468477</v>
      </c>
      <c r="DB134" s="11">
        <v>1468477</v>
      </c>
      <c r="DC134" s="11">
        <v>0</v>
      </c>
      <c r="DD134" s="11">
        <v>0</v>
      </c>
      <c r="DE134" s="11">
        <v>0</v>
      </c>
      <c r="DF134" s="11">
        <v>0</v>
      </c>
      <c r="DG134" s="11">
        <v>197468</v>
      </c>
      <c r="DH134" s="11">
        <v>197468</v>
      </c>
      <c r="DI134" s="11">
        <v>0</v>
      </c>
      <c r="DJ134" s="11">
        <v>819733</v>
      </c>
      <c r="DK134" s="11">
        <v>819733</v>
      </c>
      <c r="DL134" s="11">
        <v>0</v>
      </c>
      <c r="DM134" s="11">
        <v>186772</v>
      </c>
      <c r="DN134" s="11">
        <v>186772</v>
      </c>
      <c r="DO134" s="11">
        <v>0</v>
      </c>
      <c r="DP134" s="11">
        <v>334947</v>
      </c>
      <c r="DQ134" s="11">
        <v>334947</v>
      </c>
      <c r="DR134" s="11">
        <v>0</v>
      </c>
      <c r="DS134" s="11">
        <v>282803</v>
      </c>
      <c r="DT134" s="11">
        <v>282803</v>
      </c>
      <c r="DU134" s="11">
        <v>0</v>
      </c>
      <c r="DV134" s="11">
        <v>1264</v>
      </c>
      <c r="DW134" s="11">
        <v>1264</v>
      </c>
      <c r="DX134" s="11">
        <v>0</v>
      </c>
      <c r="DY134" s="11">
        <v>81887</v>
      </c>
      <c r="DZ134" s="11">
        <v>81887</v>
      </c>
      <c r="EA134" s="11">
        <v>0</v>
      </c>
      <c r="EB134" s="11">
        <v>1726</v>
      </c>
      <c r="EC134" s="11">
        <v>1726</v>
      </c>
      <c r="ED134" s="11">
        <v>0</v>
      </c>
      <c r="EE134" s="11">
        <v>0</v>
      </c>
      <c r="EF134" s="11">
        <v>0</v>
      </c>
      <c r="EG134" s="11">
        <v>0</v>
      </c>
      <c r="EH134" s="11">
        <v>368689</v>
      </c>
      <c r="EI134" s="11">
        <v>368689</v>
      </c>
      <c r="EJ134" s="11">
        <v>0</v>
      </c>
      <c r="EK134" s="11">
        <v>178925</v>
      </c>
      <c r="EL134" s="11">
        <v>178925</v>
      </c>
      <c r="EM134" s="11">
        <v>0</v>
      </c>
      <c r="EN134" s="11">
        <v>0</v>
      </c>
      <c r="EO134" s="11">
        <v>0</v>
      </c>
      <c r="EP134" s="11">
        <v>0</v>
      </c>
      <c r="EQ134" s="11">
        <v>4425</v>
      </c>
      <c r="ER134" s="11">
        <v>4425</v>
      </c>
      <c r="ES134" s="11">
        <v>0</v>
      </c>
      <c r="ET134" s="11">
        <v>2096230</v>
      </c>
      <c r="EU134" s="11">
        <v>2096230</v>
      </c>
      <c r="EV134" s="11">
        <v>0</v>
      </c>
      <c r="EW134" s="11">
        <v>191360</v>
      </c>
      <c r="EX134" s="11">
        <v>191360</v>
      </c>
      <c r="EY134" s="11">
        <v>0</v>
      </c>
      <c r="EZ134" s="11">
        <v>2033</v>
      </c>
      <c r="FA134" s="11">
        <v>2033</v>
      </c>
      <c r="FB134" s="11">
        <v>0</v>
      </c>
      <c r="FC134" s="11">
        <v>176217</v>
      </c>
      <c r="FD134" s="11">
        <v>176217</v>
      </c>
      <c r="FE134" s="11">
        <v>0</v>
      </c>
      <c r="FF134" s="420"/>
      <c r="FG134" s="420"/>
      <c r="FH134" s="417"/>
    </row>
    <row r="135" spans="1:164" ht="15" customHeight="1">
      <c r="A135" s="665" t="s">
        <v>739</v>
      </c>
      <c r="B135" s="665"/>
      <c r="C135" s="665"/>
      <c r="D135" s="11">
        <v>6425027</v>
      </c>
      <c r="E135" s="11"/>
      <c r="F135" s="11"/>
      <c r="G135" s="11">
        <v>6425027</v>
      </c>
      <c r="H135" s="11">
        <v>0</v>
      </c>
      <c r="I135" s="11">
        <v>0</v>
      </c>
      <c r="J135" s="11">
        <v>0</v>
      </c>
      <c r="K135" s="11">
        <v>0</v>
      </c>
      <c r="L135" s="11">
        <v>0</v>
      </c>
      <c r="M135" s="11">
        <v>0</v>
      </c>
      <c r="N135" s="11">
        <v>0</v>
      </c>
      <c r="O135" s="11">
        <v>0</v>
      </c>
      <c r="P135" s="11">
        <v>0</v>
      </c>
      <c r="Q135" s="11">
        <v>0</v>
      </c>
      <c r="R135" s="11">
        <v>0</v>
      </c>
      <c r="S135" s="11">
        <v>0</v>
      </c>
      <c r="T135" s="11">
        <v>0</v>
      </c>
      <c r="U135" s="11">
        <v>5570851</v>
      </c>
      <c r="V135" s="11">
        <v>5570851</v>
      </c>
      <c r="W135" s="11">
        <v>0</v>
      </c>
      <c r="X135" s="11">
        <v>14613</v>
      </c>
      <c r="Y135" s="11">
        <v>14613</v>
      </c>
      <c r="Z135" s="11">
        <v>0</v>
      </c>
      <c r="AA135" s="11">
        <v>0</v>
      </c>
      <c r="AB135" s="11">
        <v>0</v>
      </c>
      <c r="AC135" s="11">
        <v>0</v>
      </c>
      <c r="AD135" s="11">
        <v>0</v>
      </c>
      <c r="AE135" s="11">
        <v>0</v>
      </c>
      <c r="AF135" s="11">
        <v>0</v>
      </c>
      <c r="AG135" s="11">
        <v>0</v>
      </c>
      <c r="AH135" s="11">
        <v>0</v>
      </c>
      <c r="AI135" s="11">
        <v>0</v>
      </c>
      <c r="AJ135" s="11">
        <v>0</v>
      </c>
      <c r="AK135" s="11">
        <v>0</v>
      </c>
      <c r="AL135" s="11">
        <v>0</v>
      </c>
      <c r="AM135" s="11">
        <v>46104</v>
      </c>
      <c r="AN135" s="11">
        <v>46104</v>
      </c>
      <c r="AO135" s="11">
        <v>0</v>
      </c>
      <c r="AP135" s="11">
        <v>0</v>
      </c>
      <c r="AQ135" s="11">
        <v>0</v>
      </c>
      <c r="AR135" s="11">
        <v>0</v>
      </c>
      <c r="AS135" s="11">
        <v>0</v>
      </c>
      <c r="AT135" s="11">
        <v>0</v>
      </c>
      <c r="AU135" s="11">
        <v>0</v>
      </c>
      <c r="AV135" s="11">
        <v>283</v>
      </c>
      <c r="AW135" s="11">
        <v>283</v>
      </c>
      <c r="AX135" s="11">
        <v>0</v>
      </c>
      <c r="AY135" s="11">
        <v>0</v>
      </c>
      <c r="AZ135" s="11">
        <v>0</v>
      </c>
      <c r="BA135" s="11">
        <v>0</v>
      </c>
      <c r="BB135" s="11">
        <v>0</v>
      </c>
      <c r="BC135" s="11">
        <v>0</v>
      </c>
      <c r="BD135" s="11">
        <v>0</v>
      </c>
      <c r="BE135" s="11">
        <v>0</v>
      </c>
      <c r="BF135" s="11">
        <v>0</v>
      </c>
      <c r="BG135" s="11">
        <v>0</v>
      </c>
      <c r="BH135" s="11">
        <v>0</v>
      </c>
      <c r="BI135" s="11">
        <v>0</v>
      </c>
      <c r="BJ135" s="11">
        <v>0</v>
      </c>
      <c r="BK135" s="11">
        <v>29282</v>
      </c>
      <c r="BL135" s="11">
        <v>29282</v>
      </c>
      <c r="BM135" s="11">
        <v>0</v>
      </c>
      <c r="BN135" s="11">
        <v>0</v>
      </c>
      <c r="BO135" s="11">
        <v>0</v>
      </c>
      <c r="BP135" s="11">
        <v>0</v>
      </c>
      <c r="BQ135" s="11">
        <v>50011</v>
      </c>
      <c r="BR135" s="11">
        <v>50011</v>
      </c>
      <c r="BS135" s="11">
        <v>0</v>
      </c>
      <c r="BT135" s="11">
        <v>3560</v>
      </c>
      <c r="BU135" s="11">
        <v>3560</v>
      </c>
      <c r="BV135" s="11">
        <v>0</v>
      </c>
      <c r="BW135" s="11">
        <v>0</v>
      </c>
      <c r="BX135" s="11">
        <v>0</v>
      </c>
      <c r="BY135" s="11">
        <v>0</v>
      </c>
      <c r="BZ135" s="11">
        <v>0</v>
      </c>
      <c r="CA135" s="11">
        <v>0</v>
      </c>
      <c r="CB135" s="11">
        <v>0</v>
      </c>
      <c r="CC135" s="11">
        <v>0</v>
      </c>
      <c r="CD135" s="11">
        <v>0</v>
      </c>
      <c r="CE135" s="11">
        <v>0</v>
      </c>
      <c r="CF135" s="11">
        <v>0</v>
      </c>
      <c r="CG135" s="11">
        <v>0</v>
      </c>
      <c r="CH135" s="11">
        <v>0</v>
      </c>
      <c r="CI135" s="11">
        <v>0</v>
      </c>
      <c r="CJ135" s="11">
        <v>0</v>
      </c>
      <c r="CK135" s="11">
        <v>0</v>
      </c>
      <c r="CL135" s="11">
        <v>0</v>
      </c>
      <c r="CM135" s="11">
        <v>0</v>
      </c>
      <c r="CN135" s="11">
        <v>0</v>
      </c>
      <c r="CO135" s="11">
        <v>0</v>
      </c>
      <c r="CP135" s="11">
        <v>0</v>
      </c>
      <c r="CQ135" s="11">
        <v>0</v>
      </c>
      <c r="CR135" s="11">
        <v>0</v>
      </c>
      <c r="CS135" s="11">
        <v>0</v>
      </c>
      <c r="CT135" s="11">
        <v>0</v>
      </c>
      <c r="CU135" s="11">
        <v>526297</v>
      </c>
      <c r="CV135" s="11">
        <v>526297</v>
      </c>
      <c r="CW135" s="11">
        <v>0</v>
      </c>
      <c r="CX135" s="11">
        <v>0</v>
      </c>
      <c r="CY135" s="11">
        <v>0</v>
      </c>
      <c r="CZ135" s="11">
        <v>0</v>
      </c>
      <c r="DA135" s="11">
        <v>0</v>
      </c>
      <c r="DB135" s="11">
        <v>0</v>
      </c>
      <c r="DC135" s="11">
        <v>0</v>
      </c>
      <c r="DD135" s="11">
        <v>0</v>
      </c>
      <c r="DE135" s="11">
        <v>0</v>
      </c>
      <c r="DF135" s="11">
        <v>0</v>
      </c>
      <c r="DG135" s="11">
        <v>0</v>
      </c>
      <c r="DH135" s="11">
        <v>0</v>
      </c>
      <c r="DI135" s="11">
        <v>0</v>
      </c>
      <c r="DJ135" s="11">
        <v>0</v>
      </c>
      <c r="DK135" s="11">
        <v>0</v>
      </c>
      <c r="DL135" s="11">
        <v>0</v>
      </c>
      <c r="DM135" s="11">
        <v>0</v>
      </c>
      <c r="DN135" s="11">
        <v>0</v>
      </c>
      <c r="DO135" s="11">
        <v>0</v>
      </c>
      <c r="DP135" s="11">
        <v>0</v>
      </c>
      <c r="DQ135" s="11">
        <v>0</v>
      </c>
      <c r="DR135" s="11">
        <v>0</v>
      </c>
      <c r="DS135" s="11">
        <v>0</v>
      </c>
      <c r="DT135" s="11">
        <v>0</v>
      </c>
      <c r="DU135" s="11">
        <v>0</v>
      </c>
      <c r="DV135" s="11">
        <v>184026</v>
      </c>
      <c r="DW135" s="11">
        <v>184026</v>
      </c>
      <c r="DX135" s="11">
        <v>0</v>
      </c>
      <c r="DY135" s="11">
        <v>0</v>
      </c>
      <c r="DZ135" s="11">
        <v>0</v>
      </c>
      <c r="EA135" s="11">
        <v>0</v>
      </c>
      <c r="EB135" s="11">
        <v>0</v>
      </c>
      <c r="EC135" s="11">
        <v>0</v>
      </c>
      <c r="ED135" s="11">
        <v>0</v>
      </c>
      <c r="EE135" s="11">
        <v>0</v>
      </c>
      <c r="EF135" s="11">
        <v>0</v>
      </c>
      <c r="EG135" s="11">
        <v>0</v>
      </c>
      <c r="EH135" s="11">
        <v>0</v>
      </c>
      <c r="EI135" s="11">
        <v>0</v>
      </c>
      <c r="EJ135" s="11">
        <v>0</v>
      </c>
      <c r="EK135" s="11">
        <v>0</v>
      </c>
      <c r="EL135" s="11">
        <v>0</v>
      </c>
      <c r="EM135" s="11">
        <v>0</v>
      </c>
      <c r="EN135" s="11">
        <v>0</v>
      </c>
      <c r="EO135" s="11">
        <v>0</v>
      </c>
      <c r="EP135" s="11">
        <v>0</v>
      </c>
      <c r="EQ135" s="11">
        <v>0</v>
      </c>
      <c r="ER135" s="11">
        <v>0</v>
      </c>
      <c r="ES135" s="11">
        <v>0</v>
      </c>
      <c r="ET135" s="11">
        <v>0</v>
      </c>
      <c r="EU135" s="11">
        <v>0</v>
      </c>
      <c r="EV135" s="11">
        <v>0</v>
      </c>
      <c r="EW135" s="11">
        <v>0</v>
      </c>
      <c r="EX135" s="11">
        <v>0</v>
      </c>
      <c r="EY135" s="11">
        <v>0</v>
      </c>
      <c r="EZ135" s="11">
        <v>0</v>
      </c>
      <c r="FA135" s="11">
        <v>0</v>
      </c>
      <c r="FB135" s="11">
        <v>0</v>
      </c>
      <c r="FC135" s="11">
        <v>0</v>
      </c>
      <c r="FD135" s="11">
        <v>0</v>
      </c>
      <c r="FE135" s="11">
        <v>0</v>
      </c>
      <c r="FF135" s="420"/>
      <c r="FG135" s="420"/>
      <c r="FH135" s="417"/>
    </row>
    <row r="136" spans="1:164" ht="25.5" customHeight="1">
      <c r="A136" s="665" t="s">
        <v>740</v>
      </c>
      <c r="B136" s="665"/>
      <c r="C136" s="665"/>
      <c r="D136" s="11">
        <v>3002061759</v>
      </c>
      <c r="E136" s="11"/>
      <c r="F136" s="11"/>
      <c r="G136" s="11">
        <v>1160488556</v>
      </c>
      <c r="H136" s="11">
        <v>1841573203</v>
      </c>
      <c r="I136" s="11">
        <v>28868246</v>
      </c>
      <c r="J136" s="11">
        <v>8667105</v>
      </c>
      <c r="K136" s="11">
        <v>20201141</v>
      </c>
      <c r="L136" s="11">
        <v>9349996</v>
      </c>
      <c r="M136" s="11">
        <v>5953933</v>
      </c>
      <c r="N136" s="11">
        <v>3396063</v>
      </c>
      <c r="O136" s="11">
        <v>48794673</v>
      </c>
      <c r="P136" s="11">
        <v>14400191</v>
      </c>
      <c r="Q136" s="11">
        <v>34394482</v>
      </c>
      <c r="R136" s="11">
        <v>15886520</v>
      </c>
      <c r="S136" s="11">
        <v>4828756</v>
      </c>
      <c r="T136" s="11">
        <v>11057764</v>
      </c>
      <c r="U136" s="11">
        <v>433916743</v>
      </c>
      <c r="V136" s="11">
        <v>151307658</v>
      </c>
      <c r="W136" s="11">
        <v>282609085</v>
      </c>
      <c r="X136" s="11">
        <v>52924295</v>
      </c>
      <c r="Y136" s="11">
        <v>16686588</v>
      </c>
      <c r="Z136" s="11">
        <v>36237707</v>
      </c>
      <c r="AA136" s="11">
        <v>48338809</v>
      </c>
      <c r="AB136" s="11">
        <v>37024731</v>
      </c>
      <c r="AC136" s="11">
        <v>11314078</v>
      </c>
      <c r="AD136" s="11">
        <v>7587916</v>
      </c>
      <c r="AE136" s="11">
        <v>5045161</v>
      </c>
      <c r="AF136" s="11">
        <v>2542755</v>
      </c>
      <c r="AG136" s="11">
        <v>14520507</v>
      </c>
      <c r="AH136" s="11">
        <v>0</v>
      </c>
      <c r="AI136" s="11">
        <v>14520507</v>
      </c>
      <c r="AJ136" s="11">
        <v>139084205</v>
      </c>
      <c r="AK136" s="11">
        <v>33469117</v>
      </c>
      <c r="AL136" s="11">
        <v>105615088</v>
      </c>
      <c r="AM136" s="11">
        <v>57938369</v>
      </c>
      <c r="AN136" s="11">
        <v>13130551</v>
      </c>
      <c r="AO136" s="11">
        <v>44807818</v>
      </c>
      <c r="AP136" s="11">
        <v>15383314</v>
      </c>
      <c r="AQ136" s="11">
        <v>9216583</v>
      </c>
      <c r="AR136" s="11">
        <v>6166731</v>
      </c>
      <c r="AS136" s="11">
        <v>5973178</v>
      </c>
      <c r="AT136" s="11">
        <v>3542856</v>
      </c>
      <c r="AU136" s="11">
        <v>2430322</v>
      </c>
      <c r="AV136" s="11">
        <v>151665910</v>
      </c>
      <c r="AW136" s="11">
        <v>65791900</v>
      </c>
      <c r="AX136" s="11">
        <v>85874010</v>
      </c>
      <c r="AY136" s="11">
        <v>50845405</v>
      </c>
      <c r="AZ136" s="11">
        <v>22470543</v>
      </c>
      <c r="BA136" s="11">
        <v>28374862</v>
      </c>
      <c r="BB136" s="11">
        <v>18524415</v>
      </c>
      <c r="BC136" s="11">
        <v>5956424</v>
      </c>
      <c r="BD136" s="11">
        <v>12567991</v>
      </c>
      <c r="BE136" s="11">
        <v>29234162</v>
      </c>
      <c r="BF136" s="11">
        <v>9537833</v>
      </c>
      <c r="BG136" s="11">
        <v>19696329</v>
      </c>
      <c r="BH136" s="11">
        <v>38829771</v>
      </c>
      <c r="BI136" s="11">
        <v>14453423</v>
      </c>
      <c r="BJ136" s="11">
        <v>24376348</v>
      </c>
      <c r="BK136" s="11">
        <v>37079855</v>
      </c>
      <c r="BL136" s="11">
        <v>17913229</v>
      </c>
      <c r="BM136" s="11">
        <v>19166626</v>
      </c>
      <c r="BN136" s="11">
        <v>7802612</v>
      </c>
      <c r="BO136" s="11">
        <v>4845408</v>
      </c>
      <c r="BP136" s="11">
        <v>2957204</v>
      </c>
      <c r="BQ136" s="11">
        <v>52893714</v>
      </c>
      <c r="BR136" s="11">
        <v>27871287</v>
      </c>
      <c r="BS136" s="11">
        <v>25022427</v>
      </c>
      <c r="BT136" s="11">
        <v>95033587</v>
      </c>
      <c r="BU136" s="11">
        <v>76861071</v>
      </c>
      <c r="BV136" s="11">
        <v>18172516</v>
      </c>
      <c r="BW136" s="11">
        <v>72506815</v>
      </c>
      <c r="BX136" s="11">
        <v>33744508</v>
      </c>
      <c r="BY136" s="11">
        <v>38762307</v>
      </c>
      <c r="BZ136" s="11">
        <v>50821610</v>
      </c>
      <c r="CA136" s="11">
        <v>16213046</v>
      </c>
      <c r="CB136" s="11">
        <v>34608564</v>
      </c>
      <c r="CC136" s="11">
        <v>14041530</v>
      </c>
      <c r="CD136" s="11">
        <v>7283371</v>
      </c>
      <c r="CE136" s="11">
        <v>6758159</v>
      </c>
      <c r="CF136" s="11">
        <v>45884302</v>
      </c>
      <c r="CG136" s="11">
        <v>19103212</v>
      </c>
      <c r="CH136" s="11">
        <v>26781090</v>
      </c>
      <c r="CI136" s="11">
        <v>5269547</v>
      </c>
      <c r="CJ136" s="11">
        <v>3052423</v>
      </c>
      <c r="CK136" s="11">
        <v>2217124</v>
      </c>
      <c r="CL136" s="11">
        <v>15281470</v>
      </c>
      <c r="CM136" s="11">
        <v>1950506</v>
      </c>
      <c r="CN136" s="11">
        <v>13330964</v>
      </c>
      <c r="CO136" s="11">
        <v>28726202</v>
      </c>
      <c r="CP136" s="11">
        <v>3222367</v>
      </c>
      <c r="CQ136" s="11">
        <v>25503835</v>
      </c>
      <c r="CR136" s="11">
        <v>10436475</v>
      </c>
      <c r="CS136" s="11">
        <v>7869122</v>
      </c>
      <c r="CT136" s="11">
        <v>2567353</v>
      </c>
      <c r="CU136" s="11">
        <v>100132665</v>
      </c>
      <c r="CV136" s="11">
        <v>66721791</v>
      </c>
      <c r="CW136" s="11">
        <v>33410874</v>
      </c>
      <c r="CX136" s="11">
        <v>15316148</v>
      </c>
      <c r="CY136" s="11">
        <v>6951535</v>
      </c>
      <c r="CZ136" s="11">
        <v>8364613</v>
      </c>
      <c r="DA136" s="11">
        <v>356519187</v>
      </c>
      <c r="DB136" s="11">
        <v>137479990</v>
      </c>
      <c r="DC136" s="11">
        <v>219039197</v>
      </c>
      <c r="DD136" s="11">
        <v>47251977</v>
      </c>
      <c r="DE136" s="11">
        <v>16919235</v>
      </c>
      <c r="DF136" s="11">
        <v>30332742</v>
      </c>
      <c r="DG136" s="11">
        <v>6783386</v>
      </c>
      <c r="DH136" s="11">
        <v>2355700</v>
      </c>
      <c r="DI136" s="11">
        <v>4427686</v>
      </c>
      <c r="DJ136" s="11">
        <v>85209881</v>
      </c>
      <c r="DK136" s="11">
        <v>33164507</v>
      </c>
      <c r="DL136" s="11">
        <v>52045374</v>
      </c>
      <c r="DM136" s="11">
        <v>18711149</v>
      </c>
      <c r="DN136" s="11">
        <v>8702914</v>
      </c>
      <c r="DO136" s="11">
        <v>10008235</v>
      </c>
      <c r="DP136" s="11">
        <v>33904603</v>
      </c>
      <c r="DQ136" s="11">
        <v>13355878</v>
      </c>
      <c r="DR136" s="11">
        <v>20548725</v>
      </c>
      <c r="DS136" s="11">
        <v>121863876</v>
      </c>
      <c r="DT136" s="11">
        <v>47099314</v>
      </c>
      <c r="DU136" s="11">
        <v>74764562</v>
      </c>
      <c r="DV136" s="11">
        <v>11730991</v>
      </c>
      <c r="DW136" s="11">
        <v>9052017</v>
      </c>
      <c r="DX136" s="11">
        <v>2678974</v>
      </c>
      <c r="DY136" s="11">
        <v>43613571</v>
      </c>
      <c r="DZ136" s="11">
        <v>16228097</v>
      </c>
      <c r="EA136" s="11">
        <v>27385474</v>
      </c>
      <c r="EB136" s="11">
        <v>5768487</v>
      </c>
      <c r="EC136" s="11">
        <v>3366459</v>
      </c>
      <c r="ED136" s="11">
        <v>2402028</v>
      </c>
      <c r="EE136" s="11">
        <v>42270933</v>
      </c>
      <c r="EF136" s="11">
        <v>6075745</v>
      </c>
      <c r="EG136" s="11">
        <v>36195188</v>
      </c>
      <c r="EH136" s="11">
        <v>279348691</v>
      </c>
      <c r="EI136" s="11">
        <v>49357183</v>
      </c>
      <c r="EJ136" s="11">
        <v>229991508</v>
      </c>
      <c r="EK136" s="11">
        <v>18423457</v>
      </c>
      <c r="EL136" s="11">
        <v>7013698</v>
      </c>
      <c r="EM136" s="11">
        <v>11409759</v>
      </c>
      <c r="EN136" s="11">
        <v>3630283</v>
      </c>
      <c r="EO136" s="11">
        <v>2492083</v>
      </c>
      <c r="EP136" s="11">
        <v>1138200</v>
      </c>
      <c r="EQ136" s="11">
        <v>66095159</v>
      </c>
      <c r="ER136" s="11">
        <v>28628254</v>
      </c>
      <c r="ES136" s="11">
        <v>37466905</v>
      </c>
      <c r="ET136" s="11">
        <v>85085198</v>
      </c>
      <c r="EU136" s="11">
        <v>33059765</v>
      </c>
      <c r="EV136" s="11">
        <v>52025433</v>
      </c>
      <c r="EW136" s="11">
        <v>10702688</v>
      </c>
      <c r="EX136" s="11">
        <v>7223531</v>
      </c>
      <c r="EY136" s="11">
        <v>3479157</v>
      </c>
      <c r="EZ136" s="11">
        <v>44341272</v>
      </c>
      <c r="FA136" s="11">
        <v>23052389</v>
      </c>
      <c r="FB136" s="11">
        <v>21288883</v>
      </c>
      <c r="FC136" s="11">
        <v>1914004</v>
      </c>
      <c r="FD136" s="11">
        <v>775568</v>
      </c>
      <c r="FE136" s="11">
        <v>1138436</v>
      </c>
      <c r="FF136" s="420"/>
      <c r="FG136" s="420"/>
      <c r="FH136" s="417"/>
    </row>
    <row r="137" spans="1:164" ht="15" customHeight="1">
      <c r="A137" s="665" t="s">
        <v>741</v>
      </c>
      <c r="B137" s="665"/>
      <c r="C137" s="665"/>
      <c r="D137" s="11">
        <v>37533240</v>
      </c>
      <c r="E137" s="11"/>
      <c r="F137" s="11"/>
      <c r="G137" s="11">
        <v>8986230</v>
      </c>
      <c r="H137" s="11">
        <v>28547010</v>
      </c>
      <c r="I137" s="11">
        <v>327597</v>
      </c>
      <c r="J137" s="11">
        <v>54307</v>
      </c>
      <c r="K137" s="11">
        <v>273290</v>
      </c>
      <c r="L137" s="11">
        <v>190432</v>
      </c>
      <c r="M137" s="11">
        <v>71589</v>
      </c>
      <c r="N137" s="11">
        <v>118843</v>
      </c>
      <c r="O137" s="11">
        <v>277831</v>
      </c>
      <c r="P137" s="11">
        <v>69422</v>
      </c>
      <c r="Q137" s="11">
        <v>208409</v>
      </c>
      <c r="R137" s="11">
        <v>6901</v>
      </c>
      <c r="S137" s="11">
        <v>0</v>
      </c>
      <c r="T137" s="11">
        <v>6901</v>
      </c>
      <c r="U137" s="11">
        <v>972611</v>
      </c>
      <c r="V137" s="11">
        <v>0</v>
      </c>
      <c r="W137" s="11">
        <v>972611</v>
      </c>
      <c r="X137" s="11">
        <v>135882</v>
      </c>
      <c r="Y137" s="11">
        <v>21021</v>
      </c>
      <c r="Z137" s="11">
        <v>114861</v>
      </c>
      <c r="AA137" s="11">
        <v>553720</v>
      </c>
      <c r="AB137" s="11">
        <v>0</v>
      </c>
      <c r="AC137" s="11">
        <v>553720</v>
      </c>
      <c r="AD137" s="11">
        <v>4</v>
      </c>
      <c r="AE137" s="11">
        <v>0</v>
      </c>
      <c r="AF137" s="11">
        <v>4</v>
      </c>
      <c r="AG137" s="11">
        <v>91200</v>
      </c>
      <c r="AH137" s="11">
        <v>0</v>
      </c>
      <c r="AI137" s="11">
        <v>91200</v>
      </c>
      <c r="AJ137" s="11">
        <v>101679</v>
      </c>
      <c r="AK137" s="11">
        <v>42610</v>
      </c>
      <c r="AL137" s="11">
        <v>59069</v>
      </c>
      <c r="AM137" s="11">
        <v>633186</v>
      </c>
      <c r="AN137" s="11">
        <v>130234</v>
      </c>
      <c r="AO137" s="11">
        <v>502952</v>
      </c>
      <c r="AP137" s="11">
        <v>90649</v>
      </c>
      <c r="AQ137" s="11">
        <v>0</v>
      </c>
      <c r="AR137" s="11">
        <v>90649</v>
      </c>
      <c r="AS137" s="11">
        <v>14118</v>
      </c>
      <c r="AT137" s="11">
        <v>10281</v>
      </c>
      <c r="AU137" s="11">
        <v>3837</v>
      </c>
      <c r="AV137" s="11">
        <v>1181506</v>
      </c>
      <c r="AW137" s="11">
        <v>7789</v>
      </c>
      <c r="AX137" s="11">
        <v>1173717</v>
      </c>
      <c r="AY137" s="11">
        <v>469194</v>
      </c>
      <c r="AZ137" s="11">
        <v>158999</v>
      </c>
      <c r="BA137" s="11">
        <v>310195</v>
      </c>
      <c r="BB137" s="11">
        <v>49045</v>
      </c>
      <c r="BC137" s="11">
        <v>0</v>
      </c>
      <c r="BD137" s="11">
        <v>49045</v>
      </c>
      <c r="BE137" s="11">
        <v>216557</v>
      </c>
      <c r="BF137" s="11">
        <v>0</v>
      </c>
      <c r="BG137" s="11">
        <v>216557</v>
      </c>
      <c r="BH137" s="11">
        <v>96547</v>
      </c>
      <c r="BI137" s="11">
        <v>47018</v>
      </c>
      <c r="BJ137" s="11">
        <v>49529</v>
      </c>
      <c r="BK137" s="11">
        <v>48421</v>
      </c>
      <c r="BL137" s="11">
        <v>19352</v>
      </c>
      <c r="BM137" s="11">
        <v>29069</v>
      </c>
      <c r="BN137" s="11">
        <v>13659</v>
      </c>
      <c r="BO137" s="11">
        <v>0</v>
      </c>
      <c r="BP137" s="11">
        <v>13659</v>
      </c>
      <c r="BQ137" s="11">
        <v>797002</v>
      </c>
      <c r="BR137" s="11">
        <v>86421</v>
      </c>
      <c r="BS137" s="11">
        <v>710581</v>
      </c>
      <c r="BT137" s="11">
        <v>1710101</v>
      </c>
      <c r="BU137" s="11">
        <v>163040</v>
      </c>
      <c r="BV137" s="11">
        <v>1547061</v>
      </c>
      <c r="BW137" s="11">
        <v>1338739</v>
      </c>
      <c r="BX137" s="11">
        <v>422580</v>
      </c>
      <c r="BY137" s="11">
        <v>916159</v>
      </c>
      <c r="BZ137" s="11">
        <v>48725</v>
      </c>
      <c r="CA137" s="11">
        <v>5639</v>
      </c>
      <c r="CB137" s="11">
        <v>43086</v>
      </c>
      <c r="CC137" s="11">
        <v>30991</v>
      </c>
      <c r="CD137" s="11">
        <v>22150</v>
      </c>
      <c r="CE137" s="11">
        <v>8841</v>
      </c>
      <c r="CF137" s="11">
        <v>162293</v>
      </c>
      <c r="CG137" s="11">
        <v>69859</v>
      </c>
      <c r="CH137" s="11">
        <v>92434</v>
      </c>
      <c r="CI137" s="11">
        <v>4563</v>
      </c>
      <c r="CJ137" s="11">
        <v>570</v>
      </c>
      <c r="CK137" s="11">
        <v>3993</v>
      </c>
      <c r="CL137" s="11">
        <v>229400</v>
      </c>
      <c r="CM137" s="11">
        <v>1462</v>
      </c>
      <c r="CN137" s="11">
        <v>227938</v>
      </c>
      <c r="CO137" s="11">
        <v>907655</v>
      </c>
      <c r="CP137" s="11">
        <v>0</v>
      </c>
      <c r="CQ137" s="11">
        <v>907655</v>
      </c>
      <c r="CR137" s="11">
        <v>20870</v>
      </c>
      <c r="CS137" s="11">
        <v>0</v>
      </c>
      <c r="CT137" s="11">
        <v>20870</v>
      </c>
      <c r="CU137" s="11">
        <v>4092446</v>
      </c>
      <c r="CV137" s="11">
        <v>282154</v>
      </c>
      <c r="CW137" s="11">
        <v>3810292</v>
      </c>
      <c r="CX137" s="11">
        <v>40333</v>
      </c>
      <c r="CY137" s="11">
        <v>23628</v>
      </c>
      <c r="CZ137" s="11">
        <v>16705</v>
      </c>
      <c r="DA137" s="11">
        <v>8551297</v>
      </c>
      <c r="DB137" s="11">
        <v>882298</v>
      </c>
      <c r="DC137" s="11">
        <v>7668999</v>
      </c>
      <c r="DD137" s="11">
        <v>130154</v>
      </c>
      <c r="DE137" s="11">
        <v>111826</v>
      </c>
      <c r="DF137" s="11">
        <v>18328</v>
      </c>
      <c r="DG137" s="11">
        <v>6896</v>
      </c>
      <c r="DH137" s="11">
        <v>424</v>
      </c>
      <c r="DI137" s="11">
        <v>6472</v>
      </c>
      <c r="DJ137" s="11">
        <v>1474449</v>
      </c>
      <c r="DK137" s="11">
        <v>640742</v>
      </c>
      <c r="DL137" s="11">
        <v>833707</v>
      </c>
      <c r="DM137" s="11">
        <v>84649</v>
      </c>
      <c r="DN137" s="11">
        <v>29748</v>
      </c>
      <c r="DO137" s="11">
        <v>54901</v>
      </c>
      <c r="DP137" s="11">
        <v>621000</v>
      </c>
      <c r="DQ137" s="11">
        <v>600000</v>
      </c>
      <c r="DR137" s="11">
        <v>21000</v>
      </c>
      <c r="DS137" s="11">
        <v>346464</v>
      </c>
      <c r="DT137" s="11">
        <v>200087</v>
      </c>
      <c r="DU137" s="11">
        <v>146377</v>
      </c>
      <c r="DV137" s="11">
        <v>123527</v>
      </c>
      <c r="DW137" s="11">
        <v>76245</v>
      </c>
      <c r="DX137" s="11">
        <v>47282</v>
      </c>
      <c r="DY137" s="11">
        <v>668091</v>
      </c>
      <c r="DZ137" s="11">
        <v>597520</v>
      </c>
      <c r="EA137" s="11">
        <v>70571</v>
      </c>
      <c r="EB137" s="11">
        <v>8795</v>
      </c>
      <c r="EC137" s="11">
        <v>6462</v>
      </c>
      <c r="ED137" s="11">
        <v>2333</v>
      </c>
      <c r="EE137" s="11">
        <v>961874</v>
      </c>
      <c r="EF137" s="11">
        <v>358096</v>
      </c>
      <c r="EG137" s="11">
        <v>603778</v>
      </c>
      <c r="EH137" s="11">
        <v>7967654</v>
      </c>
      <c r="EI137" s="11">
        <v>3240260</v>
      </c>
      <c r="EJ137" s="11">
        <v>4727394</v>
      </c>
      <c r="EK137" s="11">
        <v>128766</v>
      </c>
      <c r="EL137" s="11">
        <v>128225</v>
      </c>
      <c r="EM137" s="11">
        <v>541</v>
      </c>
      <c r="EN137" s="11">
        <v>230033</v>
      </c>
      <c r="EO137" s="11">
        <v>211267</v>
      </c>
      <c r="EP137" s="11">
        <v>18766</v>
      </c>
      <c r="EQ137" s="11">
        <v>299593</v>
      </c>
      <c r="ER137" s="11">
        <v>192905</v>
      </c>
      <c r="ES137" s="11">
        <v>106688</v>
      </c>
      <c r="ET137" s="11">
        <v>363262</v>
      </c>
      <c r="EU137" s="11">
        <v>0</v>
      </c>
      <c r="EV137" s="11">
        <v>363262</v>
      </c>
      <c r="EW137" s="11">
        <v>29329</v>
      </c>
      <c r="EX137" s="11">
        <v>0</v>
      </c>
      <c r="EY137" s="11">
        <v>29329</v>
      </c>
      <c r="EZ137" s="11">
        <v>678834</v>
      </c>
      <c r="FA137" s="11">
        <v>0</v>
      </c>
      <c r="FB137" s="11">
        <v>678834</v>
      </c>
      <c r="FC137" s="11">
        <v>4716</v>
      </c>
      <c r="FD137" s="11">
        <v>0</v>
      </c>
      <c r="FE137" s="11">
        <v>4716</v>
      </c>
      <c r="FF137" s="420"/>
      <c r="FG137" s="420"/>
      <c r="FH137" s="417"/>
    </row>
    <row r="138" spans="1:164" ht="25.5" customHeight="1">
      <c r="A138" s="665" t="s">
        <v>742</v>
      </c>
      <c r="B138" s="665"/>
      <c r="C138" s="665"/>
      <c r="D138" s="11">
        <v>2964528519</v>
      </c>
      <c r="E138" s="11"/>
      <c r="F138" s="11"/>
      <c r="G138" s="11">
        <v>1151502326</v>
      </c>
      <c r="H138" s="11">
        <v>1813026193</v>
      </c>
      <c r="I138" s="11">
        <v>28540649</v>
      </c>
      <c r="J138" s="11">
        <v>8612798</v>
      </c>
      <c r="K138" s="11">
        <v>19927851</v>
      </c>
      <c r="L138" s="11">
        <v>9159564</v>
      </c>
      <c r="M138" s="11">
        <v>5882344</v>
      </c>
      <c r="N138" s="11">
        <v>3277220</v>
      </c>
      <c r="O138" s="11">
        <v>48516842</v>
      </c>
      <c r="P138" s="11">
        <v>14330769</v>
      </c>
      <c r="Q138" s="11">
        <v>34186073</v>
      </c>
      <c r="R138" s="11">
        <v>15879619</v>
      </c>
      <c r="S138" s="11">
        <v>4828756</v>
      </c>
      <c r="T138" s="11">
        <v>11050863</v>
      </c>
      <c r="U138" s="11">
        <v>432944132</v>
      </c>
      <c r="V138" s="11">
        <v>151307658</v>
      </c>
      <c r="W138" s="11">
        <v>281636474</v>
      </c>
      <c r="X138" s="11">
        <v>52788413</v>
      </c>
      <c r="Y138" s="11">
        <v>16665567</v>
      </c>
      <c r="Z138" s="11">
        <v>36122846</v>
      </c>
      <c r="AA138" s="11">
        <v>47785089</v>
      </c>
      <c r="AB138" s="11">
        <v>37024731</v>
      </c>
      <c r="AC138" s="11">
        <v>10760358</v>
      </c>
      <c r="AD138" s="11">
        <v>7587912</v>
      </c>
      <c r="AE138" s="11">
        <v>5045161</v>
      </c>
      <c r="AF138" s="11">
        <v>2542751</v>
      </c>
      <c r="AG138" s="11">
        <v>14429307</v>
      </c>
      <c r="AH138" s="11">
        <v>0</v>
      </c>
      <c r="AI138" s="11">
        <v>14429307</v>
      </c>
      <c r="AJ138" s="11">
        <v>138982526</v>
      </c>
      <c r="AK138" s="11">
        <v>33426507</v>
      </c>
      <c r="AL138" s="11">
        <v>105556019</v>
      </c>
      <c r="AM138" s="11">
        <v>57305183</v>
      </c>
      <c r="AN138" s="11">
        <v>13000317</v>
      </c>
      <c r="AO138" s="11">
        <v>44304866</v>
      </c>
      <c r="AP138" s="11">
        <v>15292665</v>
      </c>
      <c r="AQ138" s="11">
        <v>9216583</v>
      </c>
      <c r="AR138" s="11">
        <v>6076082</v>
      </c>
      <c r="AS138" s="11">
        <v>5959060</v>
      </c>
      <c r="AT138" s="11">
        <v>3532575</v>
      </c>
      <c r="AU138" s="11">
        <v>2426485</v>
      </c>
      <c r="AV138" s="11">
        <v>150484404</v>
      </c>
      <c r="AW138" s="11">
        <v>65784111</v>
      </c>
      <c r="AX138" s="11">
        <v>84700293</v>
      </c>
      <c r="AY138" s="11">
        <v>50376211</v>
      </c>
      <c r="AZ138" s="11">
        <v>22311544</v>
      </c>
      <c r="BA138" s="11">
        <v>28064667</v>
      </c>
      <c r="BB138" s="11">
        <v>18475370</v>
      </c>
      <c r="BC138" s="11">
        <v>5956424</v>
      </c>
      <c r="BD138" s="11">
        <v>12518946</v>
      </c>
      <c r="BE138" s="11">
        <v>29017605</v>
      </c>
      <c r="BF138" s="11">
        <v>9537833</v>
      </c>
      <c r="BG138" s="11">
        <v>19479772</v>
      </c>
      <c r="BH138" s="11">
        <v>38733224</v>
      </c>
      <c r="BI138" s="11">
        <v>14406405</v>
      </c>
      <c r="BJ138" s="11">
        <v>24326819</v>
      </c>
      <c r="BK138" s="11">
        <v>37031434</v>
      </c>
      <c r="BL138" s="11">
        <v>17893877</v>
      </c>
      <c r="BM138" s="11">
        <v>19137557</v>
      </c>
      <c r="BN138" s="11">
        <v>7788953</v>
      </c>
      <c r="BO138" s="11">
        <v>4845408</v>
      </c>
      <c r="BP138" s="11">
        <v>2943545</v>
      </c>
      <c r="BQ138" s="11">
        <v>52096712</v>
      </c>
      <c r="BR138" s="11">
        <v>27784866</v>
      </c>
      <c r="BS138" s="11">
        <v>24311846</v>
      </c>
      <c r="BT138" s="11">
        <v>93323486</v>
      </c>
      <c r="BU138" s="11">
        <v>76698031</v>
      </c>
      <c r="BV138" s="11">
        <v>16625455</v>
      </c>
      <c r="BW138" s="11">
        <v>71168076</v>
      </c>
      <c r="BX138" s="11">
        <v>33321928</v>
      </c>
      <c r="BY138" s="11">
        <v>37846148</v>
      </c>
      <c r="BZ138" s="11">
        <v>50772885</v>
      </c>
      <c r="CA138" s="11">
        <v>16207407</v>
      </c>
      <c r="CB138" s="11">
        <v>34565478</v>
      </c>
      <c r="CC138" s="11">
        <v>14010539</v>
      </c>
      <c r="CD138" s="11">
        <v>7261221</v>
      </c>
      <c r="CE138" s="11">
        <v>6749318</v>
      </c>
      <c r="CF138" s="11">
        <v>45722009</v>
      </c>
      <c r="CG138" s="11">
        <v>19033353</v>
      </c>
      <c r="CH138" s="11">
        <v>26688656</v>
      </c>
      <c r="CI138" s="11">
        <v>5264984</v>
      </c>
      <c r="CJ138" s="11">
        <v>3051853</v>
      </c>
      <c r="CK138" s="11">
        <v>2213131</v>
      </c>
      <c r="CL138" s="11">
        <v>15052070</v>
      </c>
      <c r="CM138" s="11">
        <v>1949044</v>
      </c>
      <c r="CN138" s="11">
        <v>13103026</v>
      </c>
      <c r="CO138" s="11">
        <v>27818547</v>
      </c>
      <c r="CP138" s="11">
        <v>3222367</v>
      </c>
      <c r="CQ138" s="11">
        <v>24596180</v>
      </c>
      <c r="CR138" s="11">
        <v>10415605</v>
      </c>
      <c r="CS138" s="11">
        <v>7869122</v>
      </c>
      <c r="CT138" s="11">
        <v>2546483</v>
      </c>
      <c r="CU138" s="11">
        <v>96040219</v>
      </c>
      <c r="CV138" s="11">
        <v>66439637</v>
      </c>
      <c r="CW138" s="11">
        <v>29600582</v>
      </c>
      <c r="CX138" s="11">
        <v>15275815</v>
      </c>
      <c r="CY138" s="11">
        <v>6927907</v>
      </c>
      <c r="CZ138" s="11">
        <v>8347908</v>
      </c>
      <c r="DA138" s="11">
        <v>347967890</v>
      </c>
      <c r="DB138" s="11">
        <v>136597692</v>
      </c>
      <c r="DC138" s="11">
        <v>211370198</v>
      </c>
      <c r="DD138" s="11">
        <v>47121823</v>
      </c>
      <c r="DE138" s="11">
        <v>16807409</v>
      </c>
      <c r="DF138" s="11">
        <v>30314414</v>
      </c>
      <c r="DG138" s="11">
        <v>6776490</v>
      </c>
      <c r="DH138" s="11">
        <v>2355276</v>
      </c>
      <c r="DI138" s="11">
        <v>4421214</v>
      </c>
      <c r="DJ138" s="11">
        <v>83735432</v>
      </c>
      <c r="DK138" s="11">
        <v>32523765</v>
      </c>
      <c r="DL138" s="11">
        <v>51211667</v>
      </c>
      <c r="DM138" s="11">
        <v>18626500</v>
      </c>
      <c r="DN138" s="11">
        <v>8673166</v>
      </c>
      <c r="DO138" s="11">
        <v>9953334</v>
      </c>
      <c r="DP138" s="11">
        <v>33283603</v>
      </c>
      <c r="DQ138" s="11">
        <v>12755878</v>
      </c>
      <c r="DR138" s="11">
        <v>20527725</v>
      </c>
      <c r="DS138" s="11">
        <v>121517412</v>
      </c>
      <c r="DT138" s="11">
        <v>46899227</v>
      </c>
      <c r="DU138" s="11">
        <v>74618185</v>
      </c>
      <c r="DV138" s="11">
        <v>11607464</v>
      </c>
      <c r="DW138" s="11">
        <v>8975772</v>
      </c>
      <c r="DX138" s="11">
        <v>2631692</v>
      </c>
      <c r="DY138" s="11">
        <v>42945480</v>
      </c>
      <c r="DZ138" s="11">
        <v>15630577</v>
      </c>
      <c r="EA138" s="11">
        <v>27314903</v>
      </c>
      <c r="EB138" s="11">
        <v>5759692</v>
      </c>
      <c r="EC138" s="11">
        <v>3359997</v>
      </c>
      <c r="ED138" s="11">
        <v>2399695</v>
      </c>
      <c r="EE138" s="11">
        <v>41309059</v>
      </c>
      <c r="EF138" s="11">
        <v>5717649</v>
      </c>
      <c r="EG138" s="11">
        <v>35591410</v>
      </c>
      <c r="EH138" s="11">
        <v>271381037</v>
      </c>
      <c r="EI138" s="11">
        <v>46116923</v>
      </c>
      <c r="EJ138" s="11">
        <v>225264114</v>
      </c>
      <c r="EK138" s="11">
        <v>18294691</v>
      </c>
      <c r="EL138" s="11">
        <v>6885473</v>
      </c>
      <c r="EM138" s="11">
        <v>11409218</v>
      </c>
      <c r="EN138" s="11">
        <v>3400250</v>
      </c>
      <c r="EO138" s="11">
        <v>2280816</v>
      </c>
      <c r="EP138" s="11">
        <v>1119434</v>
      </c>
      <c r="EQ138" s="11">
        <v>65795566</v>
      </c>
      <c r="ER138" s="11">
        <v>28435349</v>
      </c>
      <c r="ES138" s="11">
        <v>37360217</v>
      </c>
      <c r="ET138" s="11">
        <v>84721936</v>
      </c>
      <c r="EU138" s="11">
        <v>33059765</v>
      </c>
      <c r="EV138" s="11">
        <v>51662171</v>
      </c>
      <c r="EW138" s="11">
        <v>10673359</v>
      </c>
      <c r="EX138" s="11">
        <v>7223531</v>
      </c>
      <c r="EY138" s="11">
        <v>3449828</v>
      </c>
      <c r="EZ138" s="11">
        <v>43662438</v>
      </c>
      <c r="FA138" s="11">
        <v>23052389</v>
      </c>
      <c r="FB138" s="11">
        <v>20610049</v>
      </c>
      <c r="FC138" s="11">
        <v>1909288</v>
      </c>
      <c r="FD138" s="11">
        <v>775568</v>
      </c>
      <c r="FE138" s="11">
        <v>1133720</v>
      </c>
      <c r="FF138" s="420"/>
      <c r="FG138" s="420"/>
      <c r="FH138" s="417"/>
    </row>
    <row r="139" spans="1:164" ht="25.5" customHeight="1">
      <c r="A139" s="665" t="s">
        <v>743</v>
      </c>
      <c r="B139" s="665"/>
      <c r="C139" s="665"/>
      <c r="D139" s="11">
        <v>536124835</v>
      </c>
      <c r="E139" s="11"/>
      <c r="F139" s="11"/>
      <c r="G139" s="11">
        <v>338262751</v>
      </c>
      <c r="H139" s="11">
        <v>197862084</v>
      </c>
      <c r="I139" s="11">
        <v>977553</v>
      </c>
      <c r="J139" s="11">
        <v>465299</v>
      </c>
      <c r="K139" s="11">
        <v>512254</v>
      </c>
      <c r="L139" s="11">
        <v>3346060</v>
      </c>
      <c r="M139" s="11">
        <v>3314445</v>
      </c>
      <c r="N139" s="11">
        <v>31615</v>
      </c>
      <c r="O139" s="11">
        <v>10134878</v>
      </c>
      <c r="P139" s="11">
        <v>4697145</v>
      </c>
      <c r="Q139" s="11">
        <v>5437733</v>
      </c>
      <c r="R139" s="11">
        <v>4204041</v>
      </c>
      <c r="S139" s="11">
        <v>1098595</v>
      </c>
      <c r="T139" s="11">
        <v>3105446</v>
      </c>
      <c r="U139" s="11">
        <v>39884961</v>
      </c>
      <c r="V139" s="11">
        <v>29952607</v>
      </c>
      <c r="W139" s="11">
        <v>9932354</v>
      </c>
      <c r="X139" s="11">
        <v>11923004</v>
      </c>
      <c r="Y139" s="11">
        <v>10519499</v>
      </c>
      <c r="Z139" s="11">
        <v>1403505</v>
      </c>
      <c r="AA139" s="11">
        <v>12781488</v>
      </c>
      <c r="AB139" s="11">
        <v>12748812</v>
      </c>
      <c r="AC139" s="11">
        <v>32676</v>
      </c>
      <c r="AD139" s="11">
        <v>1830876</v>
      </c>
      <c r="AE139" s="11">
        <v>1508698</v>
      </c>
      <c r="AF139" s="11">
        <v>322178</v>
      </c>
      <c r="AG139" s="11">
        <v>1117596</v>
      </c>
      <c r="AH139" s="11">
        <v>0</v>
      </c>
      <c r="AI139" s="11">
        <v>1117596</v>
      </c>
      <c r="AJ139" s="11">
        <v>17636304</v>
      </c>
      <c r="AK139" s="11">
        <v>2265142</v>
      </c>
      <c r="AL139" s="11">
        <v>15371162</v>
      </c>
      <c r="AM139" s="11">
        <v>7900486</v>
      </c>
      <c r="AN139" s="11">
        <v>3023442</v>
      </c>
      <c r="AO139" s="11">
        <v>4877044</v>
      </c>
      <c r="AP139" s="11">
        <v>388990</v>
      </c>
      <c r="AQ139" s="11">
        <v>339445</v>
      </c>
      <c r="AR139" s="11">
        <v>49545</v>
      </c>
      <c r="AS139" s="11">
        <v>2609675</v>
      </c>
      <c r="AT139" s="11">
        <v>2600570</v>
      </c>
      <c r="AU139" s="11">
        <v>9105</v>
      </c>
      <c r="AV139" s="11">
        <v>29613404</v>
      </c>
      <c r="AW139" s="11">
        <v>28304308</v>
      </c>
      <c r="AX139" s="11">
        <v>1309096</v>
      </c>
      <c r="AY139" s="11">
        <v>15109191</v>
      </c>
      <c r="AZ139" s="11">
        <v>13865131</v>
      </c>
      <c r="BA139" s="11">
        <v>1244060</v>
      </c>
      <c r="BB139" s="11">
        <v>1848053</v>
      </c>
      <c r="BC139" s="11">
        <v>1384568</v>
      </c>
      <c r="BD139" s="11">
        <v>463485</v>
      </c>
      <c r="BE139" s="11">
        <v>7876591</v>
      </c>
      <c r="BF139" s="11">
        <v>1669231</v>
      </c>
      <c r="BG139" s="11">
        <v>6207360</v>
      </c>
      <c r="BH139" s="11">
        <v>14277401</v>
      </c>
      <c r="BI139" s="11">
        <v>5345356</v>
      </c>
      <c r="BJ139" s="11">
        <v>8932045</v>
      </c>
      <c r="BK139" s="11">
        <v>12620995</v>
      </c>
      <c r="BL139" s="11">
        <v>6721874</v>
      </c>
      <c r="BM139" s="11">
        <v>5899121</v>
      </c>
      <c r="BN139" s="11">
        <v>2140699</v>
      </c>
      <c r="BO139" s="11">
        <v>2120560</v>
      </c>
      <c r="BP139" s="11">
        <v>20139</v>
      </c>
      <c r="BQ139" s="11">
        <v>12419660</v>
      </c>
      <c r="BR139" s="11">
        <v>10187047</v>
      </c>
      <c r="BS139" s="11">
        <v>2232613</v>
      </c>
      <c r="BT139" s="11">
        <v>22579074</v>
      </c>
      <c r="BU139" s="11">
        <v>22541959</v>
      </c>
      <c r="BV139" s="11">
        <v>37115</v>
      </c>
      <c r="BW139" s="11">
        <v>16335117</v>
      </c>
      <c r="BX139" s="11">
        <v>13937659</v>
      </c>
      <c r="BY139" s="11">
        <v>2397458</v>
      </c>
      <c r="BZ139" s="11">
        <v>9997927</v>
      </c>
      <c r="CA139" s="11">
        <v>2269724</v>
      </c>
      <c r="CB139" s="11">
        <v>7728203</v>
      </c>
      <c r="CC139" s="11">
        <v>1391385</v>
      </c>
      <c r="CD139" s="11">
        <v>855674</v>
      </c>
      <c r="CE139" s="11">
        <v>535711</v>
      </c>
      <c r="CF139" s="11">
        <v>16775961</v>
      </c>
      <c r="CG139" s="11">
        <v>13454044</v>
      </c>
      <c r="CH139" s="11">
        <v>3321917</v>
      </c>
      <c r="CI139" s="11">
        <v>2724159</v>
      </c>
      <c r="CJ139" s="11">
        <v>2414844</v>
      </c>
      <c r="CK139" s="11">
        <v>309315</v>
      </c>
      <c r="CL139" s="11">
        <v>1311625</v>
      </c>
      <c r="CM139" s="11">
        <v>1033529</v>
      </c>
      <c r="CN139" s="11">
        <v>278096</v>
      </c>
      <c r="CO139" s="11">
        <v>3124941</v>
      </c>
      <c r="CP139" s="11">
        <v>544822</v>
      </c>
      <c r="CQ139" s="11">
        <v>2580119</v>
      </c>
      <c r="CR139" s="11">
        <v>3906022</v>
      </c>
      <c r="CS139" s="11">
        <v>3906022</v>
      </c>
      <c r="CT139" s="11">
        <v>0</v>
      </c>
      <c r="CU139" s="11">
        <v>15281863</v>
      </c>
      <c r="CV139" s="11">
        <v>14199340</v>
      </c>
      <c r="CW139" s="11">
        <v>1082523</v>
      </c>
      <c r="CX139" s="11">
        <v>4098124</v>
      </c>
      <c r="CY139" s="11">
        <v>2296372</v>
      </c>
      <c r="CZ139" s="11">
        <v>1801752</v>
      </c>
      <c r="DA139" s="11">
        <v>50781904</v>
      </c>
      <c r="DB139" s="11">
        <v>26000423</v>
      </c>
      <c r="DC139" s="11">
        <v>24781481</v>
      </c>
      <c r="DD139" s="11">
        <v>10641893</v>
      </c>
      <c r="DE139" s="11">
        <v>9422803</v>
      </c>
      <c r="DF139" s="11">
        <v>1219090</v>
      </c>
      <c r="DG139" s="11">
        <v>1581681</v>
      </c>
      <c r="DH139" s="11">
        <v>775470</v>
      </c>
      <c r="DI139" s="11">
        <v>806211</v>
      </c>
      <c r="DJ139" s="11">
        <v>27247459</v>
      </c>
      <c r="DK139" s="11">
        <v>11187731</v>
      </c>
      <c r="DL139" s="11">
        <v>16059728</v>
      </c>
      <c r="DM139" s="11">
        <v>2096835</v>
      </c>
      <c r="DN139" s="11">
        <v>774541</v>
      </c>
      <c r="DO139" s="11">
        <v>1322294</v>
      </c>
      <c r="DP139" s="11">
        <v>5670807</v>
      </c>
      <c r="DQ139" s="11">
        <v>3646480</v>
      </c>
      <c r="DR139" s="11">
        <v>2024327</v>
      </c>
      <c r="DS139" s="11">
        <v>34455807</v>
      </c>
      <c r="DT139" s="11">
        <v>17156802</v>
      </c>
      <c r="DU139" s="11">
        <v>17299005</v>
      </c>
      <c r="DV139" s="11">
        <v>4943269</v>
      </c>
      <c r="DW139" s="11">
        <v>4943269</v>
      </c>
      <c r="DX139" s="11">
        <v>0</v>
      </c>
      <c r="DY139" s="11">
        <v>6192394</v>
      </c>
      <c r="DZ139" s="11">
        <v>2406236</v>
      </c>
      <c r="EA139" s="11">
        <v>3786158</v>
      </c>
      <c r="EB139" s="11">
        <v>2541540</v>
      </c>
      <c r="EC139" s="11">
        <v>2339437</v>
      </c>
      <c r="ED139" s="11">
        <v>202103</v>
      </c>
      <c r="EE139" s="11">
        <v>13133692</v>
      </c>
      <c r="EF139" s="11">
        <v>1906494</v>
      </c>
      <c r="EG139" s="11">
        <v>11227198</v>
      </c>
      <c r="EH139" s="11">
        <v>27851351</v>
      </c>
      <c r="EI139" s="11">
        <v>2791071</v>
      </c>
      <c r="EJ139" s="11">
        <v>25060280</v>
      </c>
      <c r="EK139" s="11">
        <v>3222846</v>
      </c>
      <c r="EL139" s="11">
        <v>2661847</v>
      </c>
      <c r="EM139" s="11">
        <v>560999</v>
      </c>
      <c r="EN139" s="11">
        <v>507330</v>
      </c>
      <c r="EO139" s="11">
        <v>505956</v>
      </c>
      <c r="EP139" s="11">
        <v>1374</v>
      </c>
      <c r="EQ139" s="11">
        <v>8734463</v>
      </c>
      <c r="ER139" s="11">
        <v>5582953</v>
      </c>
      <c r="ES139" s="11">
        <v>3151510</v>
      </c>
      <c r="ET139" s="11">
        <v>10836127</v>
      </c>
      <c r="EU139" s="11">
        <v>10149899</v>
      </c>
      <c r="EV139" s="11">
        <v>686228</v>
      </c>
      <c r="EW139" s="11">
        <v>4718860</v>
      </c>
      <c r="EX139" s="11">
        <v>4129975</v>
      </c>
      <c r="EY139" s="11">
        <v>588885</v>
      </c>
      <c r="EZ139" s="11">
        <v>12107084</v>
      </c>
      <c r="FA139" s="11">
        <v>11640123</v>
      </c>
      <c r="FB139" s="11">
        <v>466961</v>
      </c>
      <c r="FC139" s="11">
        <v>691389</v>
      </c>
      <c r="FD139" s="11">
        <v>655478</v>
      </c>
      <c r="FE139" s="11">
        <v>35911</v>
      </c>
      <c r="FF139" s="420"/>
      <c r="FG139" s="420"/>
      <c r="FH139" s="417"/>
    </row>
    <row r="140" spans="1:164" ht="25.5" customHeight="1">
      <c r="A140" s="665" t="s">
        <v>744</v>
      </c>
      <c r="B140" s="665"/>
      <c r="C140" s="665"/>
      <c r="D140" s="11">
        <v>386775918</v>
      </c>
      <c r="E140" s="11"/>
      <c r="F140" s="11"/>
      <c r="G140" s="11">
        <v>143981706</v>
      </c>
      <c r="H140" s="11">
        <v>242794212</v>
      </c>
      <c r="I140" s="11">
        <v>2969973</v>
      </c>
      <c r="J140" s="11">
        <v>529577</v>
      </c>
      <c r="K140" s="11">
        <v>2440396</v>
      </c>
      <c r="L140" s="11">
        <v>1400612</v>
      </c>
      <c r="M140" s="11">
        <v>844897</v>
      </c>
      <c r="N140" s="11">
        <v>555715</v>
      </c>
      <c r="O140" s="11">
        <v>5121757</v>
      </c>
      <c r="P140" s="11">
        <v>1590937</v>
      </c>
      <c r="Q140" s="11">
        <v>3530820</v>
      </c>
      <c r="R140" s="11">
        <v>2154713</v>
      </c>
      <c r="S140" s="11">
        <v>345800</v>
      </c>
      <c r="T140" s="11">
        <v>1808913</v>
      </c>
      <c r="U140" s="11">
        <v>55353144</v>
      </c>
      <c r="V140" s="11">
        <v>17103220</v>
      </c>
      <c r="W140" s="11">
        <v>38249924</v>
      </c>
      <c r="X140" s="11">
        <v>7789306</v>
      </c>
      <c r="Y140" s="11">
        <v>3911626</v>
      </c>
      <c r="Z140" s="11">
        <v>3877680</v>
      </c>
      <c r="AA140" s="11">
        <v>6913135</v>
      </c>
      <c r="AB140" s="11">
        <v>5463623</v>
      </c>
      <c r="AC140" s="11">
        <v>1449512</v>
      </c>
      <c r="AD140" s="11">
        <v>731738</v>
      </c>
      <c r="AE140" s="11">
        <v>619279</v>
      </c>
      <c r="AF140" s="11">
        <v>112459</v>
      </c>
      <c r="AG140" s="11">
        <v>1499372</v>
      </c>
      <c r="AH140" s="11">
        <v>0</v>
      </c>
      <c r="AI140" s="11">
        <v>1499372</v>
      </c>
      <c r="AJ140" s="11">
        <v>19286433</v>
      </c>
      <c r="AK140" s="11">
        <v>5105120</v>
      </c>
      <c r="AL140" s="11">
        <v>14181313</v>
      </c>
      <c r="AM140" s="11">
        <v>8985645</v>
      </c>
      <c r="AN140" s="11">
        <v>1611537</v>
      </c>
      <c r="AO140" s="11">
        <v>7374108</v>
      </c>
      <c r="AP140" s="11">
        <v>3136450</v>
      </c>
      <c r="AQ140" s="11">
        <v>2045877</v>
      </c>
      <c r="AR140" s="11">
        <v>1090573</v>
      </c>
      <c r="AS140" s="11">
        <v>892926</v>
      </c>
      <c r="AT140" s="11">
        <v>633155</v>
      </c>
      <c r="AU140" s="11">
        <v>259771</v>
      </c>
      <c r="AV140" s="11">
        <v>17897210</v>
      </c>
      <c r="AW140" s="11">
        <v>6536441</v>
      </c>
      <c r="AX140" s="11">
        <v>11360769</v>
      </c>
      <c r="AY140" s="11">
        <v>3546571</v>
      </c>
      <c r="AZ140" s="11">
        <v>1036661</v>
      </c>
      <c r="BA140" s="11">
        <v>2509910</v>
      </c>
      <c r="BB140" s="11">
        <v>2557489</v>
      </c>
      <c r="BC140" s="11">
        <v>506163</v>
      </c>
      <c r="BD140" s="11">
        <v>2051326</v>
      </c>
      <c r="BE140" s="11">
        <v>4188030</v>
      </c>
      <c r="BF140" s="11">
        <v>2611532</v>
      </c>
      <c r="BG140" s="11">
        <v>1576498</v>
      </c>
      <c r="BH140" s="11">
        <v>4998820</v>
      </c>
      <c r="BI140" s="11">
        <v>2755196</v>
      </c>
      <c r="BJ140" s="11">
        <v>2243624</v>
      </c>
      <c r="BK140" s="11">
        <v>4635391</v>
      </c>
      <c r="BL140" s="11">
        <v>2451812</v>
      </c>
      <c r="BM140" s="11">
        <v>2183579</v>
      </c>
      <c r="BN140" s="11">
        <v>1272810</v>
      </c>
      <c r="BO140" s="11">
        <v>985609</v>
      </c>
      <c r="BP140" s="11">
        <v>287201</v>
      </c>
      <c r="BQ140" s="11">
        <v>7656673</v>
      </c>
      <c r="BR140" s="11">
        <v>3743924</v>
      </c>
      <c r="BS140" s="11">
        <v>3912749</v>
      </c>
      <c r="BT140" s="11">
        <v>9923373</v>
      </c>
      <c r="BU140" s="11">
        <v>7599949</v>
      </c>
      <c r="BV140" s="11">
        <v>2323424</v>
      </c>
      <c r="BW140" s="11">
        <v>13775832</v>
      </c>
      <c r="BX140" s="11">
        <v>5608570</v>
      </c>
      <c r="BY140" s="11">
        <v>8167262</v>
      </c>
      <c r="BZ140" s="11">
        <v>6730112</v>
      </c>
      <c r="CA140" s="11">
        <v>2548109</v>
      </c>
      <c r="CB140" s="11">
        <v>4182003</v>
      </c>
      <c r="CC140" s="11">
        <v>1656513</v>
      </c>
      <c r="CD140" s="11">
        <v>690811</v>
      </c>
      <c r="CE140" s="11">
        <v>965702</v>
      </c>
      <c r="CF140" s="11">
        <v>7470378</v>
      </c>
      <c r="CG140" s="11">
        <v>3564489</v>
      </c>
      <c r="CH140" s="11">
        <v>3905889</v>
      </c>
      <c r="CI140" s="11">
        <v>564867</v>
      </c>
      <c r="CJ140" s="11">
        <v>159540</v>
      </c>
      <c r="CK140" s="11">
        <v>405327</v>
      </c>
      <c r="CL140" s="11">
        <v>2212011</v>
      </c>
      <c r="CM140" s="11">
        <v>327392</v>
      </c>
      <c r="CN140" s="11">
        <v>1884619</v>
      </c>
      <c r="CO140" s="11">
        <v>4530487</v>
      </c>
      <c r="CP140" s="11">
        <v>873997</v>
      </c>
      <c r="CQ140" s="11">
        <v>3656490</v>
      </c>
      <c r="CR140" s="11">
        <v>1640850</v>
      </c>
      <c r="CS140" s="11">
        <v>1211981</v>
      </c>
      <c r="CT140" s="11">
        <v>428869</v>
      </c>
      <c r="CU140" s="11">
        <v>6535572</v>
      </c>
      <c r="CV140" s="11">
        <v>3860250</v>
      </c>
      <c r="CW140" s="11">
        <v>2675322</v>
      </c>
      <c r="CX140" s="11">
        <v>1596581</v>
      </c>
      <c r="CY140" s="11">
        <v>931034</v>
      </c>
      <c r="CZ140" s="11">
        <v>665547</v>
      </c>
      <c r="DA140" s="11">
        <v>41829060</v>
      </c>
      <c r="DB140" s="11">
        <v>19329116</v>
      </c>
      <c r="DC140" s="11">
        <v>22499944</v>
      </c>
      <c r="DD140" s="11">
        <v>7029738</v>
      </c>
      <c r="DE140" s="11">
        <v>2376550</v>
      </c>
      <c r="DF140" s="11">
        <v>4653188</v>
      </c>
      <c r="DG140" s="11">
        <v>2040622</v>
      </c>
      <c r="DH140" s="11">
        <v>1113490</v>
      </c>
      <c r="DI140" s="11">
        <v>927132</v>
      </c>
      <c r="DJ140" s="11">
        <v>8624194</v>
      </c>
      <c r="DK140" s="11">
        <v>3656795</v>
      </c>
      <c r="DL140" s="11">
        <v>4967399</v>
      </c>
      <c r="DM140" s="11">
        <v>2127930</v>
      </c>
      <c r="DN140" s="11">
        <v>606691</v>
      </c>
      <c r="DO140" s="11">
        <v>1521239</v>
      </c>
      <c r="DP140" s="11">
        <v>2722651</v>
      </c>
      <c r="DQ140" s="11">
        <v>1349023</v>
      </c>
      <c r="DR140" s="11">
        <v>1373628</v>
      </c>
      <c r="DS140" s="11">
        <v>12083724</v>
      </c>
      <c r="DT140" s="11">
        <v>3351752</v>
      </c>
      <c r="DU140" s="11">
        <v>8731972</v>
      </c>
      <c r="DV140" s="11">
        <v>1549307</v>
      </c>
      <c r="DW140" s="11">
        <v>1281262</v>
      </c>
      <c r="DX140" s="11">
        <v>268045</v>
      </c>
      <c r="DY140" s="11">
        <v>5620207</v>
      </c>
      <c r="DZ140" s="11">
        <v>2605098</v>
      </c>
      <c r="EA140" s="11">
        <v>3015109</v>
      </c>
      <c r="EB140" s="11">
        <v>576778</v>
      </c>
      <c r="EC140" s="11">
        <v>412513</v>
      </c>
      <c r="ED140" s="11">
        <v>164265</v>
      </c>
      <c r="EE140" s="11">
        <v>4929015</v>
      </c>
      <c r="EF140" s="11">
        <v>690662</v>
      </c>
      <c r="EG140" s="11">
        <v>4238353</v>
      </c>
      <c r="EH140" s="11">
        <v>43541757</v>
      </c>
      <c r="EI140" s="11">
        <v>6523191</v>
      </c>
      <c r="EJ140" s="11">
        <v>37018566</v>
      </c>
      <c r="EK140" s="11">
        <v>1878862</v>
      </c>
      <c r="EL140" s="11">
        <v>740349</v>
      </c>
      <c r="EM140" s="11">
        <v>1138513</v>
      </c>
      <c r="EN140" s="11">
        <v>417502</v>
      </c>
      <c r="EO140" s="11">
        <v>337878</v>
      </c>
      <c r="EP140" s="11">
        <v>79624</v>
      </c>
      <c r="EQ140" s="11">
        <v>9191243</v>
      </c>
      <c r="ER140" s="11">
        <v>3410717</v>
      </c>
      <c r="ES140" s="11">
        <v>5780526</v>
      </c>
      <c r="ET140" s="11">
        <v>14277271</v>
      </c>
      <c r="EU140" s="11">
        <v>3689047</v>
      </c>
      <c r="EV140" s="11">
        <v>10588224</v>
      </c>
      <c r="EW140" s="11">
        <v>826053</v>
      </c>
      <c r="EX140" s="11">
        <v>396900</v>
      </c>
      <c r="EY140" s="11">
        <v>429153</v>
      </c>
      <c r="EZ140" s="11">
        <v>7654966</v>
      </c>
      <c r="FA140" s="11">
        <v>4164189</v>
      </c>
      <c r="FB140" s="11">
        <v>3490777</v>
      </c>
      <c r="FC140" s="11">
        <v>230264</v>
      </c>
      <c r="FD140" s="11">
        <v>138375</v>
      </c>
      <c r="FE140" s="11">
        <v>91889</v>
      </c>
      <c r="FF140" s="420"/>
      <c r="FG140" s="420"/>
      <c r="FH140" s="417"/>
    </row>
    <row r="141" spans="1:164" ht="25.5" customHeight="1">
      <c r="A141" s="665" t="s">
        <v>745</v>
      </c>
      <c r="B141" s="665"/>
      <c r="C141" s="665"/>
      <c r="D141" s="11">
        <v>369814059</v>
      </c>
      <c r="E141" s="11"/>
      <c r="F141" s="11"/>
      <c r="G141" s="11">
        <v>134505031</v>
      </c>
      <c r="H141" s="11">
        <v>235309028</v>
      </c>
      <c r="I141" s="11">
        <v>3313886</v>
      </c>
      <c r="J141" s="11">
        <v>994094</v>
      </c>
      <c r="K141" s="11">
        <v>2319792</v>
      </c>
      <c r="L141" s="11">
        <v>1171522</v>
      </c>
      <c r="M141" s="11">
        <v>518330</v>
      </c>
      <c r="N141" s="11">
        <v>653192</v>
      </c>
      <c r="O141" s="11">
        <v>5120167</v>
      </c>
      <c r="P141" s="11">
        <v>1448013</v>
      </c>
      <c r="Q141" s="11">
        <v>3672154</v>
      </c>
      <c r="R141" s="11">
        <v>2042910</v>
      </c>
      <c r="S141" s="11">
        <v>502184</v>
      </c>
      <c r="T141" s="11">
        <v>1540726</v>
      </c>
      <c r="U141" s="11">
        <v>49920282</v>
      </c>
      <c r="V141" s="11">
        <v>17510569</v>
      </c>
      <c r="W141" s="11">
        <v>32409713</v>
      </c>
      <c r="X141" s="11">
        <v>7447500</v>
      </c>
      <c r="Y141" s="11">
        <v>4256292</v>
      </c>
      <c r="Z141" s="11">
        <v>3191208</v>
      </c>
      <c r="AA141" s="11">
        <v>5238203</v>
      </c>
      <c r="AB141" s="11">
        <v>3790418</v>
      </c>
      <c r="AC141" s="11">
        <v>1447785</v>
      </c>
      <c r="AD141" s="11">
        <v>709524</v>
      </c>
      <c r="AE141" s="11">
        <v>539033</v>
      </c>
      <c r="AF141" s="11">
        <v>170491</v>
      </c>
      <c r="AG141" s="11">
        <v>1007547</v>
      </c>
      <c r="AH141" s="11">
        <v>0</v>
      </c>
      <c r="AI141" s="11">
        <v>1007547</v>
      </c>
      <c r="AJ141" s="11">
        <v>20037679</v>
      </c>
      <c r="AK141" s="11">
        <v>5000135</v>
      </c>
      <c r="AL141" s="11">
        <v>15037544</v>
      </c>
      <c r="AM141" s="11">
        <v>6346705</v>
      </c>
      <c r="AN141" s="11">
        <v>1727566</v>
      </c>
      <c r="AO141" s="11">
        <v>4619139</v>
      </c>
      <c r="AP141" s="11">
        <v>2582626</v>
      </c>
      <c r="AQ141" s="11">
        <v>1587024</v>
      </c>
      <c r="AR141" s="11">
        <v>995602</v>
      </c>
      <c r="AS141" s="11">
        <v>1057054</v>
      </c>
      <c r="AT141" s="11">
        <v>775798</v>
      </c>
      <c r="AU141" s="11">
        <v>281256</v>
      </c>
      <c r="AV141" s="11">
        <v>14229656</v>
      </c>
      <c r="AW141" s="11">
        <v>4964413</v>
      </c>
      <c r="AX141" s="11">
        <v>9265243</v>
      </c>
      <c r="AY141" s="11">
        <v>4014401</v>
      </c>
      <c r="AZ141" s="11">
        <v>1311013</v>
      </c>
      <c r="BA141" s="11">
        <v>2703388</v>
      </c>
      <c r="BB141" s="11">
        <v>2680939</v>
      </c>
      <c r="BC141" s="11">
        <v>772747</v>
      </c>
      <c r="BD141" s="11">
        <v>1908192</v>
      </c>
      <c r="BE141" s="11">
        <v>2574756</v>
      </c>
      <c r="BF141" s="11">
        <v>655161</v>
      </c>
      <c r="BG141" s="11">
        <v>1919595</v>
      </c>
      <c r="BH141" s="11">
        <v>3945350</v>
      </c>
      <c r="BI141" s="11">
        <v>2090842</v>
      </c>
      <c r="BJ141" s="11">
        <v>1854508</v>
      </c>
      <c r="BK141" s="11">
        <v>5513260</v>
      </c>
      <c r="BL141" s="11">
        <v>2156159</v>
      </c>
      <c r="BM141" s="11">
        <v>3357101</v>
      </c>
      <c r="BN141" s="11">
        <v>1488009</v>
      </c>
      <c r="BO141" s="11">
        <v>1151872</v>
      </c>
      <c r="BP141" s="11">
        <v>336137</v>
      </c>
      <c r="BQ141" s="11">
        <v>5497863</v>
      </c>
      <c r="BR141" s="11">
        <v>2468413</v>
      </c>
      <c r="BS141" s="11">
        <v>3029450</v>
      </c>
      <c r="BT141" s="11">
        <v>8120452</v>
      </c>
      <c r="BU141" s="11">
        <v>6038526</v>
      </c>
      <c r="BV141" s="11">
        <v>2081926</v>
      </c>
      <c r="BW141" s="11">
        <v>17711327</v>
      </c>
      <c r="BX141" s="11">
        <v>5220593</v>
      </c>
      <c r="BY141" s="11">
        <v>12490734</v>
      </c>
      <c r="BZ141" s="11">
        <v>5474437</v>
      </c>
      <c r="CA141" s="11">
        <v>2282404</v>
      </c>
      <c r="CB141" s="11">
        <v>3192033</v>
      </c>
      <c r="CC141" s="11">
        <v>1880077</v>
      </c>
      <c r="CD141" s="11">
        <v>830373</v>
      </c>
      <c r="CE141" s="11">
        <v>1049704</v>
      </c>
      <c r="CF141" s="11">
        <v>7160812</v>
      </c>
      <c r="CG141" s="11">
        <v>3876864</v>
      </c>
      <c r="CH141" s="11">
        <v>3283948</v>
      </c>
      <c r="CI141" s="11">
        <v>494025</v>
      </c>
      <c r="CJ141" s="11">
        <v>313826</v>
      </c>
      <c r="CK141" s="11">
        <v>180199</v>
      </c>
      <c r="CL141" s="11">
        <v>2244043</v>
      </c>
      <c r="CM141" s="11">
        <v>186217</v>
      </c>
      <c r="CN141" s="11">
        <v>2057826</v>
      </c>
      <c r="CO141" s="11">
        <v>3977308</v>
      </c>
      <c r="CP141" s="11">
        <v>1003602</v>
      </c>
      <c r="CQ141" s="11">
        <v>2973706</v>
      </c>
      <c r="CR141" s="11">
        <v>1850851</v>
      </c>
      <c r="CS141" s="11">
        <v>1554037</v>
      </c>
      <c r="CT141" s="11">
        <v>296814</v>
      </c>
      <c r="CU141" s="11">
        <v>8395711</v>
      </c>
      <c r="CV141" s="11">
        <v>4413523</v>
      </c>
      <c r="CW141" s="11">
        <v>3982188</v>
      </c>
      <c r="CX141" s="11">
        <v>1596151</v>
      </c>
      <c r="CY141" s="11">
        <v>703714</v>
      </c>
      <c r="CZ141" s="11">
        <v>892437</v>
      </c>
      <c r="DA141" s="11">
        <v>40536489</v>
      </c>
      <c r="DB141" s="11">
        <v>19351115</v>
      </c>
      <c r="DC141" s="11">
        <v>21185374</v>
      </c>
      <c r="DD141" s="11">
        <v>8533149</v>
      </c>
      <c r="DE141" s="11">
        <v>3004928</v>
      </c>
      <c r="DF141" s="11">
        <v>5528221</v>
      </c>
      <c r="DG141" s="11">
        <v>1176767</v>
      </c>
      <c r="DH141" s="11">
        <v>781744</v>
      </c>
      <c r="DI141" s="11">
        <v>395023</v>
      </c>
      <c r="DJ141" s="11">
        <v>9580191</v>
      </c>
      <c r="DK141" s="11">
        <v>3511343</v>
      </c>
      <c r="DL141" s="11">
        <v>6068848</v>
      </c>
      <c r="DM141" s="11">
        <v>2147429</v>
      </c>
      <c r="DN141" s="11">
        <v>841273</v>
      </c>
      <c r="DO141" s="11">
        <v>1306156</v>
      </c>
      <c r="DP141" s="11">
        <v>3968856</v>
      </c>
      <c r="DQ141" s="11">
        <v>1620202</v>
      </c>
      <c r="DR141" s="11">
        <v>2348654</v>
      </c>
      <c r="DS141" s="11">
        <v>14448196</v>
      </c>
      <c r="DT141" s="11">
        <v>4052736</v>
      </c>
      <c r="DU141" s="11">
        <v>10395460</v>
      </c>
      <c r="DV141" s="11">
        <v>1494840</v>
      </c>
      <c r="DW141" s="11">
        <v>1251261</v>
      </c>
      <c r="DX141" s="11">
        <v>243579</v>
      </c>
      <c r="DY141" s="11">
        <v>4268472</v>
      </c>
      <c r="DZ141" s="11">
        <v>1660148</v>
      </c>
      <c r="EA141" s="11">
        <v>2608324</v>
      </c>
      <c r="EB141" s="11">
        <v>686803</v>
      </c>
      <c r="EC141" s="11">
        <v>397622</v>
      </c>
      <c r="ED141" s="11">
        <v>289181</v>
      </c>
      <c r="EE141" s="11">
        <v>6762401</v>
      </c>
      <c r="EF141" s="11">
        <v>708648</v>
      </c>
      <c r="EG141" s="11">
        <v>6053753</v>
      </c>
      <c r="EH141" s="11">
        <v>40799981</v>
      </c>
      <c r="EI141" s="11">
        <v>4627544</v>
      </c>
      <c r="EJ141" s="11">
        <v>36172437</v>
      </c>
      <c r="EK141" s="11">
        <v>2665862</v>
      </c>
      <c r="EL141" s="11">
        <v>1216937</v>
      </c>
      <c r="EM141" s="11">
        <v>1448925</v>
      </c>
      <c r="EN141" s="11">
        <v>1395845</v>
      </c>
      <c r="EO141" s="11">
        <v>1265237</v>
      </c>
      <c r="EP141" s="11">
        <v>130608</v>
      </c>
      <c r="EQ141" s="11">
        <v>8851511</v>
      </c>
      <c r="ER141" s="11">
        <v>3091387</v>
      </c>
      <c r="ES141" s="11">
        <v>5760124</v>
      </c>
      <c r="ET141" s="11">
        <v>10258324</v>
      </c>
      <c r="EU141" s="11">
        <v>2861249</v>
      </c>
      <c r="EV141" s="11">
        <v>7397075</v>
      </c>
      <c r="EW141" s="11">
        <v>599241</v>
      </c>
      <c r="EX141" s="11">
        <v>219990</v>
      </c>
      <c r="EY141" s="11">
        <v>379251</v>
      </c>
      <c r="EZ141" s="11">
        <v>6489197</v>
      </c>
      <c r="FA141" s="11">
        <v>3198415</v>
      </c>
      <c r="FB141" s="11">
        <v>3290782</v>
      </c>
      <c r="FC141" s="11">
        <v>305472</v>
      </c>
      <c r="FD141" s="11">
        <v>199497</v>
      </c>
      <c r="FE141" s="11">
        <v>105975</v>
      </c>
      <c r="FF141" s="420"/>
      <c r="FG141" s="420"/>
      <c r="FH141" s="417"/>
    </row>
    <row r="142" spans="1:164" ht="25.5" customHeight="1">
      <c r="A142" s="665" t="s">
        <v>746</v>
      </c>
      <c r="B142" s="665"/>
      <c r="C142" s="665"/>
      <c r="D142" s="11">
        <v>6229492703</v>
      </c>
      <c r="E142" s="11"/>
      <c r="F142" s="11"/>
      <c r="G142" s="11">
        <v>4341958870</v>
      </c>
      <c r="H142" s="11">
        <v>1887533833</v>
      </c>
      <c r="I142" s="11">
        <v>59105448</v>
      </c>
      <c r="J142" s="11">
        <v>45075774</v>
      </c>
      <c r="K142" s="11">
        <v>14029674</v>
      </c>
      <c r="L142" s="11">
        <v>79335943</v>
      </c>
      <c r="M142" s="11">
        <v>74150332</v>
      </c>
      <c r="N142" s="11">
        <v>5185611</v>
      </c>
      <c r="O142" s="11">
        <v>87820926</v>
      </c>
      <c r="P142" s="11">
        <v>58741092</v>
      </c>
      <c r="Q142" s="11">
        <v>29079834</v>
      </c>
      <c r="R142" s="11">
        <v>43087372</v>
      </c>
      <c r="S142" s="11">
        <v>34073139</v>
      </c>
      <c r="T142" s="11">
        <v>9014233</v>
      </c>
      <c r="U142" s="11">
        <v>1076257742</v>
      </c>
      <c r="V142" s="11">
        <v>654910679</v>
      </c>
      <c r="W142" s="11">
        <v>421347063</v>
      </c>
      <c r="X142" s="11">
        <v>99900842</v>
      </c>
      <c r="Y142" s="11">
        <v>73261423</v>
      </c>
      <c r="Z142" s="11">
        <v>26639419</v>
      </c>
      <c r="AA142" s="11">
        <v>64408860</v>
      </c>
      <c r="AB142" s="11">
        <v>46950322</v>
      </c>
      <c r="AC142" s="11">
        <v>17458538</v>
      </c>
      <c r="AD142" s="11">
        <v>17721448</v>
      </c>
      <c r="AE142" s="11">
        <v>15267339</v>
      </c>
      <c r="AF142" s="11">
        <v>2454109</v>
      </c>
      <c r="AG142" s="11">
        <v>15454008</v>
      </c>
      <c r="AH142" s="11">
        <v>0</v>
      </c>
      <c r="AI142" s="11">
        <v>15454008</v>
      </c>
      <c r="AJ142" s="11">
        <v>332111663</v>
      </c>
      <c r="AK142" s="11">
        <v>215699124</v>
      </c>
      <c r="AL142" s="11">
        <v>116412539</v>
      </c>
      <c r="AM142" s="11">
        <v>143423611</v>
      </c>
      <c r="AN142" s="11">
        <v>95924303</v>
      </c>
      <c r="AO142" s="11">
        <v>47499308</v>
      </c>
      <c r="AP142" s="11">
        <v>25313016</v>
      </c>
      <c r="AQ142" s="11">
        <v>22382636</v>
      </c>
      <c r="AR142" s="11">
        <v>2930380</v>
      </c>
      <c r="AS142" s="11">
        <v>27193457</v>
      </c>
      <c r="AT142" s="11">
        <v>23793309</v>
      </c>
      <c r="AU142" s="11">
        <v>3400148</v>
      </c>
      <c r="AV142" s="11">
        <v>245978329</v>
      </c>
      <c r="AW142" s="11">
        <v>156686201</v>
      </c>
      <c r="AX142" s="11">
        <v>89292128</v>
      </c>
      <c r="AY142" s="11">
        <v>79993290</v>
      </c>
      <c r="AZ142" s="11">
        <v>59778098</v>
      </c>
      <c r="BA142" s="11">
        <v>20215192</v>
      </c>
      <c r="BB142" s="11">
        <v>53356557</v>
      </c>
      <c r="BC142" s="11">
        <v>42462383</v>
      </c>
      <c r="BD142" s="11">
        <v>10894174</v>
      </c>
      <c r="BE142" s="11">
        <v>39703005</v>
      </c>
      <c r="BF142" s="11">
        <v>23301768</v>
      </c>
      <c r="BG142" s="11">
        <v>16401237</v>
      </c>
      <c r="BH142" s="11">
        <v>56058994</v>
      </c>
      <c r="BI142" s="11">
        <v>39481499</v>
      </c>
      <c r="BJ142" s="11">
        <v>16577495</v>
      </c>
      <c r="BK142" s="11">
        <v>83676228</v>
      </c>
      <c r="BL142" s="11">
        <v>59262385</v>
      </c>
      <c r="BM142" s="11">
        <v>24413843</v>
      </c>
      <c r="BN142" s="11">
        <v>20661378</v>
      </c>
      <c r="BO142" s="11">
        <v>18567724</v>
      </c>
      <c r="BP142" s="11">
        <v>2093654</v>
      </c>
      <c r="BQ142" s="11">
        <v>101127025</v>
      </c>
      <c r="BR142" s="11">
        <v>69648185</v>
      </c>
      <c r="BS142" s="11">
        <v>31478840</v>
      </c>
      <c r="BT142" s="11">
        <v>122638415</v>
      </c>
      <c r="BU142" s="11">
        <v>90985493</v>
      </c>
      <c r="BV142" s="11">
        <v>31652922</v>
      </c>
      <c r="BW142" s="11">
        <v>147934202</v>
      </c>
      <c r="BX142" s="11">
        <v>99516188</v>
      </c>
      <c r="BY142" s="11">
        <v>48418014</v>
      </c>
      <c r="BZ142" s="11">
        <v>108589306</v>
      </c>
      <c r="CA142" s="11">
        <v>78476839</v>
      </c>
      <c r="CB142" s="11">
        <v>30112467</v>
      </c>
      <c r="CC142" s="11">
        <v>38988792</v>
      </c>
      <c r="CD142" s="11">
        <v>32634787</v>
      </c>
      <c r="CE142" s="11">
        <v>6354005</v>
      </c>
      <c r="CF142" s="11">
        <v>115094621</v>
      </c>
      <c r="CG142" s="11">
        <v>85169959</v>
      </c>
      <c r="CH142" s="11">
        <v>29924662</v>
      </c>
      <c r="CI142" s="11">
        <v>22114322</v>
      </c>
      <c r="CJ142" s="11">
        <v>18742883</v>
      </c>
      <c r="CK142" s="11">
        <v>3371439</v>
      </c>
      <c r="CL142" s="11">
        <v>31986141</v>
      </c>
      <c r="CM142" s="11">
        <v>19913431</v>
      </c>
      <c r="CN142" s="11">
        <v>12072710</v>
      </c>
      <c r="CO142" s="11">
        <v>52226074</v>
      </c>
      <c r="CP142" s="11">
        <v>39695228</v>
      </c>
      <c r="CQ142" s="11">
        <v>12530846</v>
      </c>
      <c r="CR142" s="11">
        <v>17070633</v>
      </c>
      <c r="CS142" s="11">
        <v>13973384</v>
      </c>
      <c r="CT142" s="11">
        <v>3097249</v>
      </c>
      <c r="CU142" s="11">
        <v>135284978</v>
      </c>
      <c r="CV142" s="11">
        <v>115618874</v>
      </c>
      <c r="CW142" s="11">
        <v>19666104</v>
      </c>
      <c r="CX142" s="11">
        <v>60223867</v>
      </c>
      <c r="CY142" s="11">
        <v>52198754</v>
      </c>
      <c r="CZ142" s="11">
        <v>8025113</v>
      </c>
      <c r="DA142" s="11">
        <v>617815959</v>
      </c>
      <c r="DB142" s="11">
        <v>362347346</v>
      </c>
      <c r="DC142" s="11">
        <v>255468613</v>
      </c>
      <c r="DD142" s="11">
        <v>135168526</v>
      </c>
      <c r="DE142" s="11">
        <v>116224191</v>
      </c>
      <c r="DF142" s="11">
        <v>18944335</v>
      </c>
      <c r="DG142" s="11">
        <v>33558177</v>
      </c>
      <c r="DH142" s="11">
        <v>28848736</v>
      </c>
      <c r="DI142" s="11">
        <v>4709441</v>
      </c>
      <c r="DJ142" s="11">
        <v>269497653</v>
      </c>
      <c r="DK142" s="11">
        <v>216937131</v>
      </c>
      <c r="DL142" s="11">
        <v>52560522</v>
      </c>
      <c r="DM142" s="11">
        <v>56367285</v>
      </c>
      <c r="DN142" s="11">
        <v>44431623</v>
      </c>
      <c r="DO142" s="11">
        <v>11935662</v>
      </c>
      <c r="DP142" s="11">
        <v>107867058</v>
      </c>
      <c r="DQ142" s="11">
        <v>91101750</v>
      </c>
      <c r="DR142" s="11">
        <v>16765308</v>
      </c>
      <c r="DS142" s="11">
        <v>193791065</v>
      </c>
      <c r="DT142" s="11">
        <v>123378476</v>
      </c>
      <c r="DU142" s="11">
        <v>70412589</v>
      </c>
      <c r="DV142" s="11">
        <v>19596425</v>
      </c>
      <c r="DW142" s="11">
        <v>16649901</v>
      </c>
      <c r="DX142" s="11">
        <v>2946524</v>
      </c>
      <c r="DY142" s="11">
        <v>61016953</v>
      </c>
      <c r="DZ142" s="11">
        <v>44007914</v>
      </c>
      <c r="EA142" s="11">
        <v>17009039</v>
      </c>
      <c r="EB142" s="11">
        <v>18773514</v>
      </c>
      <c r="EC142" s="11">
        <v>15527699</v>
      </c>
      <c r="ED142" s="11">
        <v>3245815</v>
      </c>
      <c r="EE142" s="11">
        <v>88877711</v>
      </c>
      <c r="EF142" s="11">
        <v>53131756</v>
      </c>
      <c r="EG142" s="11">
        <v>35745955</v>
      </c>
      <c r="EH142" s="11">
        <v>510100305</v>
      </c>
      <c r="EI142" s="11">
        <v>350718797</v>
      </c>
      <c r="EJ142" s="11">
        <v>159381508</v>
      </c>
      <c r="EK142" s="11">
        <v>42051839</v>
      </c>
      <c r="EL142" s="11">
        <v>33763037</v>
      </c>
      <c r="EM142" s="11">
        <v>8288802</v>
      </c>
      <c r="EN142" s="11">
        <v>8899698</v>
      </c>
      <c r="EO142" s="11">
        <v>7851075</v>
      </c>
      <c r="EP142" s="11">
        <v>1048623</v>
      </c>
      <c r="EQ142" s="11">
        <v>136540717</v>
      </c>
      <c r="ER142" s="11">
        <v>96236952</v>
      </c>
      <c r="ES142" s="11">
        <v>40303765</v>
      </c>
      <c r="ET142" s="11">
        <v>136708314</v>
      </c>
      <c r="EU142" s="11">
        <v>102578538</v>
      </c>
      <c r="EV142" s="11">
        <v>34129776</v>
      </c>
      <c r="EW142" s="11">
        <v>24516602</v>
      </c>
      <c r="EX142" s="11">
        <v>21483293</v>
      </c>
      <c r="EY142" s="11">
        <v>3033309</v>
      </c>
      <c r="EZ142" s="11">
        <v>131566623</v>
      </c>
      <c r="FA142" s="11">
        <v>111056372</v>
      </c>
      <c r="FB142" s="11">
        <v>20510251</v>
      </c>
      <c r="FC142" s="11">
        <v>32937786</v>
      </c>
      <c r="FD142" s="11">
        <v>29340748</v>
      </c>
      <c r="FE142" s="11">
        <v>3597038</v>
      </c>
      <c r="FF142" s="420"/>
      <c r="FG142" s="420"/>
      <c r="FH142" s="417"/>
    </row>
    <row r="143" spans="1:164" ht="25.5" customHeight="1">
      <c r="A143" s="665" t="s">
        <v>747</v>
      </c>
      <c r="B143" s="665"/>
      <c r="C143" s="665"/>
      <c r="D143" s="11">
        <v>3750911244</v>
      </c>
      <c r="E143" s="11"/>
      <c r="F143" s="11"/>
      <c r="G143" s="11">
        <v>3085518405</v>
      </c>
      <c r="H143" s="11">
        <v>665392839</v>
      </c>
      <c r="I143" s="11">
        <v>34869052</v>
      </c>
      <c r="J143" s="11">
        <v>32162284</v>
      </c>
      <c r="K143" s="11">
        <v>2706768</v>
      </c>
      <c r="L143" s="11">
        <v>9495686</v>
      </c>
      <c r="M143" s="11">
        <v>9205564</v>
      </c>
      <c r="N143" s="11">
        <v>290122</v>
      </c>
      <c r="O143" s="11">
        <v>44787462</v>
      </c>
      <c r="P143" s="11">
        <v>39946927</v>
      </c>
      <c r="Q143" s="11">
        <v>4840535</v>
      </c>
      <c r="R143" s="11">
        <v>25945853</v>
      </c>
      <c r="S143" s="11">
        <v>25464616</v>
      </c>
      <c r="T143" s="11">
        <v>481237</v>
      </c>
      <c r="U143" s="11">
        <v>747459186</v>
      </c>
      <c r="V143" s="11">
        <v>547501140</v>
      </c>
      <c r="W143" s="11">
        <v>199958046</v>
      </c>
      <c r="X143" s="11">
        <v>54234769</v>
      </c>
      <c r="Y143" s="11">
        <v>49351509</v>
      </c>
      <c r="Z143" s="11">
        <v>4883260</v>
      </c>
      <c r="AA143" s="11">
        <v>40755610</v>
      </c>
      <c r="AB143" s="11">
        <v>29022997</v>
      </c>
      <c r="AC143" s="11">
        <v>11732613</v>
      </c>
      <c r="AD143" s="11">
        <v>9727305</v>
      </c>
      <c r="AE143" s="11">
        <v>8865339</v>
      </c>
      <c r="AF143" s="11">
        <v>861966</v>
      </c>
      <c r="AG143" s="11">
        <v>9439639</v>
      </c>
      <c r="AH143" s="11">
        <v>0</v>
      </c>
      <c r="AI143" s="11">
        <v>9439639</v>
      </c>
      <c r="AJ143" s="11">
        <v>169159627</v>
      </c>
      <c r="AK143" s="11">
        <v>135773460</v>
      </c>
      <c r="AL143" s="11">
        <v>33386167</v>
      </c>
      <c r="AM143" s="11">
        <v>94654019</v>
      </c>
      <c r="AN143" s="11">
        <v>83592233</v>
      </c>
      <c r="AO143" s="11">
        <v>11061786</v>
      </c>
      <c r="AP143" s="11">
        <v>14664877</v>
      </c>
      <c r="AQ143" s="11">
        <v>14664877</v>
      </c>
      <c r="AR143" s="11">
        <v>0</v>
      </c>
      <c r="AS143" s="11">
        <v>15515417</v>
      </c>
      <c r="AT143" s="11">
        <v>15495898</v>
      </c>
      <c r="AU143" s="11">
        <v>19519</v>
      </c>
      <c r="AV143" s="11">
        <v>150494429</v>
      </c>
      <c r="AW143" s="11">
        <v>108631525</v>
      </c>
      <c r="AX143" s="11">
        <v>41862904</v>
      </c>
      <c r="AY143" s="11">
        <v>31547488</v>
      </c>
      <c r="AZ143" s="11">
        <v>30888185</v>
      </c>
      <c r="BA143" s="11">
        <v>659303</v>
      </c>
      <c r="BB143" s="11">
        <v>32323542</v>
      </c>
      <c r="BC143" s="11">
        <v>32268312</v>
      </c>
      <c r="BD143" s="11">
        <v>55230</v>
      </c>
      <c r="BE143" s="11">
        <v>19485108</v>
      </c>
      <c r="BF143" s="11">
        <v>17716017</v>
      </c>
      <c r="BG143" s="11">
        <v>1769091</v>
      </c>
      <c r="BH143" s="11">
        <v>29822476</v>
      </c>
      <c r="BI143" s="11">
        <v>29094062</v>
      </c>
      <c r="BJ143" s="11">
        <v>728414</v>
      </c>
      <c r="BK143" s="11">
        <v>45110953</v>
      </c>
      <c r="BL143" s="11">
        <v>42606126</v>
      </c>
      <c r="BM143" s="11">
        <v>2504827</v>
      </c>
      <c r="BN143" s="11">
        <v>12790354</v>
      </c>
      <c r="BO143" s="11">
        <v>12790354</v>
      </c>
      <c r="BP143" s="11">
        <v>0</v>
      </c>
      <c r="BQ143" s="11">
        <v>71081608</v>
      </c>
      <c r="BR143" s="11">
        <v>51688646</v>
      </c>
      <c r="BS143" s="11">
        <v>19392962</v>
      </c>
      <c r="BT143" s="11">
        <v>65982459</v>
      </c>
      <c r="BU143" s="11">
        <v>46903746</v>
      </c>
      <c r="BV143" s="11">
        <v>19078713</v>
      </c>
      <c r="BW143" s="11">
        <v>85658936</v>
      </c>
      <c r="BX143" s="11">
        <v>67426475</v>
      </c>
      <c r="BY143" s="11">
        <v>18232461</v>
      </c>
      <c r="BZ143" s="11">
        <v>60891279</v>
      </c>
      <c r="CA143" s="11">
        <v>59549251</v>
      </c>
      <c r="CB143" s="11">
        <v>1342028</v>
      </c>
      <c r="CC143" s="11">
        <v>25890168</v>
      </c>
      <c r="CD143" s="11">
        <v>25890168</v>
      </c>
      <c r="CE143" s="11">
        <v>0</v>
      </c>
      <c r="CF143" s="11">
        <v>71510446</v>
      </c>
      <c r="CG143" s="11">
        <v>62244471</v>
      </c>
      <c r="CH143" s="11">
        <v>9265975</v>
      </c>
      <c r="CI143" s="11">
        <v>11735181</v>
      </c>
      <c r="CJ143" s="11">
        <v>11723996</v>
      </c>
      <c r="CK143" s="11">
        <v>11185</v>
      </c>
      <c r="CL143" s="11">
        <v>16093330</v>
      </c>
      <c r="CM143" s="11">
        <v>12573459</v>
      </c>
      <c r="CN143" s="11">
        <v>3519871</v>
      </c>
      <c r="CO143" s="11">
        <v>35510024</v>
      </c>
      <c r="CP143" s="11">
        <v>35510024</v>
      </c>
      <c r="CQ143" s="11">
        <v>0</v>
      </c>
      <c r="CR143" s="11">
        <v>7231908</v>
      </c>
      <c r="CS143" s="11">
        <v>6998684</v>
      </c>
      <c r="CT143" s="11">
        <v>233224</v>
      </c>
      <c r="CU143" s="11">
        <v>75082646</v>
      </c>
      <c r="CV143" s="11">
        <v>74979180</v>
      </c>
      <c r="CW143" s="11">
        <v>103466</v>
      </c>
      <c r="CX143" s="11">
        <v>26160735</v>
      </c>
      <c r="CY143" s="11">
        <v>26160735</v>
      </c>
      <c r="CZ143" s="11">
        <v>0</v>
      </c>
      <c r="DA143" s="11">
        <v>451060560</v>
      </c>
      <c r="DB143" s="11">
        <v>282096835</v>
      </c>
      <c r="DC143" s="11">
        <v>168963725</v>
      </c>
      <c r="DD143" s="11">
        <v>89638369</v>
      </c>
      <c r="DE143" s="11">
        <v>88930265</v>
      </c>
      <c r="DF143" s="11">
        <v>708104</v>
      </c>
      <c r="DG143" s="11">
        <v>6961823</v>
      </c>
      <c r="DH143" s="11">
        <v>6595765</v>
      </c>
      <c r="DI143" s="11">
        <v>366058</v>
      </c>
      <c r="DJ143" s="11">
        <v>183846788</v>
      </c>
      <c r="DK143" s="11">
        <v>182163031</v>
      </c>
      <c r="DL143" s="11">
        <v>1683757</v>
      </c>
      <c r="DM143" s="11">
        <v>32639171</v>
      </c>
      <c r="DN143" s="11">
        <v>31133240</v>
      </c>
      <c r="DO143" s="11">
        <v>1505931</v>
      </c>
      <c r="DP143" s="11">
        <v>77233033</v>
      </c>
      <c r="DQ143" s="11">
        <v>76365777</v>
      </c>
      <c r="DR143" s="11">
        <v>867256</v>
      </c>
      <c r="DS143" s="11">
        <v>102459863</v>
      </c>
      <c r="DT143" s="11">
        <v>78357941</v>
      </c>
      <c r="DU143" s="11">
        <v>24101922</v>
      </c>
      <c r="DV143" s="11">
        <v>9020690</v>
      </c>
      <c r="DW143" s="11">
        <v>7453924</v>
      </c>
      <c r="DX143" s="11">
        <v>1566766</v>
      </c>
      <c r="DY143" s="11">
        <v>29398753</v>
      </c>
      <c r="DZ143" s="11">
        <v>28966735</v>
      </c>
      <c r="EA143" s="11">
        <v>432018</v>
      </c>
      <c r="EB143" s="11">
        <v>11088424</v>
      </c>
      <c r="EC143" s="11">
        <v>10606988</v>
      </c>
      <c r="ED143" s="11">
        <v>481436</v>
      </c>
      <c r="EE143" s="11">
        <v>50645570</v>
      </c>
      <c r="EF143" s="11">
        <v>40558071</v>
      </c>
      <c r="EG143" s="11">
        <v>10087499</v>
      </c>
      <c r="EH143" s="11">
        <v>243464954</v>
      </c>
      <c r="EI143" s="11">
        <v>214560143</v>
      </c>
      <c r="EJ143" s="11">
        <v>28904811</v>
      </c>
      <c r="EK143" s="11">
        <v>26045775</v>
      </c>
      <c r="EL143" s="11">
        <v>25894087</v>
      </c>
      <c r="EM143" s="11">
        <v>151688</v>
      </c>
      <c r="EN143" s="11">
        <v>4368817</v>
      </c>
      <c r="EO143" s="11">
        <v>4091966</v>
      </c>
      <c r="EP143" s="11">
        <v>276851</v>
      </c>
      <c r="EQ143" s="11">
        <v>83686862</v>
      </c>
      <c r="ER143" s="11">
        <v>68202772</v>
      </c>
      <c r="ES143" s="11">
        <v>15484090</v>
      </c>
      <c r="ET143" s="11">
        <v>84226740</v>
      </c>
      <c r="EU143" s="11">
        <v>80184759</v>
      </c>
      <c r="EV143" s="11">
        <v>4041981</v>
      </c>
      <c r="EW143" s="11">
        <v>13951011</v>
      </c>
      <c r="EX143" s="11">
        <v>13558217</v>
      </c>
      <c r="EY143" s="11">
        <v>392794</v>
      </c>
      <c r="EZ143" s="11">
        <v>98064601</v>
      </c>
      <c r="FA143" s="11">
        <v>91109761</v>
      </c>
      <c r="FB143" s="11">
        <v>6954840</v>
      </c>
      <c r="FC143" s="11">
        <v>7997868</v>
      </c>
      <c r="FD143" s="11">
        <v>7997868</v>
      </c>
      <c r="FE143" s="11">
        <v>0</v>
      </c>
      <c r="FF143" s="420"/>
      <c r="FG143" s="420"/>
      <c r="FH143" s="417"/>
    </row>
    <row r="144" spans="1:164" ht="25.5" customHeight="1">
      <c r="A144" s="665" t="s">
        <v>680</v>
      </c>
      <c r="B144" s="665"/>
      <c r="C144" s="665"/>
      <c r="D144" s="11">
        <v>42474724</v>
      </c>
      <c r="E144" s="11"/>
      <c r="F144" s="11"/>
      <c r="G144" s="11">
        <v>42068128</v>
      </c>
      <c r="H144" s="11">
        <v>406596</v>
      </c>
      <c r="I144" s="11">
        <v>529107</v>
      </c>
      <c r="J144" s="11">
        <v>529107</v>
      </c>
      <c r="K144" s="11">
        <v>0</v>
      </c>
      <c r="L144" s="11">
        <v>433220</v>
      </c>
      <c r="M144" s="11">
        <v>433220</v>
      </c>
      <c r="N144" s="11">
        <v>0</v>
      </c>
      <c r="O144" s="11">
        <v>322017</v>
      </c>
      <c r="P144" s="11">
        <v>322017</v>
      </c>
      <c r="Q144" s="11">
        <v>0</v>
      </c>
      <c r="R144" s="11">
        <v>485792</v>
      </c>
      <c r="S144" s="11">
        <v>485792</v>
      </c>
      <c r="T144" s="11">
        <v>0</v>
      </c>
      <c r="U144" s="11">
        <v>-3088756</v>
      </c>
      <c r="V144" s="11">
        <v>-3088756</v>
      </c>
      <c r="W144" s="11">
        <v>0</v>
      </c>
      <c r="X144" s="11">
        <v>689006</v>
      </c>
      <c r="Y144" s="11">
        <v>689006</v>
      </c>
      <c r="Z144" s="11">
        <v>0</v>
      </c>
      <c r="AA144" s="11">
        <v>382161</v>
      </c>
      <c r="AB144" s="11">
        <v>382161</v>
      </c>
      <c r="AC144" s="11">
        <v>0</v>
      </c>
      <c r="AD144" s="11">
        <v>103054</v>
      </c>
      <c r="AE144" s="11">
        <v>103054</v>
      </c>
      <c r="AF144" s="11">
        <v>0</v>
      </c>
      <c r="AG144" s="11">
        <v>406596</v>
      </c>
      <c r="AH144" s="11">
        <v>0</v>
      </c>
      <c r="AI144" s="11">
        <v>406596</v>
      </c>
      <c r="AJ144" s="11">
        <v>3192905</v>
      </c>
      <c r="AK144" s="11">
        <v>3192905</v>
      </c>
      <c r="AL144" s="11">
        <v>0</v>
      </c>
      <c r="AM144" s="11">
        <v>1306467</v>
      </c>
      <c r="AN144" s="11">
        <v>1306467</v>
      </c>
      <c r="AO144" s="11">
        <v>0</v>
      </c>
      <c r="AP144" s="11">
        <v>504251</v>
      </c>
      <c r="AQ144" s="11">
        <v>504251</v>
      </c>
      <c r="AR144" s="11">
        <v>0</v>
      </c>
      <c r="AS144" s="11">
        <v>459956</v>
      </c>
      <c r="AT144" s="11">
        <v>459956</v>
      </c>
      <c r="AU144" s="11">
        <v>0</v>
      </c>
      <c r="AV144" s="11">
        <v>1633661</v>
      </c>
      <c r="AW144" s="11">
        <v>1633661</v>
      </c>
      <c r="AX144" s="11">
        <v>0</v>
      </c>
      <c r="AY144" s="11">
        <v>40892</v>
      </c>
      <c r="AZ144" s="11">
        <v>40892</v>
      </c>
      <c r="BA144" s="11">
        <v>0</v>
      </c>
      <c r="BB144" s="11">
        <v>923418</v>
      </c>
      <c r="BC144" s="11">
        <v>923418</v>
      </c>
      <c r="BD144" s="11">
        <v>0</v>
      </c>
      <c r="BE144" s="11">
        <v>530132</v>
      </c>
      <c r="BF144" s="11">
        <v>530132</v>
      </c>
      <c r="BG144" s="11">
        <v>0</v>
      </c>
      <c r="BH144" s="11">
        <v>183134</v>
      </c>
      <c r="BI144" s="11">
        <v>183134</v>
      </c>
      <c r="BJ144" s="11">
        <v>0</v>
      </c>
      <c r="BK144" s="11">
        <v>936676</v>
      </c>
      <c r="BL144" s="11">
        <v>936676</v>
      </c>
      <c r="BM144" s="11">
        <v>0</v>
      </c>
      <c r="BN144" s="11">
        <v>370733</v>
      </c>
      <c r="BO144" s="11">
        <v>370733</v>
      </c>
      <c r="BP144" s="11">
        <v>0</v>
      </c>
      <c r="BQ144" s="11">
        <v>1111387</v>
      </c>
      <c r="BR144" s="11">
        <v>1111387</v>
      </c>
      <c r="BS144" s="11">
        <v>0</v>
      </c>
      <c r="BT144" s="11">
        <v>1026888</v>
      </c>
      <c r="BU144" s="11">
        <v>1026888</v>
      </c>
      <c r="BV144" s="11">
        <v>0</v>
      </c>
      <c r="BW144" s="11">
        <v>3086036</v>
      </c>
      <c r="BX144" s="11">
        <v>3086036</v>
      </c>
      <c r="BY144" s="11">
        <v>0</v>
      </c>
      <c r="BZ144" s="11">
        <v>1599838</v>
      </c>
      <c r="CA144" s="11">
        <v>1599838</v>
      </c>
      <c r="CB144" s="11">
        <v>0</v>
      </c>
      <c r="CC144" s="11">
        <v>633089</v>
      </c>
      <c r="CD144" s="11">
        <v>633089</v>
      </c>
      <c r="CE144" s="11">
        <v>0</v>
      </c>
      <c r="CF144" s="11">
        <v>585826</v>
      </c>
      <c r="CG144" s="11">
        <v>585826</v>
      </c>
      <c r="CH144" s="11">
        <v>0</v>
      </c>
      <c r="CI144" s="11">
        <v>296624</v>
      </c>
      <c r="CJ144" s="11">
        <v>296624</v>
      </c>
      <c r="CK144" s="11">
        <v>0</v>
      </c>
      <c r="CL144" s="11">
        <v>415345</v>
      </c>
      <c r="CM144" s="11">
        <v>415345</v>
      </c>
      <c r="CN144" s="11">
        <v>0</v>
      </c>
      <c r="CO144" s="11">
        <v>578769</v>
      </c>
      <c r="CP144" s="11">
        <v>578769</v>
      </c>
      <c r="CQ144" s="11">
        <v>0</v>
      </c>
      <c r="CR144" s="11">
        <v>294624</v>
      </c>
      <c r="CS144" s="11">
        <v>294624</v>
      </c>
      <c r="CT144" s="11">
        <v>0</v>
      </c>
      <c r="CU144" s="11">
        <v>1633588</v>
      </c>
      <c r="CV144" s="11">
        <v>1633588</v>
      </c>
      <c r="CW144" s="11">
        <v>0</v>
      </c>
      <c r="CX144" s="11">
        <v>334180</v>
      </c>
      <c r="CY144" s="11">
        <v>334180</v>
      </c>
      <c r="CZ144" s="11">
        <v>0</v>
      </c>
      <c r="DA144" s="11">
        <v>1290517</v>
      </c>
      <c r="DB144" s="11">
        <v>1290517</v>
      </c>
      <c r="DC144" s="11">
        <v>0</v>
      </c>
      <c r="DD144" s="11">
        <v>1973751</v>
      </c>
      <c r="DE144" s="11">
        <v>1973751</v>
      </c>
      <c r="DF144" s="11">
        <v>0</v>
      </c>
      <c r="DG144" s="11">
        <v>63686</v>
      </c>
      <c r="DH144" s="11">
        <v>63686</v>
      </c>
      <c r="DI144" s="11">
        <v>0</v>
      </c>
      <c r="DJ144" s="11">
        <v>801255</v>
      </c>
      <c r="DK144" s="11">
        <v>801255</v>
      </c>
      <c r="DL144" s="11">
        <v>0</v>
      </c>
      <c r="DM144" s="11">
        <v>1088825</v>
      </c>
      <c r="DN144" s="11">
        <v>1088825</v>
      </c>
      <c r="DO144" s="11">
        <v>0</v>
      </c>
      <c r="DP144" s="11">
        <v>3099539</v>
      </c>
      <c r="DQ144" s="11">
        <v>3099539</v>
      </c>
      <c r="DR144" s="11">
        <v>0</v>
      </c>
      <c r="DS144" s="11">
        <v>1515395</v>
      </c>
      <c r="DT144" s="11">
        <v>1515395</v>
      </c>
      <c r="DU144" s="11">
        <v>0</v>
      </c>
      <c r="DV144" s="11">
        <v>201703</v>
      </c>
      <c r="DW144" s="11">
        <v>201703</v>
      </c>
      <c r="DX144" s="11">
        <v>0</v>
      </c>
      <c r="DY144" s="11">
        <v>461638</v>
      </c>
      <c r="DZ144" s="11">
        <v>461638</v>
      </c>
      <c r="EA144" s="11">
        <v>0</v>
      </c>
      <c r="EB144" s="11">
        <v>102603</v>
      </c>
      <c r="EC144" s="11">
        <v>102603</v>
      </c>
      <c r="ED144" s="11">
        <v>0</v>
      </c>
      <c r="EE144" s="11">
        <v>1003250</v>
      </c>
      <c r="EF144" s="11">
        <v>1003250</v>
      </c>
      <c r="EG144" s="11">
        <v>0</v>
      </c>
      <c r="EH144" s="11">
        <v>1357401</v>
      </c>
      <c r="EI144" s="11">
        <v>1357401</v>
      </c>
      <c r="EJ144" s="11">
        <v>0</v>
      </c>
      <c r="EK144" s="11">
        <v>972460</v>
      </c>
      <c r="EL144" s="11">
        <v>972460</v>
      </c>
      <c r="EM144" s="11">
        <v>0</v>
      </c>
      <c r="EN144" s="11">
        <v>272369</v>
      </c>
      <c r="EO144" s="11">
        <v>272369</v>
      </c>
      <c r="EP144" s="11">
        <v>0</v>
      </c>
      <c r="EQ144" s="11">
        <v>978294</v>
      </c>
      <c r="ER144" s="11">
        <v>978294</v>
      </c>
      <c r="ES144" s="11">
        <v>0</v>
      </c>
      <c r="ET144" s="11">
        <v>4003581</v>
      </c>
      <c r="EU144" s="11">
        <v>4003581</v>
      </c>
      <c r="EV144" s="11">
        <v>0</v>
      </c>
      <c r="EW144" s="11">
        <v>52725</v>
      </c>
      <c r="EX144" s="11">
        <v>52725</v>
      </c>
      <c r="EY144" s="11">
        <v>0</v>
      </c>
      <c r="EZ144" s="11">
        <v>986677</v>
      </c>
      <c r="FA144" s="11">
        <v>986677</v>
      </c>
      <c r="FB144" s="11">
        <v>0</v>
      </c>
      <c r="FC144" s="11">
        <v>308439</v>
      </c>
      <c r="FD144" s="11">
        <v>308439</v>
      </c>
      <c r="FE144" s="11">
        <v>0</v>
      </c>
      <c r="FF144" s="420"/>
      <c r="FG144" s="420"/>
      <c r="FH144" s="417"/>
    </row>
    <row r="145" spans="1:164" ht="25.5" customHeight="1">
      <c r="A145" s="665" t="s">
        <v>681</v>
      </c>
      <c r="B145" s="665"/>
      <c r="C145" s="665"/>
      <c r="D145" s="11">
        <v>3598055258</v>
      </c>
      <c r="E145" s="11"/>
      <c r="F145" s="11"/>
      <c r="G145" s="11">
        <v>2933069015</v>
      </c>
      <c r="H145" s="11">
        <v>664986243</v>
      </c>
      <c r="I145" s="11">
        <v>34339945</v>
      </c>
      <c r="J145" s="11">
        <v>31633177</v>
      </c>
      <c r="K145" s="11">
        <v>2706768</v>
      </c>
      <c r="L145" s="11">
        <v>9046822</v>
      </c>
      <c r="M145" s="11">
        <v>8756700</v>
      </c>
      <c r="N145" s="11">
        <v>290122</v>
      </c>
      <c r="O145" s="11">
        <v>44465445</v>
      </c>
      <c r="P145" s="11">
        <v>39624910</v>
      </c>
      <c r="Q145" s="11">
        <v>4840535</v>
      </c>
      <c r="R145" s="11">
        <v>25341981</v>
      </c>
      <c r="S145" s="11">
        <v>24860744</v>
      </c>
      <c r="T145" s="11">
        <v>481237</v>
      </c>
      <c r="U145" s="11">
        <v>722270668</v>
      </c>
      <c r="V145" s="11">
        <v>522312622</v>
      </c>
      <c r="W145" s="11">
        <v>199958046</v>
      </c>
      <c r="X145" s="11">
        <v>51069091</v>
      </c>
      <c r="Y145" s="11">
        <v>46185831</v>
      </c>
      <c r="Z145" s="11">
        <v>4883260</v>
      </c>
      <c r="AA145" s="11">
        <v>40333283</v>
      </c>
      <c r="AB145" s="11">
        <v>28600670</v>
      </c>
      <c r="AC145" s="11">
        <v>11732613</v>
      </c>
      <c r="AD145" s="11">
        <v>9621264</v>
      </c>
      <c r="AE145" s="11">
        <v>8759298</v>
      </c>
      <c r="AF145" s="11">
        <v>861966</v>
      </c>
      <c r="AG145" s="11">
        <v>9033043</v>
      </c>
      <c r="AH145" s="11">
        <v>0</v>
      </c>
      <c r="AI145" s="11">
        <v>9033043</v>
      </c>
      <c r="AJ145" s="11">
        <v>165704197</v>
      </c>
      <c r="AK145" s="11">
        <v>132318030</v>
      </c>
      <c r="AL145" s="11">
        <v>33386167</v>
      </c>
      <c r="AM145" s="11">
        <v>93338583</v>
      </c>
      <c r="AN145" s="11">
        <v>82276797</v>
      </c>
      <c r="AO145" s="11">
        <v>11061786</v>
      </c>
      <c r="AP145" s="11">
        <v>14160626</v>
      </c>
      <c r="AQ145" s="11">
        <v>14160626</v>
      </c>
      <c r="AR145" s="11">
        <v>0</v>
      </c>
      <c r="AS145" s="11">
        <v>14368151</v>
      </c>
      <c r="AT145" s="11">
        <v>14348632</v>
      </c>
      <c r="AU145" s="11">
        <v>19519</v>
      </c>
      <c r="AV145" s="11">
        <v>148846574</v>
      </c>
      <c r="AW145" s="11">
        <v>106983670</v>
      </c>
      <c r="AX145" s="11">
        <v>41862904</v>
      </c>
      <c r="AY145" s="11">
        <v>31502517</v>
      </c>
      <c r="AZ145" s="11">
        <v>30843214</v>
      </c>
      <c r="BA145" s="11">
        <v>659303</v>
      </c>
      <c r="BB145" s="11">
        <v>31394965</v>
      </c>
      <c r="BC145" s="11">
        <v>31339735</v>
      </c>
      <c r="BD145" s="11">
        <v>55230</v>
      </c>
      <c r="BE145" s="11">
        <v>18939157</v>
      </c>
      <c r="BF145" s="11">
        <v>17170066</v>
      </c>
      <c r="BG145" s="11">
        <v>1769091</v>
      </c>
      <c r="BH145" s="11">
        <v>28410174</v>
      </c>
      <c r="BI145" s="11">
        <v>27681760</v>
      </c>
      <c r="BJ145" s="11">
        <v>728414</v>
      </c>
      <c r="BK145" s="11">
        <v>43878439</v>
      </c>
      <c r="BL145" s="11">
        <v>41373612</v>
      </c>
      <c r="BM145" s="11">
        <v>2504827</v>
      </c>
      <c r="BN145" s="11">
        <v>12408641</v>
      </c>
      <c r="BO145" s="11">
        <v>12408641</v>
      </c>
      <c r="BP145" s="11">
        <v>0</v>
      </c>
      <c r="BQ145" s="11">
        <v>67824027</v>
      </c>
      <c r="BR145" s="11">
        <v>48431065</v>
      </c>
      <c r="BS145" s="11">
        <v>19392962</v>
      </c>
      <c r="BT145" s="11">
        <v>64904500</v>
      </c>
      <c r="BU145" s="11">
        <v>45825787</v>
      </c>
      <c r="BV145" s="11">
        <v>19078713</v>
      </c>
      <c r="BW145" s="11">
        <v>82537034</v>
      </c>
      <c r="BX145" s="11">
        <v>64304573</v>
      </c>
      <c r="BY145" s="11">
        <v>18232461</v>
      </c>
      <c r="BZ145" s="11">
        <v>59235956</v>
      </c>
      <c r="CA145" s="11">
        <v>57893928</v>
      </c>
      <c r="CB145" s="11">
        <v>1342028</v>
      </c>
      <c r="CC145" s="11">
        <v>25257079</v>
      </c>
      <c r="CD145" s="11">
        <v>25257079</v>
      </c>
      <c r="CE145" s="11">
        <v>0</v>
      </c>
      <c r="CF145" s="11">
        <v>70917969</v>
      </c>
      <c r="CG145" s="11">
        <v>61651994</v>
      </c>
      <c r="CH145" s="11">
        <v>9265975</v>
      </c>
      <c r="CI145" s="11">
        <v>9974561</v>
      </c>
      <c r="CJ145" s="11">
        <v>9963376</v>
      </c>
      <c r="CK145" s="11">
        <v>11185</v>
      </c>
      <c r="CL145" s="11">
        <v>15674793</v>
      </c>
      <c r="CM145" s="11">
        <v>12154922</v>
      </c>
      <c r="CN145" s="11">
        <v>3519871</v>
      </c>
      <c r="CO145" s="11">
        <v>34931255</v>
      </c>
      <c r="CP145" s="11">
        <v>34931255</v>
      </c>
      <c r="CQ145" s="11">
        <v>0</v>
      </c>
      <c r="CR145" s="11">
        <v>6937284</v>
      </c>
      <c r="CS145" s="11">
        <v>6704060</v>
      </c>
      <c r="CT145" s="11">
        <v>233224</v>
      </c>
      <c r="CU145" s="11">
        <v>73180208</v>
      </c>
      <c r="CV145" s="11">
        <v>73076742</v>
      </c>
      <c r="CW145" s="11">
        <v>103466</v>
      </c>
      <c r="CX145" s="11">
        <v>25777278</v>
      </c>
      <c r="CY145" s="11">
        <v>25777278</v>
      </c>
      <c r="CZ145" s="11">
        <v>0</v>
      </c>
      <c r="DA145" s="11">
        <v>435344402</v>
      </c>
      <c r="DB145" s="11">
        <v>266380677</v>
      </c>
      <c r="DC145" s="11">
        <v>168963725</v>
      </c>
      <c r="DD145" s="11">
        <v>87664618</v>
      </c>
      <c r="DE145" s="11">
        <v>86956514</v>
      </c>
      <c r="DF145" s="11">
        <v>708104</v>
      </c>
      <c r="DG145" s="11">
        <v>5073643</v>
      </c>
      <c r="DH145" s="11">
        <v>4707585</v>
      </c>
      <c r="DI145" s="11">
        <v>366058</v>
      </c>
      <c r="DJ145" s="11">
        <v>159956883</v>
      </c>
      <c r="DK145" s="11">
        <v>158273126</v>
      </c>
      <c r="DL145" s="11">
        <v>1683757</v>
      </c>
      <c r="DM145" s="11">
        <v>30003545</v>
      </c>
      <c r="DN145" s="11">
        <v>28497614</v>
      </c>
      <c r="DO145" s="11">
        <v>1505931</v>
      </c>
      <c r="DP145" s="11">
        <v>69616324</v>
      </c>
      <c r="DQ145" s="11">
        <v>68749068</v>
      </c>
      <c r="DR145" s="11">
        <v>867256</v>
      </c>
      <c r="DS145" s="11">
        <v>99457111</v>
      </c>
      <c r="DT145" s="11">
        <v>75355189</v>
      </c>
      <c r="DU145" s="11">
        <v>24101922</v>
      </c>
      <c r="DV145" s="11">
        <v>8714774</v>
      </c>
      <c r="DW145" s="11">
        <v>7148008</v>
      </c>
      <c r="DX145" s="11">
        <v>1566766</v>
      </c>
      <c r="DY145" s="11">
        <v>28492108</v>
      </c>
      <c r="DZ145" s="11">
        <v>28060090</v>
      </c>
      <c r="EA145" s="11">
        <v>432018</v>
      </c>
      <c r="EB145" s="11">
        <v>10983113</v>
      </c>
      <c r="EC145" s="11">
        <v>10501677</v>
      </c>
      <c r="ED145" s="11">
        <v>481436</v>
      </c>
      <c r="EE145" s="11">
        <v>49642320</v>
      </c>
      <c r="EF145" s="11">
        <v>39554821</v>
      </c>
      <c r="EG145" s="11">
        <v>10087499</v>
      </c>
      <c r="EH145" s="11">
        <v>236134156</v>
      </c>
      <c r="EI145" s="11">
        <v>207229345</v>
      </c>
      <c r="EJ145" s="11">
        <v>28904811</v>
      </c>
      <c r="EK145" s="11">
        <v>23223905</v>
      </c>
      <c r="EL145" s="11">
        <v>23072217</v>
      </c>
      <c r="EM145" s="11">
        <v>151688</v>
      </c>
      <c r="EN145" s="11">
        <v>4096448</v>
      </c>
      <c r="EO145" s="11">
        <v>3819597</v>
      </c>
      <c r="EP145" s="11">
        <v>276851</v>
      </c>
      <c r="EQ145" s="11">
        <v>82703193</v>
      </c>
      <c r="ER145" s="11">
        <v>67219103</v>
      </c>
      <c r="ES145" s="11">
        <v>15484090</v>
      </c>
      <c r="ET145" s="11">
        <v>64610111</v>
      </c>
      <c r="EU145" s="11">
        <v>60568130</v>
      </c>
      <c r="EV145" s="11">
        <v>4041981</v>
      </c>
      <c r="EW145" s="11">
        <v>12242787</v>
      </c>
      <c r="EX145" s="11">
        <v>11849993</v>
      </c>
      <c r="EY145" s="11">
        <v>392794</v>
      </c>
      <c r="EZ145" s="11">
        <v>97066638</v>
      </c>
      <c r="FA145" s="11">
        <v>90111798</v>
      </c>
      <c r="FB145" s="11">
        <v>6954840</v>
      </c>
      <c r="FC145" s="11">
        <v>7403669</v>
      </c>
      <c r="FD145" s="11">
        <v>7403669</v>
      </c>
      <c r="FE145" s="11">
        <v>0</v>
      </c>
      <c r="FF145" s="420"/>
      <c r="FG145" s="420"/>
      <c r="FH145" s="417"/>
    </row>
    <row r="146" spans="1:164" ht="25.5" customHeight="1">
      <c r="A146" s="665" t="s">
        <v>682</v>
      </c>
      <c r="B146" s="665"/>
      <c r="C146" s="665"/>
      <c r="D146" s="11">
        <v>100165198</v>
      </c>
      <c r="E146" s="11"/>
      <c r="F146" s="11"/>
      <c r="G146" s="11">
        <v>100165198</v>
      </c>
      <c r="H146" s="11">
        <v>0</v>
      </c>
      <c r="I146" s="11">
        <v>0</v>
      </c>
      <c r="J146" s="11">
        <v>0</v>
      </c>
      <c r="K146" s="11">
        <v>0</v>
      </c>
      <c r="L146" s="11">
        <v>15644</v>
      </c>
      <c r="M146" s="11">
        <v>15644</v>
      </c>
      <c r="N146" s="11">
        <v>0</v>
      </c>
      <c r="O146" s="11">
        <v>0</v>
      </c>
      <c r="P146" s="11">
        <v>0</v>
      </c>
      <c r="Q146" s="11">
        <v>0</v>
      </c>
      <c r="R146" s="11">
        <v>118080</v>
      </c>
      <c r="S146" s="11">
        <v>118080</v>
      </c>
      <c r="T146" s="11">
        <v>0</v>
      </c>
      <c r="U146" s="11">
        <v>18910354</v>
      </c>
      <c r="V146" s="11">
        <v>18910354</v>
      </c>
      <c r="W146" s="11">
        <v>0</v>
      </c>
      <c r="X146" s="11">
        <v>2371947</v>
      </c>
      <c r="Y146" s="11">
        <v>2371947</v>
      </c>
      <c r="Z146" s="11">
        <v>0</v>
      </c>
      <c r="AA146" s="11">
        <v>40166</v>
      </c>
      <c r="AB146" s="11">
        <v>40166</v>
      </c>
      <c r="AC146" s="11">
        <v>0</v>
      </c>
      <c r="AD146" s="11">
        <v>2987</v>
      </c>
      <c r="AE146" s="11">
        <v>2987</v>
      </c>
      <c r="AF146" s="11">
        <v>0</v>
      </c>
      <c r="AG146" s="11">
        <v>0</v>
      </c>
      <c r="AH146" s="11">
        <v>0</v>
      </c>
      <c r="AI146" s="11">
        <v>0</v>
      </c>
      <c r="AJ146" s="11">
        <v>262525</v>
      </c>
      <c r="AK146" s="11">
        <v>262525</v>
      </c>
      <c r="AL146" s="11">
        <v>0</v>
      </c>
      <c r="AM146" s="11">
        <v>0</v>
      </c>
      <c r="AN146" s="11">
        <v>0</v>
      </c>
      <c r="AO146" s="11">
        <v>0</v>
      </c>
      <c r="AP146" s="11">
        <v>0</v>
      </c>
      <c r="AQ146" s="11">
        <v>0</v>
      </c>
      <c r="AR146" s="11">
        <v>0</v>
      </c>
      <c r="AS146" s="11">
        <v>687310</v>
      </c>
      <c r="AT146" s="11">
        <v>687310</v>
      </c>
      <c r="AU146" s="11">
        <v>0</v>
      </c>
      <c r="AV146" s="11">
        <v>3615</v>
      </c>
      <c r="AW146" s="11">
        <v>3615</v>
      </c>
      <c r="AX146" s="11">
        <v>0</v>
      </c>
      <c r="AY146" s="11">
        <v>4079</v>
      </c>
      <c r="AZ146" s="11">
        <v>4079</v>
      </c>
      <c r="BA146" s="11">
        <v>0</v>
      </c>
      <c r="BB146" s="11">
        <v>5159</v>
      </c>
      <c r="BC146" s="11">
        <v>5159</v>
      </c>
      <c r="BD146" s="11">
        <v>0</v>
      </c>
      <c r="BE146" s="11">
        <v>15819</v>
      </c>
      <c r="BF146" s="11">
        <v>15819</v>
      </c>
      <c r="BG146" s="11">
        <v>0</v>
      </c>
      <c r="BH146" s="11">
        <v>1229168</v>
      </c>
      <c r="BI146" s="11">
        <v>1229168</v>
      </c>
      <c r="BJ146" s="11">
        <v>0</v>
      </c>
      <c r="BK146" s="11">
        <v>35632</v>
      </c>
      <c r="BL146" s="11">
        <v>35632</v>
      </c>
      <c r="BM146" s="11">
        <v>0</v>
      </c>
      <c r="BN146" s="11">
        <v>10980</v>
      </c>
      <c r="BO146" s="11">
        <v>10980</v>
      </c>
      <c r="BP146" s="11">
        <v>0</v>
      </c>
      <c r="BQ146" s="11">
        <v>1928235</v>
      </c>
      <c r="BR146" s="11">
        <v>1928235</v>
      </c>
      <c r="BS146" s="11">
        <v>0</v>
      </c>
      <c r="BT146" s="11">
        <v>11619</v>
      </c>
      <c r="BU146" s="11">
        <v>11619</v>
      </c>
      <c r="BV146" s="11">
        <v>0</v>
      </c>
      <c r="BW146" s="11">
        <v>35866</v>
      </c>
      <c r="BX146" s="11">
        <v>35866</v>
      </c>
      <c r="BY146" s="11">
        <v>0</v>
      </c>
      <c r="BZ146" s="11">
        <v>55485</v>
      </c>
      <c r="CA146" s="11">
        <v>55485</v>
      </c>
      <c r="CB146" s="11">
        <v>0</v>
      </c>
      <c r="CC146" s="11">
        <v>0</v>
      </c>
      <c r="CD146" s="11">
        <v>0</v>
      </c>
      <c r="CE146" s="11">
        <v>0</v>
      </c>
      <c r="CF146" s="11">
        <v>6651</v>
      </c>
      <c r="CG146" s="11">
        <v>6651</v>
      </c>
      <c r="CH146" s="11">
        <v>0</v>
      </c>
      <c r="CI146" s="11">
        <v>1463996</v>
      </c>
      <c r="CJ146" s="11">
        <v>1463996</v>
      </c>
      <c r="CK146" s="11">
        <v>0</v>
      </c>
      <c r="CL146" s="11">
        <v>3192</v>
      </c>
      <c r="CM146" s="11">
        <v>3192</v>
      </c>
      <c r="CN146" s="11">
        <v>0</v>
      </c>
      <c r="CO146" s="11">
        <v>0</v>
      </c>
      <c r="CP146" s="11">
        <v>0</v>
      </c>
      <c r="CQ146" s="11">
        <v>0</v>
      </c>
      <c r="CR146" s="11">
        <v>0</v>
      </c>
      <c r="CS146" s="11">
        <v>0</v>
      </c>
      <c r="CT146" s="11">
        <v>0</v>
      </c>
      <c r="CU146" s="11">
        <v>165809</v>
      </c>
      <c r="CV146" s="11">
        <v>165809</v>
      </c>
      <c r="CW146" s="11">
        <v>0</v>
      </c>
      <c r="CX146" s="11">
        <v>49277</v>
      </c>
      <c r="CY146" s="11">
        <v>49277</v>
      </c>
      <c r="CZ146" s="11">
        <v>0</v>
      </c>
      <c r="DA146" s="11">
        <v>14425641</v>
      </c>
      <c r="DB146" s="11">
        <v>14425641</v>
      </c>
      <c r="DC146" s="11">
        <v>0</v>
      </c>
      <c r="DD146" s="11">
        <v>0</v>
      </c>
      <c r="DE146" s="11">
        <v>0</v>
      </c>
      <c r="DF146" s="11">
        <v>0</v>
      </c>
      <c r="DG146" s="11">
        <v>1824494</v>
      </c>
      <c r="DH146" s="11">
        <v>1824494</v>
      </c>
      <c r="DI146" s="11">
        <v>0</v>
      </c>
      <c r="DJ146" s="11">
        <v>23088650</v>
      </c>
      <c r="DK146" s="11">
        <v>23088650</v>
      </c>
      <c r="DL146" s="11">
        <v>0</v>
      </c>
      <c r="DM146" s="11">
        <v>1546801</v>
      </c>
      <c r="DN146" s="11">
        <v>1546801</v>
      </c>
      <c r="DO146" s="11">
        <v>0</v>
      </c>
      <c r="DP146" s="11">
        <v>4517170</v>
      </c>
      <c r="DQ146" s="11">
        <v>4517170</v>
      </c>
      <c r="DR146" s="11">
        <v>0</v>
      </c>
      <c r="DS146" s="11">
        <v>1487357</v>
      </c>
      <c r="DT146" s="11">
        <v>1487357</v>
      </c>
      <c r="DU146" s="11">
        <v>0</v>
      </c>
      <c r="DV146" s="11">
        <v>0</v>
      </c>
      <c r="DW146" s="11">
        <v>0</v>
      </c>
      <c r="DX146" s="11">
        <v>0</v>
      </c>
      <c r="DY146" s="11">
        <v>445007</v>
      </c>
      <c r="DZ146" s="11">
        <v>445007</v>
      </c>
      <c r="EA146" s="11">
        <v>0</v>
      </c>
      <c r="EB146" s="11">
        <v>2708</v>
      </c>
      <c r="EC146" s="11">
        <v>2708</v>
      </c>
      <c r="ED146" s="11">
        <v>0</v>
      </c>
      <c r="EE146" s="11">
        <v>0</v>
      </c>
      <c r="EF146" s="11">
        <v>0</v>
      </c>
      <c r="EG146" s="11">
        <v>0</v>
      </c>
      <c r="EH146" s="11">
        <v>5973397</v>
      </c>
      <c r="EI146" s="11">
        <v>5973397</v>
      </c>
      <c r="EJ146" s="11">
        <v>0</v>
      </c>
      <c r="EK146" s="11">
        <v>1849410</v>
      </c>
      <c r="EL146" s="11">
        <v>1849410</v>
      </c>
      <c r="EM146" s="11">
        <v>0</v>
      </c>
      <c r="EN146" s="11">
        <v>0</v>
      </c>
      <c r="EO146" s="11">
        <v>0</v>
      </c>
      <c r="EP146" s="11">
        <v>0</v>
      </c>
      <c r="EQ146" s="11">
        <v>5375</v>
      </c>
      <c r="ER146" s="11">
        <v>5375</v>
      </c>
      <c r="ES146" s="11">
        <v>0</v>
      </c>
      <c r="ET146" s="11">
        <v>15613048</v>
      </c>
      <c r="EU146" s="11">
        <v>15613048</v>
      </c>
      <c r="EV146" s="11">
        <v>0</v>
      </c>
      <c r="EW146" s="11">
        <v>1655499</v>
      </c>
      <c r="EX146" s="11">
        <v>1655499</v>
      </c>
      <c r="EY146" s="11">
        <v>0</v>
      </c>
      <c r="EZ146" s="11">
        <v>11286</v>
      </c>
      <c r="FA146" s="11">
        <v>11286</v>
      </c>
      <c r="FB146" s="11">
        <v>0</v>
      </c>
      <c r="FC146" s="11">
        <v>285760</v>
      </c>
      <c r="FD146" s="11">
        <v>285760</v>
      </c>
      <c r="FE146" s="11">
        <v>0</v>
      </c>
      <c r="FF146" s="420"/>
      <c r="FG146" s="420"/>
      <c r="FH146" s="417"/>
    </row>
    <row r="147" spans="1:164" ht="15" customHeight="1">
      <c r="A147" s="665" t="s">
        <v>748</v>
      </c>
      <c r="B147" s="665"/>
      <c r="C147" s="665"/>
      <c r="D147" s="11">
        <v>10216064</v>
      </c>
      <c r="E147" s="11"/>
      <c r="F147" s="11"/>
      <c r="G147" s="11">
        <v>10216064</v>
      </c>
      <c r="H147" s="11">
        <v>0</v>
      </c>
      <c r="I147" s="11">
        <v>0</v>
      </c>
      <c r="J147" s="11">
        <v>0</v>
      </c>
      <c r="K147" s="11">
        <v>0</v>
      </c>
      <c r="L147" s="11">
        <v>0</v>
      </c>
      <c r="M147" s="11">
        <v>0</v>
      </c>
      <c r="N147" s="11">
        <v>0</v>
      </c>
      <c r="O147" s="11">
        <v>0</v>
      </c>
      <c r="P147" s="11">
        <v>0</v>
      </c>
      <c r="Q147" s="11">
        <v>0</v>
      </c>
      <c r="R147" s="11">
        <v>0</v>
      </c>
      <c r="S147" s="11">
        <v>0</v>
      </c>
      <c r="T147" s="11">
        <v>0</v>
      </c>
      <c r="U147" s="11">
        <v>9366920</v>
      </c>
      <c r="V147" s="11">
        <v>9366920</v>
      </c>
      <c r="W147" s="11">
        <v>0</v>
      </c>
      <c r="X147" s="11">
        <v>104725</v>
      </c>
      <c r="Y147" s="11">
        <v>104725</v>
      </c>
      <c r="Z147" s="11">
        <v>0</v>
      </c>
      <c r="AA147" s="11">
        <v>0</v>
      </c>
      <c r="AB147" s="11">
        <v>0</v>
      </c>
      <c r="AC147" s="11">
        <v>0</v>
      </c>
      <c r="AD147" s="11">
        <v>0</v>
      </c>
      <c r="AE147" s="11">
        <v>0</v>
      </c>
      <c r="AF147" s="11">
        <v>0</v>
      </c>
      <c r="AG147" s="11">
        <v>0</v>
      </c>
      <c r="AH147" s="11">
        <v>0</v>
      </c>
      <c r="AI147" s="11">
        <v>0</v>
      </c>
      <c r="AJ147" s="11">
        <v>0</v>
      </c>
      <c r="AK147" s="11">
        <v>0</v>
      </c>
      <c r="AL147" s="11">
        <v>0</v>
      </c>
      <c r="AM147" s="11">
        <v>8969</v>
      </c>
      <c r="AN147" s="11">
        <v>8969</v>
      </c>
      <c r="AO147" s="11">
        <v>0</v>
      </c>
      <c r="AP147" s="11">
        <v>0</v>
      </c>
      <c r="AQ147" s="11">
        <v>0</v>
      </c>
      <c r="AR147" s="11">
        <v>0</v>
      </c>
      <c r="AS147" s="11">
        <v>0</v>
      </c>
      <c r="AT147" s="11">
        <v>0</v>
      </c>
      <c r="AU147" s="11">
        <v>0</v>
      </c>
      <c r="AV147" s="11">
        <v>10579</v>
      </c>
      <c r="AW147" s="11">
        <v>10579</v>
      </c>
      <c r="AX147" s="11">
        <v>0</v>
      </c>
      <c r="AY147" s="11">
        <v>0</v>
      </c>
      <c r="AZ147" s="11">
        <v>0</v>
      </c>
      <c r="BA147" s="11">
        <v>0</v>
      </c>
      <c r="BB147" s="11">
        <v>0</v>
      </c>
      <c r="BC147" s="11">
        <v>0</v>
      </c>
      <c r="BD147" s="11">
        <v>0</v>
      </c>
      <c r="BE147" s="11">
        <v>0</v>
      </c>
      <c r="BF147" s="11">
        <v>0</v>
      </c>
      <c r="BG147" s="11">
        <v>0</v>
      </c>
      <c r="BH147" s="11">
        <v>0</v>
      </c>
      <c r="BI147" s="11">
        <v>0</v>
      </c>
      <c r="BJ147" s="11">
        <v>0</v>
      </c>
      <c r="BK147" s="11">
        <v>260206</v>
      </c>
      <c r="BL147" s="11">
        <v>260206</v>
      </c>
      <c r="BM147" s="11">
        <v>0</v>
      </c>
      <c r="BN147" s="11">
        <v>0</v>
      </c>
      <c r="BO147" s="11">
        <v>0</v>
      </c>
      <c r="BP147" s="11">
        <v>0</v>
      </c>
      <c r="BQ147" s="11">
        <v>217959</v>
      </c>
      <c r="BR147" s="11">
        <v>217959</v>
      </c>
      <c r="BS147" s="11">
        <v>0</v>
      </c>
      <c r="BT147" s="11">
        <v>39452</v>
      </c>
      <c r="BU147" s="11">
        <v>39452</v>
      </c>
      <c r="BV147" s="11">
        <v>0</v>
      </c>
      <c r="BW147" s="11">
        <v>0</v>
      </c>
      <c r="BX147" s="11">
        <v>0</v>
      </c>
      <c r="BY147" s="11">
        <v>0</v>
      </c>
      <c r="BZ147" s="11">
        <v>0</v>
      </c>
      <c r="CA147" s="11">
        <v>0</v>
      </c>
      <c r="CB147" s="11">
        <v>0</v>
      </c>
      <c r="CC147" s="11">
        <v>0</v>
      </c>
      <c r="CD147" s="11">
        <v>0</v>
      </c>
      <c r="CE147" s="11">
        <v>0</v>
      </c>
      <c r="CF147" s="11">
        <v>0</v>
      </c>
      <c r="CG147" s="11">
        <v>0</v>
      </c>
      <c r="CH147" s="11">
        <v>0</v>
      </c>
      <c r="CI147" s="11">
        <v>0</v>
      </c>
      <c r="CJ147" s="11">
        <v>0</v>
      </c>
      <c r="CK147" s="11">
        <v>0</v>
      </c>
      <c r="CL147" s="11">
        <v>0</v>
      </c>
      <c r="CM147" s="11">
        <v>0</v>
      </c>
      <c r="CN147" s="11">
        <v>0</v>
      </c>
      <c r="CO147" s="11">
        <v>0</v>
      </c>
      <c r="CP147" s="11">
        <v>0</v>
      </c>
      <c r="CQ147" s="11">
        <v>0</v>
      </c>
      <c r="CR147" s="11">
        <v>0</v>
      </c>
      <c r="CS147" s="11">
        <v>0</v>
      </c>
      <c r="CT147" s="11">
        <v>0</v>
      </c>
      <c r="CU147" s="11">
        <v>103041</v>
      </c>
      <c r="CV147" s="11">
        <v>103041</v>
      </c>
      <c r="CW147" s="11">
        <v>0</v>
      </c>
      <c r="CX147" s="11">
        <v>0</v>
      </c>
      <c r="CY147" s="11">
        <v>0</v>
      </c>
      <c r="CZ147" s="11">
        <v>0</v>
      </c>
      <c r="DA147" s="11">
        <v>0</v>
      </c>
      <c r="DB147" s="11">
        <v>0</v>
      </c>
      <c r="DC147" s="11">
        <v>0</v>
      </c>
      <c r="DD147" s="11">
        <v>0</v>
      </c>
      <c r="DE147" s="11">
        <v>0</v>
      </c>
      <c r="DF147" s="11">
        <v>0</v>
      </c>
      <c r="DG147" s="11">
        <v>0</v>
      </c>
      <c r="DH147" s="11">
        <v>0</v>
      </c>
      <c r="DI147" s="11">
        <v>0</v>
      </c>
      <c r="DJ147" s="11">
        <v>0</v>
      </c>
      <c r="DK147" s="11">
        <v>0</v>
      </c>
      <c r="DL147" s="11">
        <v>0</v>
      </c>
      <c r="DM147" s="11">
        <v>0</v>
      </c>
      <c r="DN147" s="11">
        <v>0</v>
      </c>
      <c r="DO147" s="11">
        <v>0</v>
      </c>
      <c r="DP147" s="11">
        <v>0</v>
      </c>
      <c r="DQ147" s="11">
        <v>0</v>
      </c>
      <c r="DR147" s="11">
        <v>0</v>
      </c>
      <c r="DS147" s="11">
        <v>0</v>
      </c>
      <c r="DT147" s="11">
        <v>0</v>
      </c>
      <c r="DU147" s="11">
        <v>0</v>
      </c>
      <c r="DV147" s="11">
        <v>104213</v>
      </c>
      <c r="DW147" s="11">
        <v>104213</v>
      </c>
      <c r="DX147" s="11">
        <v>0</v>
      </c>
      <c r="DY147" s="11">
        <v>0</v>
      </c>
      <c r="DZ147" s="11">
        <v>0</v>
      </c>
      <c r="EA147" s="11">
        <v>0</v>
      </c>
      <c r="EB147" s="11">
        <v>0</v>
      </c>
      <c r="EC147" s="11">
        <v>0</v>
      </c>
      <c r="ED147" s="11">
        <v>0</v>
      </c>
      <c r="EE147" s="11">
        <v>0</v>
      </c>
      <c r="EF147" s="11">
        <v>0</v>
      </c>
      <c r="EG147" s="11">
        <v>0</v>
      </c>
      <c r="EH147" s="11">
        <v>0</v>
      </c>
      <c r="EI147" s="11">
        <v>0</v>
      </c>
      <c r="EJ147" s="11">
        <v>0</v>
      </c>
      <c r="EK147" s="11">
        <v>0</v>
      </c>
      <c r="EL147" s="11">
        <v>0</v>
      </c>
      <c r="EM147" s="11">
        <v>0</v>
      </c>
      <c r="EN147" s="11">
        <v>0</v>
      </c>
      <c r="EO147" s="11">
        <v>0</v>
      </c>
      <c r="EP147" s="11">
        <v>0</v>
      </c>
      <c r="EQ147" s="11">
        <v>0</v>
      </c>
      <c r="ER147" s="11">
        <v>0</v>
      </c>
      <c r="ES147" s="11">
        <v>0</v>
      </c>
      <c r="ET147" s="11">
        <v>0</v>
      </c>
      <c r="EU147" s="11">
        <v>0</v>
      </c>
      <c r="EV147" s="11">
        <v>0</v>
      </c>
      <c r="EW147" s="11">
        <v>0</v>
      </c>
      <c r="EX147" s="11">
        <v>0</v>
      </c>
      <c r="EY147" s="11">
        <v>0</v>
      </c>
      <c r="EZ147" s="11">
        <v>0</v>
      </c>
      <c r="FA147" s="11">
        <v>0</v>
      </c>
      <c r="FB147" s="11">
        <v>0</v>
      </c>
      <c r="FC147" s="11">
        <v>0</v>
      </c>
      <c r="FD147" s="11">
        <v>0</v>
      </c>
      <c r="FE147" s="11">
        <v>0</v>
      </c>
      <c r="FF147" s="420"/>
      <c r="FG147" s="420"/>
      <c r="FH147" s="417"/>
    </row>
    <row r="148" spans="1:164" ht="25.5" customHeight="1">
      <c r="A148" s="665" t="s">
        <v>749</v>
      </c>
      <c r="B148" s="665"/>
      <c r="C148" s="665"/>
      <c r="D148" s="11">
        <v>2478581459</v>
      </c>
      <c r="E148" s="11"/>
      <c r="F148" s="11"/>
      <c r="G148" s="11">
        <v>1256440465</v>
      </c>
      <c r="H148" s="11">
        <v>1222140994</v>
      </c>
      <c r="I148" s="11">
        <v>24236396</v>
      </c>
      <c r="J148" s="11">
        <v>12913490</v>
      </c>
      <c r="K148" s="11">
        <v>11322906</v>
      </c>
      <c r="L148" s="11">
        <v>69840257</v>
      </c>
      <c r="M148" s="11">
        <v>64944768</v>
      </c>
      <c r="N148" s="11">
        <v>4895489</v>
      </c>
      <c r="O148" s="11">
        <v>43033464</v>
      </c>
      <c r="P148" s="11">
        <v>18794165</v>
      </c>
      <c r="Q148" s="11">
        <v>24239299</v>
      </c>
      <c r="R148" s="11">
        <v>17141519</v>
      </c>
      <c r="S148" s="11">
        <v>8608523</v>
      </c>
      <c r="T148" s="11">
        <v>8532996</v>
      </c>
      <c r="U148" s="11">
        <v>328798556</v>
      </c>
      <c r="V148" s="11">
        <v>107409539</v>
      </c>
      <c r="W148" s="11">
        <v>221389017</v>
      </c>
      <c r="X148" s="11">
        <v>45666073</v>
      </c>
      <c r="Y148" s="11">
        <v>23909914</v>
      </c>
      <c r="Z148" s="11">
        <v>21756159</v>
      </c>
      <c r="AA148" s="11">
        <v>23653250</v>
      </c>
      <c r="AB148" s="11">
        <v>17927325</v>
      </c>
      <c r="AC148" s="11">
        <v>5725925</v>
      </c>
      <c r="AD148" s="11">
        <v>7994143</v>
      </c>
      <c r="AE148" s="11">
        <v>6402000</v>
      </c>
      <c r="AF148" s="11">
        <v>1592143</v>
      </c>
      <c r="AG148" s="11">
        <v>6014369</v>
      </c>
      <c r="AH148" s="11">
        <v>0</v>
      </c>
      <c r="AI148" s="11">
        <v>6014369</v>
      </c>
      <c r="AJ148" s="11">
        <v>162952036</v>
      </c>
      <c r="AK148" s="11">
        <v>79925664</v>
      </c>
      <c r="AL148" s="11">
        <v>83026372</v>
      </c>
      <c r="AM148" s="11">
        <v>48769592</v>
      </c>
      <c r="AN148" s="11">
        <v>12332070</v>
      </c>
      <c r="AO148" s="11">
        <v>36437522</v>
      </c>
      <c r="AP148" s="11">
        <v>10648139</v>
      </c>
      <c r="AQ148" s="11">
        <v>7717759</v>
      </c>
      <c r="AR148" s="11">
        <v>2930380</v>
      </c>
      <c r="AS148" s="11">
        <v>11678040</v>
      </c>
      <c r="AT148" s="11">
        <v>8297411</v>
      </c>
      <c r="AU148" s="11">
        <v>3380629</v>
      </c>
      <c r="AV148" s="11">
        <v>95483900</v>
      </c>
      <c r="AW148" s="11">
        <v>48054676</v>
      </c>
      <c r="AX148" s="11">
        <v>47429224</v>
      </c>
      <c r="AY148" s="11">
        <v>48445802</v>
      </c>
      <c r="AZ148" s="11">
        <v>28889913</v>
      </c>
      <c r="BA148" s="11">
        <v>19555889</v>
      </c>
      <c r="BB148" s="11">
        <v>21033015</v>
      </c>
      <c r="BC148" s="11">
        <v>10194071</v>
      </c>
      <c r="BD148" s="11">
        <v>10838944</v>
      </c>
      <c r="BE148" s="11">
        <v>20217897</v>
      </c>
      <c r="BF148" s="11">
        <v>5585751</v>
      </c>
      <c r="BG148" s="11">
        <v>14632146</v>
      </c>
      <c r="BH148" s="11">
        <v>26236518</v>
      </c>
      <c r="BI148" s="11">
        <v>10387437</v>
      </c>
      <c r="BJ148" s="11">
        <v>15849081</v>
      </c>
      <c r="BK148" s="11">
        <v>38565275</v>
      </c>
      <c r="BL148" s="11">
        <v>16656259</v>
      </c>
      <c r="BM148" s="11">
        <v>21909016</v>
      </c>
      <c r="BN148" s="11">
        <v>7871024</v>
      </c>
      <c r="BO148" s="11">
        <v>5777370</v>
      </c>
      <c r="BP148" s="11">
        <v>2093654</v>
      </c>
      <c r="BQ148" s="11">
        <v>30045417</v>
      </c>
      <c r="BR148" s="11">
        <v>17959539</v>
      </c>
      <c r="BS148" s="11">
        <v>12085878</v>
      </c>
      <c r="BT148" s="11">
        <v>56655956</v>
      </c>
      <c r="BU148" s="11">
        <v>44081747</v>
      </c>
      <c r="BV148" s="11">
        <v>12574209</v>
      </c>
      <c r="BW148" s="11">
        <v>62275266</v>
      </c>
      <c r="BX148" s="11">
        <v>32089713</v>
      </c>
      <c r="BY148" s="11">
        <v>30185553</v>
      </c>
      <c r="BZ148" s="11">
        <v>47698027</v>
      </c>
      <c r="CA148" s="11">
        <v>18927588</v>
      </c>
      <c r="CB148" s="11">
        <v>28770439</v>
      </c>
      <c r="CC148" s="11">
        <v>13098624</v>
      </c>
      <c r="CD148" s="11">
        <v>6744619</v>
      </c>
      <c r="CE148" s="11">
        <v>6354005</v>
      </c>
      <c r="CF148" s="11">
        <v>43584175</v>
      </c>
      <c r="CG148" s="11">
        <v>22925488</v>
      </c>
      <c r="CH148" s="11">
        <v>20658687</v>
      </c>
      <c r="CI148" s="11">
        <v>10379141</v>
      </c>
      <c r="CJ148" s="11">
        <v>7018887</v>
      </c>
      <c r="CK148" s="11">
        <v>3360254</v>
      </c>
      <c r="CL148" s="11">
        <v>15892811</v>
      </c>
      <c r="CM148" s="11">
        <v>7339972</v>
      </c>
      <c r="CN148" s="11">
        <v>8552839</v>
      </c>
      <c r="CO148" s="11">
        <v>16716050</v>
      </c>
      <c r="CP148" s="11">
        <v>4185204</v>
      </c>
      <c r="CQ148" s="11">
        <v>12530846</v>
      </c>
      <c r="CR148" s="11">
        <v>9838725</v>
      </c>
      <c r="CS148" s="11">
        <v>6974700</v>
      </c>
      <c r="CT148" s="11">
        <v>2864025</v>
      </c>
      <c r="CU148" s="11">
        <v>60202332</v>
      </c>
      <c r="CV148" s="11">
        <v>40639694</v>
      </c>
      <c r="CW148" s="11">
        <v>19562638</v>
      </c>
      <c r="CX148" s="11">
        <v>34063132</v>
      </c>
      <c r="CY148" s="11">
        <v>26038019</v>
      </c>
      <c r="CZ148" s="11">
        <v>8025113</v>
      </c>
      <c r="DA148" s="11">
        <v>166755399</v>
      </c>
      <c r="DB148" s="11">
        <v>80250511</v>
      </c>
      <c r="DC148" s="11">
        <v>86504888</v>
      </c>
      <c r="DD148" s="11">
        <v>45530157</v>
      </c>
      <c r="DE148" s="11">
        <v>27293926</v>
      </c>
      <c r="DF148" s="11">
        <v>18236231</v>
      </c>
      <c r="DG148" s="11">
        <v>26596354</v>
      </c>
      <c r="DH148" s="11">
        <v>22252971</v>
      </c>
      <c r="DI148" s="11">
        <v>4343383</v>
      </c>
      <c r="DJ148" s="11">
        <v>85650865</v>
      </c>
      <c r="DK148" s="11">
        <v>34774100</v>
      </c>
      <c r="DL148" s="11">
        <v>50876765</v>
      </c>
      <c r="DM148" s="11">
        <v>23728114</v>
      </c>
      <c r="DN148" s="11">
        <v>13298383</v>
      </c>
      <c r="DO148" s="11">
        <v>10429731</v>
      </c>
      <c r="DP148" s="11">
        <v>30634025</v>
      </c>
      <c r="DQ148" s="11">
        <v>14735973</v>
      </c>
      <c r="DR148" s="11">
        <v>15898052</v>
      </c>
      <c r="DS148" s="11">
        <v>91331202</v>
      </c>
      <c r="DT148" s="11">
        <v>45020535</v>
      </c>
      <c r="DU148" s="11">
        <v>46310667</v>
      </c>
      <c r="DV148" s="11">
        <v>10575735</v>
      </c>
      <c r="DW148" s="11">
        <v>9195977</v>
      </c>
      <c r="DX148" s="11">
        <v>1379758</v>
      </c>
      <c r="DY148" s="11">
        <v>31618200</v>
      </c>
      <c r="DZ148" s="11">
        <v>15041179</v>
      </c>
      <c r="EA148" s="11">
        <v>16577021</v>
      </c>
      <c r="EB148" s="11">
        <v>7685090</v>
      </c>
      <c r="EC148" s="11">
        <v>4920711</v>
      </c>
      <c r="ED148" s="11">
        <v>2764379</v>
      </c>
      <c r="EE148" s="11">
        <v>38232141</v>
      </c>
      <c r="EF148" s="11">
        <v>12573685</v>
      </c>
      <c r="EG148" s="11">
        <v>25658456</v>
      </c>
      <c r="EH148" s="11">
        <v>266635351</v>
      </c>
      <c r="EI148" s="11">
        <v>136158654</v>
      </c>
      <c r="EJ148" s="11">
        <v>130476697</v>
      </c>
      <c r="EK148" s="11">
        <v>16006064</v>
      </c>
      <c r="EL148" s="11">
        <v>7868950</v>
      </c>
      <c r="EM148" s="11">
        <v>8137114</v>
      </c>
      <c r="EN148" s="11">
        <v>4530881</v>
      </c>
      <c r="EO148" s="11">
        <v>3759109</v>
      </c>
      <c r="EP148" s="11">
        <v>771772</v>
      </c>
      <c r="EQ148" s="11">
        <v>52853855</v>
      </c>
      <c r="ER148" s="11">
        <v>28034180</v>
      </c>
      <c r="ES148" s="11">
        <v>24819675</v>
      </c>
      <c r="ET148" s="11">
        <v>52481574</v>
      </c>
      <c r="EU148" s="11">
        <v>22393779</v>
      </c>
      <c r="EV148" s="11">
        <v>30087795</v>
      </c>
      <c r="EW148" s="11">
        <v>10565591</v>
      </c>
      <c r="EX148" s="11">
        <v>7925076</v>
      </c>
      <c r="EY148" s="11">
        <v>2640515</v>
      </c>
      <c r="EZ148" s="11">
        <v>33502022</v>
      </c>
      <c r="FA148" s="11">
        <v>19946611</v>
      </c>
      <c r="FB148" s="11">
        <v>13555411</v>
      </c>
      <c r="FC148" s="11">
        <v>24939918</v>
      </c>
      <c r="FD148" s="11">
        <v>21342880</v>
      </c>
      <c r="FE148" s="11">
        <v>3597038</v>
      </c>
      <c r="FF148" s="420"/>
      <c r="FG148" s="420"/>
      <c r="FH148" s="417"/>
    </row>
    <row r="149" spans="1:164" ht="15" customHeight="1">
      <c r="A149" s="665" t="s">
        <v>750</v>
      </c>
      <c r="B149" s="665"/>
      <c r="C149" s="665"/>
      <c r="D149" s="532"/>
      <c r="E149" s="532"/>
      <c r="F149" s="532"/>
      <c r="G149" s="532"/>
      <c r="H149" s="532"/>
      <c r="I149" s="532"/>
      <c r="J149" s="532"/>
      <c r="K149" s="532"/>
      <c r="L149" s="532"/>
      <c r="M149" s="532"/>
      <c r="N149" s="532"/>
      <c r="O149" s="532"/>
      <c r="P149" s="532"/>
      <c r="Q149" s="532"/>
      <c r="R149" s="532"/>
      <c r="S149" s="532"/>
      <c r="T149" s="532"/>
      <c r="U149" s="532"/>
      <c r="V149" s="532"/>
      <c r="W149" s="532"/>
      <c r="X149" s="532"/>
      <c r="Y149" s="532"/>
      <c r="Z149" s="532"/>
      <c r="AA149" s="532"/>
      <c r="AB149" s="532"/>
      <c r="AC149" s="532"/>
      <c r="AD149" s="532"/>
      <c r="AE149" s="532"/>
      <c r="AF149" s="532"/>
      <c r="AG149" s="532"/>
      <c r="AH149" s="532"/>
      <c r="AI149" s="532"/>
      <c r="AJ149" s="532"/>
      <c r="AK149" s="532"/>
      <c r="AL149" s="532"/>
      <c r="AM149" s="532"/>
      <c r="AN149" s="532"/>
      <c r="AO149" s="532"/>
      <c r="AP149" s="532"/>
      <c r="AQ149" s="532"/>
      <c r="AR149" s="532"/>
      <c r="AS149" s="532"/>
      <c r="AT149" s="532"/>
      <c r="AU149" s="532"/>
      <c r="AV149" s="532"/>
      <c r="AW149" s="532"/>
      <c r="AX149" s="532"/>
      <c r="AY149" s="532"/>
      <c r="AZ149" s="532"/>
      <c r="BA149" s="532"/>
      <c r="BB149" s="532"/>
      <c r="BC149" s="532"/>
      <c r="BD149" s="532"/>
      <c r="BE149" s="532"/>
      <c r="BF149" s="532"/>
      <c r="BG149" s="532"/>
      <c r="BH149" s="532"/>
      <c r="BI149" s="532"/>
      <c r="BJ149" s="532"/>
      <c r="BK149" s="532"/>
      <c r="BL149" s="532"/>
      <c r="BM149" s="532"/>
      <c r="BN149" s="532"/>
      <c r="BO149" s="532"/>
      <c r="BP149" s="532"/>
      <c r="BQ149" s="532"/>
      <c r="BR149" s="532"/>
      <c r="BS149" s="532"/>
      <c r="BT149" s="532"/>
      <c r="BU149" s="532"/>
      <c r="BV149" s="532"/>
      <c r="BW149" s="532"/>
      <c r="BX149" s="532"/>
      <c r="BY149" s="532"/>
      <c r="BZ149" s="532"/>
      <c r="CA149" s="532"/>
      <c r="CB149" s="532"/>
      <c r="CC149" s="532"/>
      <c r="CD149" s="532"/>
      <c r="CE149" s="532"/>
      <c r="CF149" s="532"/>
      <c r="CG149" s="532"/>
      <c r="CH149" s="532"/>
      <c r="CI149" s="532"/>
      <c r="CJ149" s="532"/>
      <c r="CK149" s="532"/>
      <c r="CL149" s="532"/>
      <c r="CM149" s="532"/>
      <c r="CN149" s="532"/>
      <c r="CO149" s="532"/>
      <c r="CP149" s="532"/>
      <c r="CQ149" s="532"/>
      <c r="CR149" s="532"/>
      <c r="CS149" s="532"/>
      <c r="CT149" s="532"/>
      <c r="CU149" s="532"/>
      <c r="CV149" s="532"/>
      <c r="CW149" s="532"/>
      <c r="CX149" s="532"/>
      <c r="CY149" s="532"/>
      <c r="CZ149" s="532"/>
      <c r="DA149" s="532"/>
      <c r="DB149" s="532"/>
      <c r="DC149" s="532"/>
      <c r="DD149" s="532"/>
      <c r="DE149" s="532"/>
      <c r="DF149" s="532"/>
      <c r="DG149" s="532"/>
      <c r="DH149" s="532"/>
      <c r="DI149" s="532"/>
      <c r="DJ149" s="532"/>
      <c r="DK149" s="532"/>
      <c r="DL149" s="532"/>
      <c r="DM149" s="532"/>
      <c r="DN149" s="532"/>
      <c r="DO149" s="532"/>
      <c r="DP149" s="532"/>
      <c r="DQ149" s="532"/>
      <c r="DR149" s="532"/>
      <c r="DS149" s="532"/>
      <c r="DT149" s="532"/>
      <c r="DU149" s="532"/>
      <c r="DV149" s="532"/>
      <c r="DW149" s="532"/>
      <c r="DX149" s="532"/>
      <c r="DY149" s="532"/>
      <c r="DZ149" s="532"/>
      <c r="EA149" s="532"/>
      <c r="EB149" s="532"/>
      <c r="EC149" s="532"/>
      <c r="ED149" s="532"/>
      <c r="EE149" s="532"/>
      <c r="EF149" s="532"/>
      <c r="EG149" s="532"/>
      <c r="EH149" s="532"/>
      <c r="EI149" s="532"/>
      <c r="EJ149" s="532"/>
      <c r="EK149" s="532"/>
      <c r="EL149" s="532"/>
      <c r="EM149" s="532"/>
      <c r="EN149" s="532"/>
      <c r="EO149" s="532"/>
      <c r="EP149" s="532"/>
      <c r="EQ149" s="532"/>
      <c r="ER149" s="532"/>
      <c r="ES149" s="532"/>
      <c r="ET149" s="532"/>
      <c r="EU149" s="532"/>
      <c r="EV149" s="532"/>
      <c r="EW149" s="532"/>
      <c r="EX149" s="532"/>
      <c r="EY149" s="532"/>
      <c r="EZ149" s="532"/>
      <c r="FA149" s="532"/>
      <c r="FB149" s="532"/>
      <c r="FC149" s="532"/>
      <c r="FD149" s="532"/>
      <c r="FE149" s="532"/>
      <c r="FF149" s="420"/>
      <c r="FG149" s="420"/>
      <c r="FH149" s="417"/>
    </row>
    <row r="150" spans="1:164" ht="25.5" customHeight="1">
      <c r="A150" s="665" t="s">
        <v>751</v>
      </c>
      <c r="B150" s="665"/>
      <c r="C150" s="665"/>
      <c r="D150" s="11">
        <v>741401233</v>
      </c>
      <c r="E150" s="11"/>
      <c r="F150" s="11"/>
      <c r="G150" s="11">
        <v>451917437</v>
      </c>
      <c r="H150" s="11">
        <v>289483796</v>
      </c>
      <c r="I150" s="11">
        <v>3182855</v>
      </c>
      <c r="J150" s="11">
        <v>1464402</v>
      </c>
      <c r="K150" s="11">
        <v>1718453</v>
      </c>
      <c r="L150" s="11">
        <v>3776739</v>
      </c>
      <c r="M150" s="11">
        <v>3662764</v>
      </c>
      <c r="N150" s="11">
        <v>113975</v>
      </c>
      <c r="O150" s="11">
        <v>13963780</v>
      </c>
      <c r="P150" s="11">
        <v>5809405</v>
      </c>
      <c r="Q150" s="11">
        <v>8154375</v>
      </c>
      <c r="R150" s="11">
        <v>5152565</v>
      </c>
      <c r="S150" s="11">
        <v>1664378</v>
      </c>
      <c r="T150" s="11">
        <v>3488187</v>
      </c>
      <c r="U150" s="11">
        <v>54210228</v>
      </c>
      <c r="V150" s="11">
        <v>29880672</v>
      </c>
      <c r="W150" s="11">
        <v>24329556</v>
      </c>
      <c r="X150" s="11">
        <v>15580865</v>
      </c>
      <c r="Y150" s="11">
        <v>11598737</v>
      </c>
      <c r="Z150" s="11">
        <v>3982128</v>
      </c>
      <c r="AA150" s="11">
        <v>15202687</v>
      </c>
      <c r="AB150" s="11">
        <v>14902690</v>
      </c>
      <c r="AC150" s="11">
        <v>299997</v>
      </c>
      <c r="AD150" s="11">
        <v>2094200</v>
      </c>
      <c r="AE150" s="11">
        <v>1676450</v>
      </c>
      <c r="AF150" s="11">
        <v>417750</v>
      </c>
      <c r="AG150" s="11">
        <v>1486198</v>
      </c>
      <c r="AH150" s="11">
        <v>0</v>
      </c>
      <c r="AI150" s="11">
        <v>1486198</v>
      </c>
      <c r="AJ150" s="11">
        <v>23555560</v>
      </c>
      <c r="AK150" s="11">
        <v>4918547</v>
      </c>
      <c r="AL150" s="11">
        <v>18637013</v>
      </c>
      <c r="AM150" s="11">
        <v>9669520</v>
      </c>
      <c r="AN150" s="11">
        <v>3126293</v>
      </c>
      <c r="AO150" s="11">
        <v>6543227</v>
      </c>
      <c r="AP150" s="11">
        <v>944365</v>
      </c>
      <c r="AQ150" s="11">
        <v>826291</v>
      </c>
      <c r="AR150" s="11">
        <v>118074</v>
      </c>
      <c r="AS150" s="11">
        <v>3182190</v>
      </c>
      <c r="AT150" s="11">
        <v>2944703</v>
      </c>
      <c r="AU150" s="11">
        <v>237487</v>
      </c>
      <c r="AV150" s="11">
        <v>37104567</v>
      </c>
      <c r="AW150" s="11">
        <v>31430887</v>
      </c>
      <c r="AX150" s="11">
        <v>5673680</v>
      </c>
      <c r="AY150" s="11">
        <v>22189418</v>
      </c>
      <c r="AZ150" s="11">
        <v>19658548</v>
      </c>
      <c r="BA150" s="11">
        <v>2530870</v>
      </c>
      <c r="BB150" s="11">
        <v>5625476</v>
      </c>
      <c r="BC150" s="11">
        <v>4496416</v>
      </c>
      <c r="BD150" s="11">
        <v>1129060</v>
      </c>
      <c r="BE150" s="11">
        <v>10048794</v>
      </c>
      <c r="BF150" s="11">
        <v>2940499</v>
      </c>
      <c r="BG150" s="11">
        <v>7108295</v>
      </c>
      <c r="BH150" s="11">
        <v>15057211</v>
      </c>
      <c r="BI150" s="11">
        <v>5443220</v>
      </c>
      <c r="BJ150" s="11">
        <v>9613991</v>
      </c>
      <c r="BK150" s="11">
        <v>15741461</v>
      </c>
      <c r="BL150" s="11">
        <v>8042402</v>
      </c>
      <c r="BM150" s="11">
        <v>7699059</v>
      </c>
      <c r="BN150" s="11">
        <v>3582329</v>
      </c>
      <c r="BO150" s="11">
        <v>3527141</v>
      </c>
      <c r="BP150" s="11">
        <v>55188</v>
      </c>
      <c r="BQ150" s="11">
        <v>14245874</v>
      </c>
      <c r="BR150" s="11">
        <v>12021074</v>
      </c>
      <c r="BS150" s="11">
        <v>2224800</v>
      </c>
      <c r="BT150" s="11">
        <v>32970438</v>
      </c>
      <c r="BU150" s="11">
        <v>32468576</v>
      </c>
      <c r="BV150" s="11">
        <v>501862</v>
      </c>
      <c r="BW150" s="11">
        <v>19873071</v>
      </c>
      <c r="BX150" s="11">
        <v>16472508</v>
      </c>
      <c r="BY150" s="11">
        <v>3400563</v>
      </c>
      <c r="BZ150" s="11">
        <v>17430628</v>
      </c>
      <c r="CA150" s="11">
        <v>6357828</v>
      </c>
      <c r="CB150" s="11">
        <v>11072800</v>
      </c>
      <c r="CC150" s="11">
        <v>2559952</v>
      </c>
      <c r="CD150" s="11">
        <v>1442715</v>
      </c>
      <c r="CE150" s="11">
        <v>1117237</v>
      </c>
      <c r="CF150" s="11">
        <v>19011708</v>
      </c>
      <c r="CG150" s="11">
        <v>13738140</v>
      </c>
      <c r="CH150" s="11">
        <v>5273568</v>
      </c>
      <c r="CI150" s="11">
        <v>3207521</v>
      </c>
      <c r="CJ150" s="11">
        <v>2785157</v>
      </c>
      <c r="CK150" s="11">
        <v>422364</v>
      </c>
      <c r="CL150" s="11">
        <v>2382701</v>
      </c>
      <c r="CM150" s="11">
        <v>1513526</v>
      </c>
      <c r="CN150" s="11">
        <v>869175</v>
      </c>
      <c r="CO150" s="11">
        <v>4222243</v>
      </c>
      <c r="CP150" s="11">
        <v>929631</v>
      </c>
      <c r="CQ150" s="11">
        <v>3292612</v>
      </c>
      <c r="CR150" s="11">
        <v>4877430</v>
      </c>
      <c r="CS150" s="11">
        <v>4867881</v>
      </c>
      <c r="CT150" s="11">
        <v>9549</v>
      </c>
      <c r="CU150" s="11">
        <v>21836815</v>
      </c>
      <c r="CV150" s="11">
        <v>19353831</v>
      </c>
      <c r="CW150" s="11">
        <v>2482984</v>
      </c>
      <c r="CX150" s="11">
        <v>5290545</v>
      </c>
      <c r="CY150" s="11">
        <v>2770871</v>
      </c>
      <c r="CZ150" s="11">
        <v>2519674</v>
      </c>
      <c r="DA150" s="11">
        <v>78187177</v>
      </c>
      <c r="DB150" s="11">
        <v>44329801</v>
      </c>
      <c r="DC150" s="11">
        <v>33857376</v>
      </c>
      <c r="DD150" s="11">
        <v>12048107</v>
      </c>
      <c r="DE150" s="11">
        <v>9650106</v>
      </c>
      <c r="DF150" s="11">
        <v>2398001</v>
      </c>
      <c r="DG150" s="11">
        <v>2526399</v>
      </c>
      <c r="DH150" s="11">
        <v>1470780</v>
      </c>
      <c r="DI150" s="11">
        <v>1055619</v>
      </c>
      <c r="DJ150" s="11">
        <v>37896234</v>
      </c>
      <c r="DK150" s="11">
        <v>19385345</v>
      </c>
      <c r="DL150" s="11">
        <v>18510889</v>
      </c>
      <c r="DM150" s="11">
        <v>5187752</v>
      </c>
      <c r="DN150" s="11">
        <v>2992467</v>
      </c>
      <c r="DO150" s="11">
        <v>2195285</v>
      </c>
      <c r="DP150" s="11">
        <v>8468550</v>
      </c>
      <c r="DQ150" s="11">
        <v>4577466</v>
      </c>
      <c r="DR150" s="11">
        <v>3891084</v>
      </c>
      <c r="DS150" s="11">
        <v>40604915</v>
      </c>
      <c r="DT150" s="11">
        <v>20079183</v>
      </c>
      <c r="DU150" s="11">
        <v>20525732</v>
      </c>
      <c r="DV150" s="11">
        <v>6641251</v>
      </c>
      <c r="DW150" s="11">
        <v>6618032</v>
      </c>
      <c r="DX150" s="11">
        <v>23219</v>
      </c>
      <c r="DY150" s="11">
        <v>8336816</v>
      </c>
      <c r="DZ150" s="11">
        <v>3248900</v>
      </c>
      <c r="EA150" s="11">
        <v>5087916</v>
      </c>
      <c r="EB150" s="11">
        <v>2743357</v>
      </c>
      <c r="EC150" s="11">
        <v>2412669</v>
      </c>
      <c r="ED150" s="11">
        <v>330688</v>
      </c>
      <c r="EE150" s="11">
        <v>17643369</v>
      </c>
      <c r="EF150" s="11">
        <v>4099769</v>
      </c>
      <c r="EG150" s="11">
        <v>13543600</v>
      </c>
      <c r="EH150" s="11">
        <v>51602540</v>
      </c>
      <c r="EI150" s="11">
        <v>11598177</v>
      </c>
      <c r="EJ150" s="11">
        <v>40004363</v>
      </c>
      <c r="EK150" s="11">
        <v>3577242</v>
      </c>
      <c r="EL150" s="11">
        <v>2576597</v>
      </c>
      <c r="EM150" s="11">
        <v>1000645</v>
      </c>
      <c r="EN150" s="11">
        <v>2406058</v>
      </c>
      <c r="EO150" s="11">
        <v>2319766</v>
      </c>
      <c r="EP150" s="11">
        <v>86292</v>
      </c>
      <c r="EQ150" s="11">
        <v>18700808</v>
      </c>
      <c r="ER150" s="11">
        <v>13740633</v>
      </c>
      <c r="ES150" s="11">
        <v>4960175</v>
      </c>
      <c r="ET150" s="11">
        <v>13928699</v>
      </c>
      <c r="EU150" s="11">
        <v>10508344</v>
      </c>
      <c r="EV150" s="11">
        <v>3420355</v>
      </c>
      <c r="EW150" s="11">
        <v>4968055</v>
      </c>
      <c r="EX150" s="11">
        <v>4184752</v>
      </c>
      <c r="EY150" s="11">
        <v>783303</v>
      </c>
      <c r="EZ150" s="11">
        <v>15932368</v>
      </c>
      <c r="FA150" s="11">
        <v>14728089</v>
      </c>
      <c r="FB150" s="11">
        <v>1204279</v>
      </c>
      <c r="FC150" s="11">
        <v>741602</v>
      </c>
      <c r="FD150" s="11">
        <v>660378</v>
      </c>
      <c r="FE150" s="11">
        <v>81224</v>
      </c>
      <c r="FF150" s="420"/>
      <c r="FG150" s="420"/>
      <c r="FH150" s="417"/>
    </row>
    <row r="151" spans="1:164" ht="14.25" customHeight="1">
      <c r="A151" s="665" t="s">
        <v>752</v>
      </c>
      <c r="B151" s="665"/>
      <c r="C151" s="665"/>
      <c r="D151" s="11">
        <v>201052074</v>
      </c>
      <c r="E151" s="11"/>
      <c r="F151" s="11"/>
      <c r="G151" s="11">
        <v>41772145</v>
      </c>
      <c r="H151" s="11">
        <v>159279929</v>
      </c>
      <c r="I151" s="11">
        <v>1900824</v>
      </c>
      <c r="J151" s="11">
        <v>176157</v>
      </c>
      <c r="K151" s="11">
        <v>1724667</v>
      </c>
      <c r="L151" s="11">
        <v>729345</v>
      </c>
      <c r="M151" s="11">
        <v>153822</v>
      </c>
      <c r="N151" s="11">
        <v>575523</v>
      </c>
      <c r="O151" s="11">
        <v>3165593</v>
      </c>
      <c r="P151" s="11">
        <v>429626</v>
      </c>
      <c r="Q151" s="11">
        <v>2735967</v>
      </c>
      <c r="R151" s="11">
        <v>1730952</v>
      </c>
      <c r="S151" s="11">
        <v>358939</v>
      </c>
      <c r="T151" s="11">
        <v>1372013</v>
      </c>
      <c r="U151" s="11">
        <v>31962213</v>
      </c>
      <c r="V151" s="11">
        <v>5039254</v>
      </c>
      <c r="W151" s="11">
        <v>26922959</v>
      </c>
      <c r="X151" s="11">
        <v>2923244</v>
      </c>
      <c r="Y151" s="11">
        <v>782837</v>
      </c>
      <c r="Z151" s="11">
        <v>2140407</v>
      </c>
      <c r="AA151" s="11">
        <v>1138461</v>
      </c>
      <c r="AB151" s="11">
        <v>604462</v>
      </c>
      <c r="AC151" s="11">
        <v>533999</v>
      </c>
      <c r="AD151" s="11">
        <v>650927</v>
      </c>
      <c r="AE151" s="11">
        <v>494031</v>
      </c>
      <c r="AF151" s="11">
        <v>156896</v>
      </c>
      <c r="AG151" s="11">
        <v>211565</v>
      </c>
      <c r="AH151" s="11">
        <v>0</v>
      </c>
      <c r="AI151" s="11">
        <v>211565</v>
      </c>
      <c r="AJ151" s="11">
        <v>9334254</v>
      </c>
      <c r="AK151" s="11">
        <v>3039197</v>
      </c>
      <c r="AL151" s="11">
        <v>6295057</v>
      </c>
      <c r="AM151" s="11">
        <v>7637396</v>
      </c>
      <c r="AN151" s="11">
        <v>913364</v>
      </c>
      <c r="AO151" s="11">
        <v>6724032</v>
      </c>
      <c r="AP151" s="11">
        <v>487970</v>
      </c>
      <c r="AQ151" s="11">
        <v>341864</v>
      </c>
      <c r="AR151" s="11">
        <v>146106</v>
      </c>
      <c r="AS151" s="11">
        <v>760520</v>
      </c>
      <c r="AT151" s="11">
        <v>350494</v>
      </c>
      <c r="AU151" s="11">
        <v>410026</v>
      </c>
      <c r="AV151" s="11">
        <v>6719987</v>
      </c>
      <c r="AW151" s="11">
        <v>2122704</v>
      </c>
      <c r="AX151" s="11">
        <v>4597283</v>
      </c>
      <c r="AY151" s="11">
        <v>1577735</v>
      </c>
      <c r="AZ151" s="11">
        <v>211905</v>
      </c>
      <c r="BA151" s="11">
        <v>1365830</v>
      </c>
      <c r="BB151" s="11">
        <v>1163462</v>
      </c>
      <c r="BC151" s="11">
        <v>257683</v>
      </c>
      <c r="BD151" s="11">
        <v>905779</v>
      </c>
      <c r="BE151" s="11">
        <v>1970051</v>
      </c>
      <c r="BF151" s="11">
        <v>385818</v>
      </c>
      <c r="BG151" s="11">
        <v>1584233</v>
      </c>
      <c r="BH151" s="11">
        <v>1118327</v>
      </c>
      <c r="BI151" s="11">
        <v>531546</v>
      </c>
      <c r="BJ151" s="11">
        <v>586781</v>
      </c>
      <c r="BK151" s="11">
        <v>3854115</v>
      </c>
      <c r="BL151" s="11">
        <v>455495</v>
      </c>
      <c r="BM151" s="11">
        <v>3398620</v>
      </c>
      <c r="BN151" s="11">
        <v>342300</v>
      </c>
      <c r="BO151" s="11">
        <v>164208</v>
      </c>
      <c r="BP151" s="11">
        <v>178092</v>
      </c>
      <c r="BQ151" s="11">
        <v>1456182</v>
      </c>
      <c r="BR151" s="11">
        <v>49690</v>
      </c>
      <c r="BS151" s="11">
        <v>1406492</v>
      </c>
      <c r="BT151" s="11">
        <v>2483412</v>
      </c>
      <c r="BU151" s="11">
        <v>842954</v>
      </c>
      <c r="BV151" s="11">
        <v>1640458</v>
      </c>
      <c r="BW151" s="11">
        <v>7109940</v>
      </c>
      <c r="BX151" s="11">
        <v>1199732</v>
      </c>
      <c r="BY151" s="11">
        <v>5910208</v>
      </c>
      <c r="BZ151" s="11">
        <v>2341751</v>
      </c>
      <c r="CA151" s="11">
        <v>659839</v>
      </c>
      <c r="CB151" s="11">
        <v>1681912</v>
      </c>
      <c r="CC151" s="11">
        <v>631721</v>
      </c>
      <c r="CD151" s="11">
        <v>25324</v>
      </c>
      <c r="CE151" s="11">
        <v>606397</v>
      </c>
      <c r="CF151" s="11">
        <v>2235727</v>
      </c>
      <c r="CG151" s="11">
        <v>1056853</v>
      </c>
      <c r="CH151" s="11">
        <v>1178874</v>
      </c>
      <c r="CI151" s="11">
        <v>444140</v>
      </c>
      <c r="CJ151" s="11">
        <v>73431</v>
      </c>
      <c r="CK151" s="11">
        <v>370709</v>
      </c>
      <c r="CL151" s="11">
        <v>916119</v>
      </c>
      <c r="CM151" s="11">
        <v>159582</v>
      </c>
      <c r="CN151" s="11">
        <v>756537</v>
      </c>
      <c r="CO151" s="11">
        <v>2954130</v>
      </c>
      <c r="CP151" s="11">
        <v>36957</v>
      </c>
      <c r="CQ151" s="11">
        <v>2917173</v>
      </c>
      <c r="CR151" s="11">
        <v>269052</v>
      </c>
      <c r="CS151" s="11">
        <v>111431</v>
      </c>
      <c r="CT151" s="11">
        <v>157621</v>
      </c>
      <c r="CU151" s="11">
        <v>6309441</v>
      </c>
      <c r="CV151" s="11">
        <v>2540430</v>
      </c>
      <c r="CW151" s="11">
        <v>3769011</v>
      </c>
      <c r="CX151" s="11">
        <v>1663439</v>
      </c>
      <c r="CY151" s="11">
        <v>70943</v>
      </c>
      <c r="CZ151" s="11">
        <v>1592496</v>
      </c>
      <c r="DA151" s="11">
        <v>13025510</v>
      </c>
      <c r="DB151" s="11">
        <v>5060029</v>
      </c>
      <c r="DC151" s="11">
        <v>7965481</v>
      </c>
      <c r="DD151" s="11">
        <v>5034476</v>
      </c>
      <c r="DE151" s="11">
        <v>853357</v>
      </c>
      <c r="DF151" s="11">
        <v>4181119</v>
      </c>
      <c r="DG151" s="11">
        <v>608719</v>
      </c>
      <c r="DH151" s="11">
        <v>5953</v>
      </c>
      <c r="DI151" s="11">
        <v>602766</v>
      </c>
      <c r="DJ151" s="11">
        <v>5642774</v>
      </c>
      <c r="DK151" s="11">
        <v>1043459</v>
      </c>
      <c r="DL151" s="11">
        <v>4599315</v>
      </c>
      <c r="DM151" s="11">
        <v>1779228</v>
      </c>
      <c r="DN151" s="11">
        <v>326188</v>
      </c>
      <c r="DO151" s="11">
        <v>1453040</v>
      </c>
      <c r="DP151" s="11">
        <v>2405383</v>
      </c>
      <c r="DQ151" s="11">
        <v>328798</v>
      </c>
      <c r="DR151" s="11">
        <v>2076585</v>
      </c>
      <c r="DS151" s="11">
        <v>9119004</v>
      </c>
      <c r="DT151" s="11">
        <v>3834945</v>
      </c>
      <c r="DU151" s="11">
        <v>5284059</v>
      </c>
      <c r="DV151" s="11">
        <v>281150</v>
      </c>
      <c r="DW151" s="11">
        <v>164474</v>
      </c>
      <c r="DX151" s="11">
        <v>116676</v>
      </c>
      <c r="DY151" s="11">
        <v>2420591</v>
      </c>
      <c r="DZ151" s="11">
        <v>450612</v>
      </c>
      <c r="EA151" s="11">
        <v>1969979</v>
      </c>
      <c r="EB151" s="11">
        <v>85522</v>
      </c>
      <c r="EC151" s="11">
        <v>13932</v>
      </c>
      <c r="ED151" s="11">
        <v>71590</v>
      </c>
      <c r="EE151" s="11">
        <v>2725442</v>
      </c>
      <c r="EF151" s="11">
        <v>1362895</v>
      </c>
      <c r="EG151" s="11">
        <v>1362547</v>
      </c>
      <c r="EH151" s="11">
        <v>33262166</v>
      </c>
      <c r="EI151" s="11">
        <v>2930540</v>
      </c>
      <c r="EJ151" s="11">
        <v>30331626</v>
      </c>
      <c r="EK151" s="11">
        <v>2182165</v>
      </c>
      <c r="EL151" s="11">
        <v>415908</v>
      </c>
      <c r="EM151" s="11">
        <v>1766257</v>
      </c>
      <c r="EN151" s="11">
        <v>98409</v>
      </c>
      <c r="EO151" s="11">
        <v>62386</v>
      </c>
      <c r="EP151" s="11">
        <v>36023</v>
      </c>
      <c r="EQ151" s="11">
        <v>4491637</v>
      </c>
      <c r="ER151" s="11">
        <v>251403</v>
      </c>
      <c r="ES151" s="11">
        <v>4240234</v>
      </c>
      <c r="ET151" s="11">
        <v>7303155</v>
      </c>
      <c r="EU151" s="11">
        <v>257600</v>
      </c>
      <c r="EV151" s="11">
        <v>7045555</v>
      </c>
      <c r="EW151" s="11">
        <v>417871</v>
      </c>
      <c r="EX151" s="11">
        <v>310296</v>
      </c>
      <c r="EY151" s="11">
        <v>107575</v>
      </c>
      <c r="EZ151" s="11">
        <v>1488747</v>
      </c>
      <c r="FA151" s="11">
        <v>182676</v>
      </c>
      <c r="FB151" s="11">
        <v>1306071</v>
      </c>
      <c r="FC151" s="11">
        <v>485830</v>
      </c>
      <c r="FD151" s="11">
        <v>276122</v>
      </c>
      <c r="FE151" s="11">
        <v>209708</v>
      </c>
      <c r="FF151" s="420"/>
      <c r="FG151" s="420"/>
      <c r="FH151" s="417"/>
    </row>
    <row r="152" spans="1:164" ht="16" thickBot="1">
      <c r="A152" s="665" t="s">
        <v>753</v>
      </c>
      <c r="B152" s="665"/>
      <c r="C152" s="665"/>
      <c r="D152" s="561">
        <v>1536128152</v>
      </c>
      <c r="E152" s="561"/>
      <c r="F152" s="561"/>
      <c r="G152" s="561">
        <v>762750883</v>
      </c>
      <c r="H152" s="561">
        <v>773377269</v>
      </c>
      <c r="I152" s="561">
        <v>19152717</v>
      </c>
      <c r="J152" s="561">
        <v>11272931</v>
      </c>
      <c r="K152" s="561">
        <v>7879786</v>
      </c>
      <c r="L152" s="561">
        <v>65334173</v>
      </c>
      <c r="M152" s="561">
        <v>61128182</v>
      </c>
      <c r="N152" s="561">
        <v>4205991</v>
      </c>
      <c r="O152" s="561">
        <v>25904091</v>
      </c>
      <c r="P152" s="561">
        <v>12555134</v>
      </c>
      <c r="Q152" s="561">
        <v>13348957</v>
      </c>
      <c r="R152" s="561">
        <v>10258002</v>
      </c>
      <c r="S152" s="561">
        <v>6585206</v>
      </c>
      <c r="T152" s="561">
        <v>3672796</v>
      </c>
      <c r="U152" s="561">
        <v>242626115</v>
      </c>
      <c r="V152" s="561">
        <v>72489613</v>
      </c>
      <c r="W152" s="561">
        <v>170136502</v>
      </c>
      <c r="X152" s="561">
        <v>27161964</v>
      </c>
      <c r="Y152" s="561">
        <v>11528340</v>
      </c>
      <c r="Z152" s="561">
        <v>15633624</v>
      </c>
      <c r="AA152" s="561">
        <v>7312102</v>
      </c>
      <c r="AB152" s="561">
        <v>2420173</v>
      </c>
      <c r="AC152" s="561">
        <v>4891929</v>
      </c>
      <c r="AD152" s="561">
        <v>5249016</v>
      </c>
      <c r="AE152" s="561">
        <v>4231519</v>
      </c>
      <c r="AF152" s="561">
        <v>1017497</v>
      </c>
      <c r="AG152" s="561">
        <v>4316606</v>
      </c>
      <c r="AH152" s="561">
        <v>0</v>
      </c>
      <c r="AI152" s="561">
        <v>4316606</v>
      </c>
      <c r="AJ152" s="561">
        <v>130062222</v>
      </c>
      <c r="AK152" s="561">
        <v>71967920</v>
      </c>
      <c r="AL152" s="561">
        <v>58094302</v>
      </c>
      <c r="AM152" s="561">
        <v>31462676</v>
      </c>
      <c r="AN152" s="561">
        <v>8292413</v>
      </c>
      <c r="AO152" s="561">
        <v>23170263</v>
      </c>
      <c r="AP152" s="561">
        <v>9215804</v>
      </c>
      <c r="AQ152" s="561">
        <v>6549604</v>
      </c>
      <c r="AR152" s="561">
        <v>2666200</v>
      </c>
      <c r="AS152" s="561">
        <v>7735330</v>
      </c>
      <c r="AT152" s="561">
        <v>5002214</v>
      </c>
      <c r="AU152" s="561">
        <v>2733116</v>
      </c>
      <c r="AV152" s="561">
        <v>51659346</v>
      </c>
      <c r="AW152" s="561">
        <v>14501085</v>
      </c>
      <c r="AX152" s="561">
        <v>37158261</v>
      </c>
      <c r="AY152" s="561">
        <v>24678649</v>
      </c>
      <c r="AZ152" s="561">
        <v>9019460</v>
      </c>
      <c r="BA152" s="561">
        <v>15659189</v>
      </c>
      <c r="BB152" s="561">
        <v>14244077</v>
      </c>
      <c r="BC152" s="561">
        <v>5439972</v>
      </c>
      <c r="BD152" s="561">
        <v>8804105</v>
      </c>
      <c r="BE152" s="561">
        <v>8199052</v>
      </c>
      <c r="BF152" s="561">
        <v>2259434</v>
      </c>
      <c r="BG152" s="561">
        <v>5939618</v>
      </c>
      <c r="BH152" s="561">
        <v>10060980</v>
      </c>
      <c r="BI152" s="561">
        <v>4412671</v>
      </c>
      <c r="BJ152" s="561">
        <v>5648309</v>
      </c>
      <c r="BK152" s="561">
        <v>18969699</v>
      </c>
      <c r="BL152" s="561">
        <v>8158362</v>
      </c>
      <c r="BM152" s="561">
        <v>10811337</v>
      </c>
      <c r="BN152" s="561">
        <v>3946395</v>
      </c>
      <c r="BO152" s="561">
        <v>2086021</v>
      </c>
      <c r="BP152" s="561">
        <v>1860374</v>
      </c>
      <c r="BQ152" s="561">
        <v>14343361</v>
      </c>
      <c r="BR152" s="561">
        <v>5888775</v>
      </c>
      <c r="BS152" s="561">
        <v>8454586</v>
      </c>
      <c r="BT152" s="561">
        <v>21202106</v>
      </c>
      <c r="BU152" s="561">
        <v>10770217</v>
      </c>
      <c r="BV152" s="561">
        <v>10431889</v>
      </c>
      <c r="BW152" s="561">
        <v>35292255</v>
      </c>
      <c r="BX152" s="561">
        <v>14417473</v>
      </c>
      <c r="BY152" s="561">
        <v>20874782</v>
      </c>
      <c r="BZ152" s="561">
        <v>27925648</v>
      </c>
      <c r="CA152" s="561">
        <v>11909921</v>
      </c>
      <c r="CB152" s="561">
        <v>16015727</v>
      </c>
      <c r="CC152" s="561">
        <v>9906951</v>
      </c>
      <c r="CD152" s="561">
        <v>5276580</v>
      </c>
      <c r="CE152" s="561">
        <v>4630371</v>
      </c>
      <c r="CF152" s="561">
        <v>22336740</v>
      </c>
      <c r="CG152" s="561">
        <v>8130495</v>
      </c>
      <c r="CH152" s="561">
        <v>14206245</v>
      </c>
      <c r="CI152" s="561">
        <v>6727480</v>
      </c>
      <c r="CJ152" s="561">
        <v>4160299</v>
      </c>
      <c r="CK152" s="561">
        <v>2567181</v>
      </c>
      <c r="CL152" s="561">
        <v>12593991</v>
      </c>
      <c r="CM152" s="561">
        <v>5666864</v>
      </c>
      <c r="CN152" s="561">
        <v>6927127</v>
      </c>
      <c r="CO152" s="561">
        <v>9539677</v>
      </c>
      <c r="CP152" s="561">
        <v>3218616</v>
      </c>
      <c r="CQ152" s="561">
        <v>6321061</v>
      </c>
      <c r="CR152" s="561">
        <v>4692243</v>
      </c>
      <c r="CS152" s="561">
        <v>1995388</v>
      </c>
      <c r="CT152" s="561">
        <v>2696855</v>
      </c>
      <c r="CU152" s="561">
        <v>32056076</v>
      </c>
      <c r="CV152" s="561">
        <v>18745433</v>
      </c>
      <c r="CW152" s="561">
        <v>13310643</v>
      </c>
      <c r="CX152" s="561">
        <v>27109148</v>
      </c>
      <c r="CY152" s="561">
        <v>23196205</v>
      </c>
      <c r="CZ152" s="561">
        <v>3912943</v>
      </c>
      <c r="DA152" s="561">
        <v>75542712</v>
      </c>
      <c r="DB152" s="561">
        <v>30860681</v>
      </c>
      <c r="DC152" s="561">
        <v>44682031</v>
      </c>
      <c r="DD152" s="561">
        <v>28447574</v>
      </c>
      <c r="DE152" s="561">
        <v>16790463</v>
      </c>
      <c r="DF152" s="561">
        <v>11657111</v>
      </c>
      <c r="DG152" s="561">
        <v>23461236</v>
      </c>
      <c r="DH152" s="561">
        <v>20776238</v>
      </c>
      <c r="DI152" s="561">
        <v>2684998</v>
      </c>
      <c r="DJ152" s="561">
        <v>42111857</v>
      </c>
      <c r="DK152" s="561">
        <v>14345296</v>
      </c>
      <c r="DL152" s="561">
        <v>27766561</v>
      </c>
      <c r="DM152" s="561">
        <v>16761134</v>
      </c>
      <c r="DN152" s="561">
        <v>9979728</v>
      </c>
      <c r="DO152" s="561">
        <v>6781406</v>
      </c>
      <c r="DP152" s="561">
        <v>19760092</v>
      </c>
      <c r="DQ152" s="561">
        <v>9829709</v>
      </c>
      <c r="DR152" s="561">
        <v>9930383</v>
      </c>
      <c r="DS152" s="561">
        <v>41607283</v>
      </c>
      <c r="DT152" s="561">
        <v>21106407</v>
      </c>
      <c r="DU152" s="561">
        <v>20500876</v>
      </c>
      <c r="DV152" s="561">
        <v>3653334</v>
      </c>
      <c r="DW152" s="561">
        <v>2413471</v>
      </c>
      <c r="DX152" s="561">
        <v>1239863</v>
      </c>
      <c r="DY152" s="561">
        <v>20860793</v>
      </c>
      <c r="DZ152" s="561">
        <v>11341667</v>
      </c>
      <c r="EA152" s="561">
        <v>9519126</v>
      </c>
      <c r="EB152" s="561">
        <v>4856211</v>
      </c>
      <c r="EC152" s="561">
        <v>2494110</v>
      </c>
      <c r="ED152" s="561">
        <v>2362101</v>
      </c>
      <c r="EE152" s="561">
        <v>17863330</v>
      </c>
      <c r="EF152" s="561">
        <v>7111021</v>
      </c>
      <c r="EG152" s="561">
        <v>10752309</v>
      </c>
      <c r="EH152" s="561">
        <v>181770645</v>
      </c>
      <c r="EI152" s="561">
        <v>121629937</v>
      </c>
      <c r="EJ152" s="561">
        <v>60140708</v>
      </c>
      <c r="EK152" s="561">
        <v>10246657</v>
      </c>
      <c r="EL152" s="561">
        <v>4876445</v>
      </c>
      <c r="EM152" s="561">
        <v>5370212</v>
      </c>
      <c r="EN152" s="561">
        <v>2026414</v>
      </c>
      <c r="EO152" s="561">
        <v>1376957</v>
      </c>
      <c r="EP152" s="561">
        <v>649457</v>
      </c>
      <c r="EQ152" s="561">
        <v>29661410</v>
      </c>
      <c r="ER152" s="561">
        <v>14042144</v>
      </c>
      <c r="ES152" s="561">
        <v>15619266</v>
      </c>
      <c r="ET152" s="561">
        <v>31249720</v>
      </c>
      <c r="EU152" s="561">
        <v>11627835</v>
      </c>
      <c r="EV152" s="561">
        <v>19621885</v>
      </c>
      <c r="EW152" s="561">
        <v>5179665</v>
      </c>
      <c r="EX152" s="561">
        <v>3430028</v>
      </c>
      <c r="EY152" s="561">
        <v>1749637</v>
      </c>
      <c r="EZ152" s="561">
        <v>16080907</v>
      </c>
      <c r="FA152" s="561">
        <v>5035846</v>
      </c>
      <c r="FB152" s="561">
        <v>11045061</v>
      </c>
      <c r="FC152" s="561">
        <v>23712486</v>
      </c>
      <c r="FD152" s="561">
        <v>20406380</v>
      </c>
      <c r="FE152" s="561">
        <v>3306106</v>
      </c>
      <c r="FF152" s="417"/>
      <c r="FG152" s="417"/>
      <c r="FH152" s="417"/>
    </row>
    <row r="153" spans="1:164">
      <c r="I153" s="430"/>
      <c r="L153" s="430"/>
      <c r="O153" s="430"/>
      <c r="R153" s="430"/>
      <c r="U153" s="430"/>
      <c r="X153" s="430"/>
      <c r="AA153" s="430"/>
      <c r="AD153" s="430"/>
      <c r="AG153" s="430"/>
      <c r="AJ153" s="430"/>
      <c r="AM153" s="430"/>
      <c r="AP153" s="430"/>
    </row>
    <row r="154" spans="1:164">
      <c r="I154" s="430"/>
      <c r="L154" s="430"/>
      <c r="O154" s="430"/>
      <c r="R154" s="430"/>
      <c r="U154" s="430"/>
      <c r="X154" s="430"/>
      <c r="AA154" s="430"/>
      <c r="AD154" s="430"/>
      <c r="AG154" s="430"/>
      <c r="AJ154" s="430"/>
      <c r="AM154" s="430"/>
      <c r="AP154" s="430"/>
    </row>
    <row r="155" spans="1:164">
      <c r="I155" s="430"/>
      <c r="L155" s="430"/>
      <c r="O155" s="430"/>
      <c r="R155" s="430"/>
      <c r="U155" s="430"/>
      <c r="X155" s="430"/>
      <c r="AA155" s="430"/>
      <c r="AD155" s="430"/>
      <c r="AG155" s="430"/>
      <c r="AJ155" s="430"/>
      <c r="AM155" s="430"/>
      <c r="AP155" s="430"/>
    </row>
    <row r="156" spans="1:164">
      <c r="I156" s="430"/>
      <c r="L156" s="430"/>
      <c r="O156" s="430"/>
      <c r="R156" s="430"/>
      <c r="U156" s="430"/>
      <c r="X156" s="430"/>
      <c r="AA156" s="430"/>
      <c r="AD156" s="430"/>
      <c r="AG156" s="430"/>
      <c r="AJ156" s="430"/>
      <c r="AM156" s="430"/>
      <c r="AP156" s="430"/>
    </row>
    <row r="157" spans="1:164">
      <c r="A157" t="s">
        <v>382</v>
      </c>
      <c r="D157">
        <f>D17+D24</f>
        <v>72630813</v>
      </c>
      <c r="G157" s="316">
        <f>G17+G24</f>
        <v>69298270</v>
      </c>
      <c r="H157" s="316">
        <f t="shared" ref="H157:BS157" si="0">H17+H24</f>
        <v>3332543</v>
      </c>
      <c r="I157" s="430">
        <f t="shared" si="0"/>
        <v>843442</v>
      </c>
      <c r="J157" s="316">
        <f t="shared" si="0"/>
        <v>740313</v>
      </c>
      <c r="K157" s="316">
        <f t="shared" si="0"/>
        <v>103129</v>
      </c>
      <c r="L157" s="430">
        <f t="shared" si="0"/>
        <v>109944</v>
      </c>
      <c r="M157" s="316">
        <f t="shared" si="0"/>
        <v>86773</v>
      </c>
      <c r="N157" s="316">
        <f t="shared" si="0"/>
        <v>23171</v>
      </c>
      <c r="O157" s="430">
        <f t="shared" si="0"/>
        <v>1129543</v>
      </c>
      <c r="P157" s="316">
        <f t="shared" si="0"/>
        <v>1127204</v>
      </c>
      <c r="Q157" s="316">
        <f t="shared" si="0"/>
        <v>2339</v>
      </c>
      <c r="R157" s="430">
        <f t="shared" si="0"/>
        <v>642948</v>
      </c>
      <c r="S157" s="316">
        <f t="shared" si="0"/>
        <v>642902</v>
      </c>
      <c r="T157" s="316">
        <f t="shared" si="0"/>
        <v>46</v>
      </c>
      <c r="U157" s="430">
        <f t="shared" si="0"/>
        <v>9067123</v>
      </c>
      <c r="V157" s="316">
        <f t="shared" si="0"/>
        <v>8996628</v>
      </c>
      <c r="W157" s="316">
        <f t="shared" si="0"/>
        <v>70495</v>
      </c>
      <c r="X157" s="430">
        <f t="shared" si="0"/>
        <v>1258825</v>
      </c>
      <c r="Y157" s="316">
        <f t="shared" si="0"/>
        <v>1171047</v>
      </c>
      <c r="Z157" s="316">
        <f t="shared" si="0"/>
        <v>87778</v>
      </c>
      <c r="AA157" s="430">
        <f t="shared" si="0"/>
        <v>692036</v>
      </c>
      <c r="AB157" s="316">
        <f t="shared" si="0"/>
        <v>692036</v>
      </c>
      <c r="AC157" s="316">
        <f t="shared" si="0"/>
        <v>0</v>
      </c>
      <c r="AD157" s="430">
        <f t="shared" si="0"/>
        <v>179740</v>
      </c>
      <c r="AE157" s="316">
        <f t="shared" si="0"/>
        <v>179740</v>
      </c>
      <c r="AF157" s="316">
        <f t="shared" si="0"/>
        <v>0</v>
      </c>
      <c r="AG157" s="430">
        <f t="shared" si="0"/>
        <v>62083</v>
      </c>
      <c r="AH157" s="316">
        <f t="shared" si="0"/>
        <v>0</v>
      </c>
      <c r="AI157" s="316">
        <f t="shared" si="0"/>
        <v>62083</v>
      </c>
      <c r="AJ157" s="430">
        <f t="shared" si="0"/>
        <v>4934624</v>
      </c>
      <c r="AK157" s="316">
        <f t="shared" si="0"/>
        <v>4163743</v>
      </c>
      <c r="AL157" s="316">
        <f t="shared" si="0"/>
        <v>770881</v>
      </c>
      <c r="AM157" s="430">
        <f t="shared" si="0"/>
        <v>2021925</v>
      </c>
      <c r="AN157" s="316">
        <f t="shared" si="0"/>
        <v>2021925</v>
      </c>
      <c r="AO157" s="316">
        <f t="shared" si="0"/>
        <v>0</v>
      </c>
      <c r="AP157" s="430">
        <f t="shared" si="0"/>
        <v>548860</v>
      </c>
      <c r="AQ157" s="316">
        <f t="shared" si="0"/>
        <v>279333</v>
      </c>
      <c r="AR157" s="316">
        <f t="shared" si="0"/>
        <v>269527</v>
      </c>
      <c r="AS157" s="316">
        <f t="shared" si="0"/>
        <v>522989</v>
      </c>
      <c r="AT157" s="316">
        <f t="shared" si="0"/>
        <v>514595</v>
      </c>
      <c r="AU157" s="316">
        <f t="shared" si="0"/>
        <v>8394</v>
      </c>
      <c r="AV157" s="316">
        <f t="shared" si="0"/>
        <v>3274755</v>
      </c>
      <c r="AW157" s="316">
        <f t="shared" si="0"/>
        <v>3049973</v>
      </c>
      <c r="AX157" s="316">
        <f t="shared" si="0"/>
        <v>224782</v>
      </c>
      <c r="AY157" s="316">
        <f t="shared" si="0"/>
        <v>1185941</v>
      </c>
      <c r="AZ157" s="316">
        <f t="shared" si="0"/>
        <v>1139593</v>
      </c>
      <c r="BA157" s="316">
        <f t="shared" si="0"/>
        <v>46348</v>
      </c>
      <c r="BB157" s="316">
        <f t="shared" si="0"/>
        <v>1321529</v>
      </c>
      <c r="BC157" s="316">
        <f t="shared" si="0"/>
        <v>1300455</v>
      </c>
      <c r="BD157" s="316">
        <f t="shared" si="0"/>
        <v>21074</v>
      </c>
      <c r="BE157" s="316">
        <f t="shared" si="0"/>
        <v>695489</v>
      </c>
      <c r="BF157" s="316">
        <f t="shared" si="0"/>
        <v>670096</v>
      </c>
      <c r="BG157" s="316">
        <f t="shared" si="0"/>
        <v>25393</v>
      </c>
      <c r="BH157" s="316">
        <f t="shared" si="0"/>
        <v>968132</v>
      </c>
      <c r="BI157" s="316">
        <f t="shared" si="0"/>
        <v>957651</v>
      </c>
      <c r="BJ157" s="316">
        <f t="shared" si="0"/>
        <v>10481</v>
      </c>
      <c r="BK157" s="316">
        <f t="shared" si="0"/>
        <v>759002</v>
      </c>
      <c r="BL157" s="316">
        <f t="shared" si="0"/>
        <v>755596</v>
      </c>
      <c r="BM157" s="316">
        <f t="shared" si="0"/>
        <v>3406</v>
      </c>
      <c r="BN157" s="316">
        <f t="shared" si="0"/>
        <v>353898</v>
      </c>
      <c r="BO157" s="316">
        <f t="shared" si="0"/>
        <v>353898</v>
      </c>
      <c r="BP157" s="316">
        <f t="shared" si="0"/>
        <v>0</v>
      </c>
      <c r="BQ157" s="316">
        <f t="shared" si="0"/>
        <v>1510522</v>
      </c>
      <c r="BR157" s="316">
        <f t="shared" si="0"/>
        <v>1510522</v>
      </c>
      <c r="BS157" s="316">
        <f t="shared" si="0"/>
        <v>0</v>
      </c>
      <c r="BT157" s="316">
        <f t="shared" ref="BT157:EE157" si="1">BT17+BT24</f>
        <v>1230981</v>
      </c>
      <c r="BU157" s="316">
        <f t="shared" si="1"/>
        <v>1230981</v>
      </c>
      <c r="BV157" s="316">
        <f t="shared" si="1"/>
        <v>0</v>
      </c>
      <c r="BW157" s="316">
        <f t="shared" si="1"/>
        <v>2099328</v>
      </c>
      <c r="BX157" s="316">
        <f t="shared" si="1"/>
        <v>2099328</v>
      </c>
      <c r="BY157" s="316">
        <f t="shared" si="1"/>
        <v>0</v>
      </c>
      <c r="BZ157" s="316">
        <f t="shared" si="1"/>
        <v>1652471</v>
      </c>
      <c r="CA157" s="316">
        <f t="shared" si="1"/>
        <v>1643094</v>
      </c>
      <c r="CB157" s="316">
        <f t="shared" si="1"/>
        <v>9377</v>
      </c>
      <c r="CC157" s="316">
        <f t="shared" si="1"/>
        <v>609054</v>
      </c>
      <c r="CD157" s="316">
        <f t="shared" si="1"/>
        <v>601607</v>
      </c>
      <c r="CE157" s="316">
        <f t="shared" si="1"/>
        <v>7447</v>
      </c>
      <c r="CF157" s="316">
        <f t="shared" si="1"/>
        <v>1021315</v>
      </c>
      <c r="CG157" s="316">
        <f t="shared" si="1"/>
        <v>1006302</v>
      </c>
      <c r="CH157" s="316">
        <f t="shared" si="1"/>
        <v>15013</v>
      </c>
      <c r="CI157" s="316">
        <f t="shared" si="1"/>
        <v>338161</v>
      </c>
      <c r="CJ157" s="316">
        <f t="shared" si="1"/>
        <v>331056</v>
      </c>
      <c r="CK157" s="316">
        <f t="shared" si="1"/>
        <v>7105</v>
      </c>
      <c r="CL157" s="316">
        <f t="shared" si="1"/>
        <v>543077</v>
      </c>
      <c r="CM157" s="316">
        <f t="shared" si="1"/>
        <v>446291</v>
      </c>
      <c r="CN157" s="316">
        <f t="shared" si="1"/>
        <v>96786</v>
      </c>
      <c r="CO157" s="316">
        <f t="shared" si="1"/>
        <v>697329</v>
      </c>
      <c r="CP157" s="316">
        <f t="shared" si="1"/>
        <v>512507</v>
      </c>
      <c r="CQ157" s="316">
        <f t="shared" si="1"/>
        <v>184822</v>
      </c>
      <c r="CR157" s="316">
        <f t="shared" si="1"/>
        <v>261057</v>
      </c>
      <c r="CS157" s="316">
        <f t="shared" si="1"/>
        <v>261057</v>
      </c>
      <c r="CT157" s="316">
        <f t="shared" si="1"/>
        <v>0</v>
      </c>
      <c r="CU157" s="316">
        <f t="shared" si="1"/>
        <v>1197010</v>
      </c>
      <c r="CV157" s="316">
        <f t="shared" si="1"/>
        <v>1197010</v>
      </c>
      <c r="CW157" s="316">
        <f t="shared" si="1"/>
        <v>0</v>
      </c>
      <c r="CX157" s="316">
        <f t="shared" si="1"/>
        <v>495712</v>
      </c>
      <c r="CY157" s="316">
        <f t="shared" si="1"/>
        <v>480253</v>
      </c>
      <c r="CZ157" s="316">
        <f t="shared" si="1"/>
        <v>15459</v>
      </c>
      <c r="DA157" s="316">
        <f t="shared" si="1"/>
        <v>3112108</v>
      </c>
      <c r="DB157" s="316">
        <f t="shared" si="1"/>
        <v>2969977</v>
      </c>
      <c r="DC157" s="316">
        <f t="shared" si="1"/>
        <v>142131</v>
      </c>
      <c r="DD157" s="316">
        <f t="shared" si="1"/>
        <v>2732935</v>
      </c>
      <c r="DE157" s="316">
        <f t="shared" si="1"/>
        <v>2650566</v>
      </c>
      <c r="DF157" s="316">
        <f t="shared" si="1"/>
        <v>82369</v>
      </c>
      <c r="DG157" s="316">
        <f t="shared" si="1"/>
        <v>318672</v>
      </c>
      <c r="DH157" s="316">
        <f t="shared" si="1"/>
        <v>316310</v>
      </c>
      <c r="DI157" s="316">
        <f t="shared" si="1"/>
        <v>2362</v>
      </c>
      <c r="DJ157" s="316">
        <f t="shared" si="1"/>
        <v>2721757</v>
      </c>
      <c r="DK157" s="316">
        <f t="shared" si="1"/>
        <v>2624784</v>
      </c>
      <c r="DL157" s="316">
        <f t="shared" si="1"/>
        <v>96973</v>
      </c>
      <c r="DM157" s="316">
        <f t="shared" si="1"/>
        <v>1191826</v>
      </c>
      <c r="DN157" s="316">
        <f t="shared" si="1"/>
        <v>1183480</v>
      </c>
      <c r="DO157" s="316">
        <f t="shared" si="1"/>
        <v>8346</v>
      </c>
      <c r="DP157" s="316">
        <f t="shared" si="1"/>
        <v>1087180</v>
      </c>
      <c r="DQ157" s="316">
        <f t="shared" si="1"/>
        <v>1057231</v>
      </c>
      <c r="DR157" s="316">
        <f t="shared" si="1"/>
        <v>29949</v>
      </c>
      <c r="DS157" s="316">
        <f t="shared" si="1"/>
        <v>3872077</v>
      </c>
      <c r="DT157" s="316">
        <f t="shared" si="1"/>
        <v>3872077</v>
      </c>
      <c r="DU157" s="316">
        <f t="shared" si="1"/>
        <v>0</v>
      </c>
      <c r="DV157" s="316">
        <f t="shared" si="1"/>
        <v>135391</v>
      </c>
      <c r="DW157" s="316">
        <f t="shared" si="1"/>
        <v>135391</v>
      </c>
      <c r="DX157" s="316">
        <f t="shared" si="1"/>
        <v>0</v>
      </c>
      <c r="DY157" s="316">
        <f t="shared" si="1"/>
        <v>883869</v>
      </c>
      <c r="DZ157" s="316">
        <f t="shared" si="1"/>
        <v>805956</v>
      </c>
      <c r="EA157" s="316">
        <f t="shared" si="1"/>
        <v>77913</v>
      </c>
      <c r="EB157" s="316">
        <f t="shared" si="1"/>
        <v>290437</v>
      </c>
      <c r="EC157" s="316">
        <f t="shared" si="1"/>
        <v>276035</v>
      </c>
      <c r="ED157" s="316">
        <f t="shared" si="1"/>
        <v>14402</v>
      </c>
      <c r="EE157" s="316">
        <f t="shared" si="1"/>
        <v>1373345</v>
      </c>
      <c r="EF157" s="316">
        <f t="shared" ref="EF157:FE157" si="2">EF17+EF24</f>
        <v>1199243</v>
      </c>
      <c r="EG157" s="316">
        <f t="shared" si="2"/>
        <v>174102</v>
      </c>
      <c r="EH157" s="316">
        <f t="shared" si="2"/>
        <v>6043971</v>
      </c>
      <c r="EI157" s="316">
        <f t="shared" si="2"/>
        <v>5728206</v>
      </c>
      <c r="EJ157" s="316">
        <f t="shared" si="2"/>
        <v>315765</v>
      </c>
      <c r="EK157" s="316">
        <f t="shared" si="2"/>
        <v>603805</v>
      </c>
      <c r="EL157" s="316">
        <f t="shared" si="2"/>
        <v>603805</v>
      </c>
      <c r="EM157" s="316">
        <f t="shared" si="2"/>
        <v>0</v>
      </c>
      <c r="EN157" s="316">
        <f t="shared" si="2"/>
        <v>149063</v>
      </c>
      <c r="EO157" s="316">
        <f t="shared" si="2"/>
        <v>149030</v>
      </c>
      <c r="EP157" s="316">
        <f t="shared" si="2"/>
        <v>33</v>
      </c>
      <c r="EQ157" s="316">
        <f t="shared" si="2"/>
        <v>1602248</v>
      </c>
      <c r="ER157" s="316">
        <f t="shared" si="2"/>
        <v>1372715</v>
      </c>
      <c r="ES157" s="316">
        <f t="shared" si="2"/>
        <v>229533</v>
      </c>
      <c r="ET157" s="316">
        <f t="shared" si="2"/>
        <v>2126337</v>
      </c>
      <c r="EU157" s="316">
        <f t="shared" si="2"/>
        <v>2061452</v>
      </c>
      <c r="EV157" s="316">
        <f t="shared" si="2"/>
        <v>64885</v>
      </c>
      <c r="EW157" s="316">
        <f t="shared" si="2"/>
        <v>400453</v>
      </c>
      <c r="EX157" s="316">
        <f t="shared" si="2"/>
        <v>400305</v>
      </c>
      <c r="EY157" s="316">
        <f t="shared" si="2"/>
        <v>148</v>
      </c>
      <c r="EZ157" s="316">
        <f t="shared" si="2"/>
        <v>1540369</v>
      </c>
      <c r="FA157" s="316">
        <f t="shared" si="2"/>
        <v>1536575</v>
      </c>
      <c r="FB157" s="316">
        <f t="shared" si="2"/>
        <v>3794</v>
      </c>
      <c r="FC157" s="316">
        <f t="shared" si="2"/>
        <v>216125</v>
      </c>
      <c r="FD157" s="316">
        <f t="shared" si="2"/>
        <v>191623</v>
      </c>
      <c r="FE157" s="316">
        <f t="shared" si="2"/>
        <v>24502</v>
      </c>
    </row>
    <row r="158" spans="1:164">
      <c r="A158" t="s">
        <v>383</v>
      </c>
      <c r="D158">
        <f>D32+D34</f>
        <v>21863926</v>
      </c>
      <c r="G158" s="316">
        <f>G32+G34</f>
        <v>10496991</v>
      </c>
      <c r="H158" s="316">
        <f t="shared" ref="H158:BS158" si="3">H32+H34</f>
        <v>11366935</v>
      </c>
      <c r="I158" s="430">
        <f t="shared" si="3"/>
        <v>25917</v>
      </c>
      <c r="J158" s="316">
        <f t="shared" si="3"/>
        <v>778</v>
      </c>
      <c r="K158" s="316">
        <f t="shared" si="3"/>
        <v>25139</v>
      </c>
      <c r="L158" s="430">
        <f t="shared" si="3"/>
        <v>90853</v>
      </c>
      <c r="M158" s="316">
        <f t="shared" si="3"/>
        <v>71856</v>
      </c>
      <c r="N158" s="316">
        <f t="shared" si="3"/>
        <v>18997</v>
      </c>
      <c r="O158" s="430">
        <f t="shared" si="3"/>
        <v>36568</v>
      </c>
      <c r="P158" s="316">
        <f t="shared" si="3"/>
        <v>12736</v>
      </c>
      <c r="Q158" s="316">
        <f t="shared" si="3"/>
        <v>23832</v>
      </c>
      <c r="R158" s="430">
        <f t="shared" si="3"/>
        <v>10845</v>
      </c>
      <c r="S158" s="316">
        <f t="shared" si="3"/>
        <v>6079</v>
      </c>
      <c r="T158" s="316">
        <f t="shared" si="3"/>
        <v>4766</v>
      </c>
      <c r="U158" s="430">
        <f t="shared" si="3"/>
        <v>1537062</v>
      </c>
      <c r="V158" s="316">
        <f t="shared" si="3"/>
        <v>48409</v>
      </c>
      <c r="W158" s="316">
        <f t="shared" si="3"/>
        <v>1488653</v>
      </c>
      <c r="X158" s="430">
        <f t="shared" si="3"/>
        <v>243774</v>
      </c>
      <c r="Y158" s="316">
        <f t="shared" si="3"/>
        <v>7892</v>
      </c>
      <c r="Z158" s="316">
        <f t="shared" si="3"/>
        <v>235882</v>
      </c>
      <c r="AA158" s="430">
        <f t="shared" si="3"/>
        <v>76675</v>
      </c>
      <c r="AB158" s="316">
        <f t="shared" si="3"/>
        <v>7447</v>
      </c>
      <c r="AC158" s="316">
        <f t="shared" si="3"/>
        <v>69228</v>
      </c>
      <c r="AD158" s="430">
        <f t="shared" si="3"/>
        <v>332970</v>
      </c>
      <c r="AE158" s="316">
        <f t="shared" si="3"/>
        <v>194038</v>
      </c>
      <c r="AF158" s="316">
        <f t="shared" si="3"/>
        <v>138932</v>
      </c>
      <c r="AG158" s="430">
        <f t="shared" si="3"/>
        <v>49365</v>
      </c>
      <c r="AH158" s="316">
        <f t="shared" si="3"/>
        <v>0</v>
      </c>
      <c r="AI158" s="316">
        <f t="shared" si="3"/>
        <v>49365</v>
      </c>
      <c r="AJ158" s="430">
        <f t="shared" si="3"/>
        <v>2184479</v>
      </c>
      <c r="AK158" s="316">
        <f t="shared" si="3"/>
        <v>1795114</v>
      </c>
      <c r="AL158" s="316">
        <f t="shared" si="3"/>
        <v>389365</v>
      </c>
      <c r="AM158" s="430">
        <f t="shared" si="3"/>
        <v>61239</v>
      </c>
      <c r="AN158" s="316">
        <f t="shared" si="3"/>
        <v>39739</v>
      </c>
      <c r="AO158" s="316">
        <f t="shared" si="3"/>
        <v>21500</v>
      </c>
      <c r="AP158" s="430">
        <f t="shared" si="3"/>
        <v>18739</v>
      </c>
      <c r="AQ158" s="316">
        <f t="shared" si="3"/>
        <v>2611</v>
      </c>
      <c r="AR158" s="316">
        <f t="shared" si="3"/>
        <v>16128</v>
      </c>
      <c r="AS158" s="316">
        <f t="shared" si="3"/>
        <v>37697</v>
      </c>
      <c r="AT158" s="316">
        <f t="shared" si="3"/>
        <v>7553</v>
      </c>
      <c r="AU158" s="316">
        <f t="shared" si="3"/>
        <v>30144</v>
      </c>
      <c r="AV158" s="316">
        <f t="shared" si="3"/>
        <v>1317719</v>
      </c>
      <c r="AW158" s="316">
        <f t="shared" si="3"/>
        <v>1231151</v>
      </c>
      <c r="AX158" s="316">
        <f t="shared" si="3"/>
        <v>86568</v>
      </c>
      <c r="AY158" s="316">
        <f t="shared" si="3"/>
        <v>20281</v>
      </c>
      <c r="AZ158" s="316">
        <f t="shared" si="3"/>
        <v>1035</v>
      </c>
      <c r="BA158" s="316">
        <f t="shared" si="3"/>
        <v>19246</v>
      </c>
      <c r="BB158" s="316">
        <f t="shared" si="3"/>
        <v>35238</v>
      </c>
      <c r="BC158" s="316">
        <f t="shared" si="3"/>
        <v>5358</v>
      </c>
      <c r="BD158" s="316">
        <f t="shared" si="3"/>
        <v>29880</v>
      </c>
      <c r="BE158" s="316">
        <f t="shared" si="3"/>
        <v>132454</v>
      </c>
      <c r="BF158" s="316">
        <f t="shared" si="3"/>
        <v>114306</v>
      </c>
      <c r="BG158" s="316">
        <f t="shared" si="3"/>
        <v>18148</v>
      </c>
      <c r="BH158" s="316">
        <f t="shared" si="3"/>
        <v>87899</v>
      </c>
      <c r="BI158" s="316">
        <f t="shared" si="3"/>
        <v>55280</v>
      </c>
      <c r="BJ158" s="316">
        <f t="shared" si="3"/>
        <v>32619</v>
      </c>
      <c r="BK158" s="316">
        <f t="shared" si="3"/>
        <v>64925</v>
      </c>
      <c r="BL158" s="316">
        <f t="shared" si="3"/>
        <v>36602</v>
      </c>
      <c r="BM158" s="316">
        <f t="shared" si="3"/>
        <v>28323</v>
      </c>
      <c r="BN158" s="316">
        <f t="shared" si="3"/>
        <v>151625</v>
      </c>
      <c r="BO158" s="316">
        <f t="shared" si="3"/>
        <v>139511</v>
      </c>
      <c r="BP158" s="316">
        <f t="shared" si="3"/>
        <v>12114</v>
      </c>
      <c r="BQ158" s="316">
        <f t="shared" si="3"/>
        <v>852206</v>
      </c>
      <c r="BR158" s="316">
        <f t="shared" si="3"/>
        <v>704573</v>
      </c>
      <c r="BS158" s="316">
        <f t="shared" si="3"/>
        <v>147633</v>
      </c>
      <c r="BT158" s="316">
        <f t="shared" ref="BT158:EE158" si="4">BT32+BT34</f>
        <v>663134</v>
      </c>
      <c r="BU158" s="316">
        <f t="shared" si="4"/>
        <v>615855</v>
      </c>
      <c r="BV158" s="316">
        <f t="shared" si="4"/>
        <v>47279</v>
      </c>
      <c r="BW158" s="316">
        <f t="shared" si="4"/>
        <v>250164</v>
      </c>
      <c r="BX158" s="316">
        <f t="shared" si="4"/>
        <v>34386</v>
      </c>
      <c r="BY158" s="316">
        <f t="shared" si="4"/>
        <v>215778</v>
      </c>
      <c r="BZ158" s="316">
        <f t="shared" si="4"/>
        <v>231077</v>
      </c>
      <c r="CA158" s="316">
        <f t="shared" si="4"/>
        <v>16271</v>
      </c>
      <c r="CB158" s="316">
        <f t="shared" si="4"/>
        <v>214806</v>
      </c>
      <c r="CC158" s="316">
        <f t="shared" si="4"/>
        <v>11976</v>
      </c>
      <c r="CD158" s="316">
        <f t="shared" si="4"/>
        <v>9553</v>
      </c>
      <c r="CE158" s="316">
        <f t="shared" si="4"/>
        <v>2423</v>
      </c>
      <c r="CF158" s="316">
        <f t="shared" si="4"/>
        <v>65135</v>
      </c>
      <c r="CG158" s="316">
        <f t="shared" si="4"/>
        <v>6593</v>
      </c>
      <c r="CH158" s="316">
        <f t="shared" si="4"/>
        <v>58542</v>
      </c>
      <c r="CI158" s="316">
        <f t="shared" si="4"/>
        <v>34700</v>
      </c>
      <c r="CJ158" s="316">
        <f t="shared" si="4"/>
        <v>892</v>
      </c>
      <c r="CK158" s="316">
        <f t="shared" si="4"/>
        <v>33808</v>
      </c>
      <c r="CL158" s="316">
        <f t="shared" si="4"/>
        <v>53678</v>
      </c>
      <c r="CM158" s="316">
        <f t="shared" si="4"/>
        <v>1412</v>
      </c>
      <c r="CN158" s="316">
        <f t="shared" si="4"/>
        <v>52266</v>
      </c>
      <c r="CO158" s="316">
        <f t="shared" si="4"/>
        <v>13967</v>
      </c>
      <c r="CP158" s="316">
        <f t="shared" si="4"/>
        <v>2837</v>
      </c>
      <c r="CQ158" s="316">
        <f t="shared" si="4"/>
        <v>11130</v>
      </c>
      <c r="CR158" s="316">
        <f t="shared" si="4"/>
        <v>167767</v>
      </c>
      <c r="CS158" s="316">
        <f t="shared" si="4"/>
        <v>151558</v>
      </c>
      <c r="CT158" s="316">
        <f t="shared" si="4"/>
        <v>16209</v>
      </c>
      <c r="CU158" s="316">
        <f t="shared" si="4"/>
        <v>2225518</v>
      </c>
      <c r="CV158" s="316">
        <f t="shared" si="4"/>
        <v>1729882</v>
      </c>
      <c r="CW158" s="316">
        <f t="shared" si="4"/>
        <v>495636</v>
      </c>
      <c r="CX158" s="316">
        <f t="shared" si="4"/>
        <v>22226</v>
      </c>
      <c r="CY158" s="316">
        <f t="shared" si="4"/>
        <v>12346</v>
      </c>
      <c r="CZ158" s="316">
        <f t="shared" si="4"/>
        <v>9880</v>
      </c>
      <c r="DA158" s="316">
        <f t="shared" si="4"/>
        <v>4608345</v>
      </c>
      <c r="DB158" s="316">
        <f t="shared" si="4"/>
        <v>831316</v>
      </c>
      <c r="DC158" s="316">
        <f t="shared" si="4"/>
        <v>3777029</v>
      </c>
      <c r="DD158" s="316">
        <f t="shared" si="4"/>
        <v>59782</v>
      </c>
      <c r="DE158" s="316">
        <f t="shared" si="4"/>
        <v>11458</v>
      </c>
      <c r="DF158" s="316">
        <f t="shared" si="4"/>
        <v>48324</v>
      </c>
      <c r="DG158" s="316">
        <f t="shared" si="4"/>
        <v>27695</v>
      </c>
      <c r="DH158" s="316">
        <f t="shared" si="4"/>
        <v>2454</v>
      </c>
      <c r="DI158" s="316">
        <f t="shared" si="4"/>
        <v>25241</v>
      </c>
      <c r="DJ158" s="316">
        <f t="shared" si="4"/>
        <v>381096</v>
      </c>
      <c r="DK158" s="316">
        <f t="shared" si="4"/>
        <v>303968</v>
      </c>
      <c r="DL158" s="316">
        <f t="shared" si="4"/>
        <v>77128</v>
      </c>
      <c r="DM158" s="316">
        <f t="shared" si="4"/>
        <v>304282</v>
      </c>
      <c r="DN158" s="316">
        <f t="shared" si="4"/>
        <v>259618</v>
      </c>
      <c r="DO158" s="316">
        <f t="shared" si="4"/>
        <v>44664</v>
      </c>
      <c r="DP158" s="316">
        <f t="shared" si="4"/>
        <v>157455</v>
      </c>
      <c r="DQ158" s="316">
        <f t="shared" si="4"/>
        <v>30114</v>
      </c>
      <c r="DR158" s="316">
        <f t="shared" si="4"/>
        <v>127341</v>
      </c>
      <c r="DS158" s="316">
        <f t="shared" si="4"/>
        <v>1556693</v>
      </c>
      <c r="DT158" s="316">
        <f t="shared" si="4"/>
        <v>1041840</v>
      </c>
      <c r="DU158" s="316">
        <f t="shared" si="4"/>
        <v>514853</v>
      </c>
      <c r="DV158" s="316">
        <f t="shared" si="4"/>
        <v>38615</v>
      </c>
      <c r="DW158" s="316">
        <f t="shared" si="4"/>
        <v>36573</v>
      </c>
      <c r="DX158" s="316">
        <f t="shared" si="4"/>
        <v>2042</v>
      </c>
      <c r="DY158" s="316">
        <f t="shared" si="4"/>
        <v>123465</v>
      </c>
      <c r="DZ158" s="316">
        <f t="shared" si="4"/>
        <v>31079</v>
      </c>
      <c r="EA158" s="316">
        <f t="shared" si="4"/>
        <v>92386</v>
      </c>
      <c r="EB158" s="316">
        <f t="shared" si="4"/>
        <v>13567</v>
      </c>
      <c r="EC158" s="316">
        <f t="shared" si="4"/>
        <v>19</v>
      </c>
      <c r="ED158" s="316">
        <f t="shared" si="4"/>
        <v>13548</v>
      </c>
      <c r="EE158" s="316">
        <f t="shared" si="4"/>
        <v>11692</v>
      </c>
      <c r="EF158" s="316">
        <f t="shared" ref="EF158:FE158" si="5">EF32+EF34</f>
        <v>93</v>
      </c>
      <c r="EG158" s="316">
        <f t="shared" si="5"/>
        <v>11599</v>
      </c>
      <c r="EH158" s="316">
        <f t="shared" si="5"/>
        <v>2109057</v>
      </c>
      <c r="EI158" s="316">
        <f t="shared" si="5"/>
        <v>291572</v>
      </c>
      <c r="EJ158" s="316">
        <f t="shared" si="5"/>
        <v>1817485</v>
      </c>
      <c r="EK158" s="316">
        <f t="shared" si="5"/>
        <v>52156</v>
      </c>
      <c r="EL158" s="316">
        <f t="shared" si="5"/>
        <v>40268</v>
      </c>
      <c r="EM158" s="316">
        <f t="shared" si="5"/>
        <v>11888</v>
      </c>
      <c r="EN158" s="316">
        <f t="shared" si="5"/>
        <v>10838</v>
      </c>
      <c r="EO158" s="316">
        <f t="shared" si="5"/>
        <v>103</v>
      </c>
      <c r="EP158" s="316">
        <f t="shared" si="5"/>
        <v>10735</v>
      </c>
      <c r="EQ158" s="316">
        <f t="shared" si="5"/>
        <v>376814</v>
      </c>
      <c r="ER158" s="316">
        <f t="shared" si="5"/>
        <v>45377</v>
      </c>
      <c r="ES158" s="316">
        <f t="shared" si="5"/>
        <v>331437</v>
      </c>
      <c r="ET158" s="316">
        <f t="shared" si="5"/>
        <v>544991</v>
      </c>
      <c r="EU158" s="316">
        <f t="shared" si="5"/>
        <v>354745</v>
      </c>
      <c r="EV158" s="316">
        <f t="shared" si="5"/>
        <v>190246</v>
      </c>
      <c r="EW158" s="316">
        <f t="shared" si="5"/>
        <v>113567</v>
      </c>
      <c r="EX158" s="316">
        <f t="shared" si="5"/>
        <v>101880</v>
      </c>
      <c r="EY158" s="316">
        <f t="shared" si="5"/>
        <v>11687</v>
      </c>
      <c r="EZ158" s="316">
        <f t="shared" si="5"/>
        <v>256579</v>
      </c>
      <c r="FA158" s="316">
        <f t="shared" si="5"/>
        <v>41709</v>
      </c>
      <c r="FB158" s="316">
        <f t="shared" si="5"/>
        <v>214870</v>
      </c>
      <c r="FC158" s="316">
        <f t="shared" si="5"/>
        <v>9365</v>
      </c>
      <c r="FD158" s="316">
        <f t="shared" si="5"/>
        <v>9152</v>
      </c>
      <c r="FE158" s="316">
        <f t="shared" si="5"/>
        <v>213</v>
      </c>
    </row>
    <row r="159" spans="1:164">
      <c r="A159" t="s">
        <v>384</v>
      </c>
      <c r="D159">
        <f>D94+D97</f>
        <v>177100917</v>
      </c>
      <c r="G159" s="316">
        <f>G94+G97</f>
        <v>104859835</v>
      </c>
      <c r="H159" s="316">
        <f t="shared" ref="H159:BS159" si="6">H94+H97</f>
        <v>72241082</v>
      </c>
      <c r="I159" s="430">
        <f t="shared" si="6"/>
        <v>2438081</v>
      </c>
      <c r="J159" s="316">
        <f t="shared" si="6"/>
        <v>1615772</v>
      </c>
      <c r="K159" s="316">
        <f t="shared" si="6"/>
        <v>822309</v>
      </c>
      <c r="L159" s="430">
        <f t="shared" si="6"/>
        <v>1584092</v>
      </c>
      <c r="M159" s="316">
        <f t="shared" si="6"/>
        <v>1289785</v>
      </c>
      <c r="N159" s="316">
        <f t="shared" si="6"/>
        <v>294307</v>
      </c>
      <c r="O159" s="430">
        <f t="shared" si="6"/>
        <v>2466892</v>
      </c>
      <c r="P159" s="316">
        <f t="shared" si="6"/>
        <v>1449976</v>
      </c>
      <c r="Q159" s="316">
        <f t="shared" si="6"/>
        <v>1016916</v>
      </c>
      <c r="R159" s="430">
        <f t="shared" si="6"/>
        <v>1745957</v>
      </c>
      <c r="S159" s="316">
        <f t="shared" si="6"/>
        <v>1182557</v>
      </c>
      <c r="T159" s="316">
        <f t="shared" si="6"/>
        <v>563400</v>
      </c>
      <c r="U159" s="430">
        <f t="shared" si="6"/>
        <v>17668965</v>
      </c>
      <c r="V159" s="316">
        <f t="shared" si="6"/>
        <v>7657048</v>
      </c>
      <c r="W159" s="316">
        <f t="shared" si="6"/>
        <v>10011917</v>
      </c>
      <c r="X159" s="430">
        <f t="shared" si="6"/>
        <v>2931384</v>
      </c>
      <c r="Y159" s="316">
        <f t="shared" si="6"/>
        <v>1368543</v>
      </c>
      <c r="Z159" s="316">
        <f t="shared" si="6"/>
        <v>1562841</v>
      </c>
      <c r="AA159" s="430">
        <f t="shared" si="6"/>
        <v>2099029</v>
      </c>
      <c r="AB159" s="316">
        <f t="shared" si="6"/>
        <v>1334287</v>
      </c>
      <c r="AC159" s="316">
        <f t="shared" si="6"/>
        <v>764742</v>
      </c>
      <c r="AD159" s="430">
        <f t="shared" si="6"/>
        <v>768284</v>
      </c>
      <c r="AE159" s="316">
        <f t="shared" si="6"/>
        <v>598061</v>
      </c>
      <c r="AF159" s="316">
        <f t="shared" si="6"/>
        <v>170223</v>
      </c>
      <c r="AG159" s="430">
        <f t="shared" si="6"/>
        <v>383792</v>
      </c>
      <c r="AH159" s="316">
        <f t="shared" si="6"/>
        <v>0</v>
      </c>
      <c r="AI159" s="316">
        <f t="shared" si="6"/>
        <v>383792</v>
      </c>
      <c r="AJ159" s="430">
        <f t="shared" si="6"/>
        <v>9888977</v>
      </c>
      <c r="AK159" s="316">
        <f t="shared" si="6"/>
        <v>6855604</v>
      </c>
      <c r="AL159" s="316">
        <f t="shared" si="6"/>
        <v>3033373</v>
      </c>
      <c r="AM159" s="430">
        <f t="shared" si="6"/>
        <v>4144293</v>
      </c>
      <c r="AN159" s="316">
        <f t="shared" si="6"/>
        <v>2566323</v>
      </c>
      <c r="AO159" s="316">
        <f t="shared" si="6"/>
        <v>1577970</v>
      </c>
      <c r="AP159" s="430">
        <f t="shared" si="6"/>
        <v>772937</v>
      </c>
      <c r="AQ159" s="316">
        <f t="shared" si="6"/>
        <v>454118</v>
      </c>
      <c r="AR159" s="316">
        <f t="shared" si="6"/>
        <v>318819</v>
      </c>
      <c r="AS159" s="316">
        <f t="shared" si="6"/>
        <v>842325</v>
      </c>
      <c r="AT159" s="316">
        <f t="shared" si="6"/>
        <v>520301</v>
      </c>
      <c r="AU159" s="316">
        <f t="shared" si="6"/>
        <v>322024</v>
      </c>
      <c r="AV159" s="316">
        <f t="shared" si="6"/>
        <v>9634134</v>
      </c>
      <c r="AW159" s="316">
        <f t="shared" si="6"/>
        <v>6046602</v>
      </c>
      <c r="AX159" s="316">
        <f t="shared" si="6"/>
        <v>3587532</v>
      </c>
      <c r="AY159" s="316">
        <f t="shared" si="6"/>
        <v>2741794</v>
      </c>
      <c r="AZ159" s="316">
        <f t="shared" si="6"/>
        <v>1705439</v>
      </c>
      <c r="BA159" s="316">
        <f t="shared" si="6"/>
        <v>1036355</v>
      </c>
      <c r="BB159" s="316">
        <f t="shared" si="6"/>
        <v>2603831</v>
      </c>
      <c r="BC159" s="316">
        <f t="shared" si="6"/>
        <v>1506438</v>
      </c>
      <c r="BD159" s="316">
        <f t="shared" si="6"/>
        <v>1097393</v>
      </c>
      <c r="BE159" s="316">
        <f t="shared" si="6"/>
        <v>1994628</v>
      </c>
      <c r="BF159" s="316">
        <f t="shared" si="6"/>
        <v>1113326</v>
      </c>
      <c r="BG159" s="316">
        <f t="shared" si="6"/>
        <v>881302</v>
      </c>
      <c r="BH159" s="316">
        <f t="shared" si="6"/>
        <v>2789683</v>
      </c>
      <c r="BI159" s="316">
        <f t="shared" si="6"/>
        <v>2270681</v>
      </c>
      <c r="BJ159" s="316">
        <f t="shared" si="6"/>
        <v>519002</v>
      </c>
      <c r="BK159" s="316">
        <f t="shared" si="6"/>
        <v>2396625</v>
      </c>
      <c r="BL159" s="316">
        <f t="shared" si="6"/>
        <v>1540564</v>
      </c>
      <c r="BM159" s="316">
        <f t="shared" si="6"/>
        <v>856061</v>
      </c>
      <c r="BN159" s="316">
        <f t="shared" si="6"/>
        <v>1024127</v>
      </c>
      <c r="BO159" s="316">
        <f t="shared" si="6"/>
        <v>692258</v>
      </c>
      <c r="BP159" s="316">
        <f t="shared" si="6"/>
        <v>331869</v>
      </c>
      <c r="BQ159" s="316">
        <f t="shared" si="6"/>
        <v>3454231</v>
      </c>
      <c r="BR159" s="316">
        <f t="shared" si="6"/>
        <v>2371236</v>
      </c>
      <c r="BS159" s="316">
        <f t="shared" si="6"/>
        <v>1082995</v>
      </c>
      <c r="BT159" s="316">
        <f t="shared" ref="BT159:EE159" si="7">BT94+BT97</f>
        <v>3822247</v>
      </c>
      <c r="BU159" s="316">
        <f t="shared" si="7"/>
        <v>2722790</v>
      </c>
      <c r="BV159" s="316">
        <f t="shared" si="7"/>
        <v>1099457</v>
      </c>
      <c r="BW159" s="316">
        <f t="shared" si="7"/>
        <v>3894768</v>
      </c>
      <c r="BX159" s="316">
        <f t="shared" si="7"/>
        <v>1307569</v>
      </c>
      <c r="BY159" s="316">
        <f t="shared" si="7"/>
        <v>2587199</v>
      </c>
      <c r="BZ159" s="316">
        <f t="shared" si="7"/>
        <v>5059219</v>
      </c>
      <c r="CA159" s="316">
        <f t="shared" si="7"/>
        <v>2145406</v>
      </c>
      <c r="CB159" s="316">
        <f t="shared" si="7"/>
        <v>2913813</v>
      </c>
      <c r="CC159" s="316">
        <f t="shared" si="7"/>
        <v>1660943</v>
      </c>
      <c r="CD159" s="316">
        <f t="shared" si="7"/>
        <v>955287</v>
      </c>
      <c r="CE159" s="316">
        <f t="shared" si="7"/>
        <v>705656</v>
      </c>
      <c r="CF159" s="316">
        <f t="shared" si="7"/>
        <v>2417434</v>
      </c>
      <c r="CG159" s="316">
        <f t="shared" si="7"/>
        <v>1234975</v>
      </c>
      <c r="CH159" s="316">
        <f t="shared" si="7"/>
        <v>1182459</v>
      </c>
      <c r="CI159" s="316">
        <f t="shared" si="7"/>
        <v>869977</v>
      </c>
      <c r="CJ159" s="316">
        <f t="shared" si="7"/>
        <v>629027</v>
      </c>
      <c r="CK159" s="316">
        <f t="shared" si="7"/>
        <v>240950</v>
      </c>
      <c r="CL159" s="316">
        <f t="shared" si="7"/>
        <v>1598914</v>
      </c>
      <c r="CM159" s="316">
        <f t="shared" si="7"/>
        <v>892224</v>
      </c>
      <c r="CN159" s="316">
        <f t="shared" si="7"/>
        <v>706690</v>
      </c>
      <c r="CO159" s="316">
        <f t="shared" si="7"/>
        <v>1437820</v>
      </c>
      <c r="CP159" s="316">
        <f t="shared" si="7"/>
        <v>620339</v>
      </c>
      <c r="CQ159" s="316">
        <f t="shared" si="7"/>
        <v>817481</v>
      </c>
      <c r="CR159" s="316">
        <f t="shared" si="7"/>
        <v>724850</v>
      </c>
      <c r="CS159" s="316">
        <f t="shared" si="7"/>
        <v>421476</v>
      </c>
      <c r="CT159" s="316">
        <f t="shared" si="7"/>
        <v>303374</v>
      </c>
      <c r="CU159" s="316">
        <f t="shared" si="7"/>
        <v>4758310</v>
      </c>
      <c r="CV159" s="316">
        <f t="shared" si="7"/>
        <v>3176364</v>
      </c>
      <c r="CW159" s="316">
        <f t="shared" si="7"/>
        <v>1581946</v>
      </c>
      <c r="CX159" s="316">
        <f t="shared" si="7"/>
        <v>989829</v>
      </c>
      <c r="CY159" s="316">
        <f t="shared" si="7"/>
        <v>677124</v>
      </c>
      <c r="CZ159" s="316">
        <f t="shared" si="7"/>
        <v>312705</v>
      </c>
      <c r="DA159" s="316">
        <f t="shared" si="7"/>
        <v>11857798</v>
      </c>
      <c r="DB159" s="316">
        <f t="shared" si="7"/>
        <v>4456223</v>
      </c>
      <c r="DC159" s="316">
        <f t="shared" si="7"/>
        <v>7401575</v>
      </c>
      <c r="DD159" s="316">
        <f t="shared" si="7"/>
        <v>4294350</v>
      </c>
      <c r="DE159" s="316">
        <f t="shared" si="7"/>
        <v>3640450</v>
      </c>
      <c r="DF159" s="316">
        <f t="shared" si="7"/>
        <v>653900</v>
      </c>
      <c r="DG159" s="316">
        <f t="shared" si="7"/>
        <v>1817962</v>
      </c>
      <c r="DH159" s="316">
        <f t="shared" si="7"/>
        <v>1016995</v>
      </c>
      <c r="DI159" s="316">
        <f t="shared" si="7"/>
        <v>800967</v>
      </c>
      <c r="DJ159" s="316">
        <f t="shared" si="7"/>
        <v>6057933</v>
      </c>
      <c r="DK159" s="316">
        <f t="shared" si="7"/>
        <v>3453830</v>
      </c>
      <c r="DL159" s="316">
        <f t="shared" si="7"/>
        <v>2604103</v>
      </c>
      <c r="DM159" s="316">
        <f t="shared" si="7"/>
        <v>2577742</v>
      </c>
      <c r="DN159" s="316">
        <f t="shared" si="7"/>
        <v>1739601</v>
      </c>
      <c r="DO159" s="316">
        <f t="shared" si="7"/>
        <v>838141</v>
      </c>
      <c r="DP159" s="316">
        <f t="shared" si="7"/>
        <v>2109294</v>
      </c>
      <c r="DQ159" s="316">
        <f t="shared" si="7"/>
        <v>1151818</v>
      </c>
      <c r="DR159" s="316">
        <f t="shared" si="7"/>
        <v>957476</v>
      </c>
      <c r="DS159" s="316">
        <f t="shared" si="7"/>
        <v>10645919</v>
      </c>
      <c r="DT159" s="316">
        <f t="shared" si="7"/>
        <v>7793853</v>
      </c>
      <c r="DU159" s="316">
        <f t="shared" si="7"/>
        <v>2852066</v>
      </c>
      <c r="DV159" s="316">
        <f t="shared" si="7"/>
        <v>425735</v>
      </c>
      <c r="DW159" s="316">
        <f t="shared" si="7"/>
        <v>305380</v>
      </c>
      <c r="DX159" s="316">
        <f t="shared" si="7"/>
        <v>120355</v>
      </c>
      <c r="DY159" s="316">
        <f t="shared" si="7"/>
        <v>2013700</v>
      </c>
      <c r="DZ159" s="316">
        <f t="shared" si="7"/>
        <v>1470171</v>
      </c>
      <c r="EA159" s="316">
        <f t="shared" si="7"/>
        <v>543529</v>
      </c>
      <c r="EB159" s="316">
        <f t="shared" si="7"/>
        <v>1051420</v>
      </c>
      <c r="EC159" s="316">
        <f t="shared" si="7"/>
        <v>656317</v>
      </c>
      <c r="ED159" s="316">
        <f t="shared" si="7"/>
        <v>395103</v>
      </c>
      <c r="EE159" s="316">
        <f t="shared" si="7"/>
        <v>2267638</v>
      </c>
      <c r="EF159" s="316">
        <f t="shared" ref="EF159:FE159" si="8">EF94+EF97</f>
        <v>1374912</v>
      </c>
      <c r="EG159" s="316">
        <f t="shared" si="8"/>
        <v>892726</v>
      </c>
      <c r="EH159" s="316">
        <f t="shared" si="8"/>
        <v>14069997</v>
      </c>
      <c r="EI159" s="316">
        <f t="shared" si="8"/>
        <v>9297217</v>
      </c>
      <c r="EJ159" s="316">
        <f t="shared" si="8"/>
        <v>4772780</v>
      </c>
      <c r="EK159" s="316">
        <f t="shared" si="8"/>
        <v>1140112</v>
      </c>
      <c r="EL159" s="316">
        <f t="shared" si="8"/>
        <v>755317</v>
      </c>
      <c r="EM159" s="316">
        <f t="shared" si="8"/>
        <v>384795</v>
      </c>
      <c r="EN159" s="316">
        <f t="shared" si="8"/>
        <v>631223</v>
      </c>
      <c r="EO159" s="316">
        <f t="shared" si="8"/>
        <v>394152</v>
      </c>
      <c r="EP159" s="316">
        <f t="shared" si="8"/>
        <v>237071</v>
      </c>
      <c r="EQ159" s="316">
        <f t="shared" si="8"/>
        <v>4746222</v>
      </c>
      <c r="ER159" s="316">
        <f t="shared" si="8"/>
        <v>3620816</v>
      </c>
      <c r="ES159" s="316">
        <f t="shared" si="8"/>
        <v>1125406</v>
      </c>
      <c r="ET159" s="316">
        <f t="shared" si="8"/>
        <v>4207321</v>
      </c>
      <c r="EU159" s="316">
        <f t="shared" si="8"/>
        <v>2072614</v>
      </c>
      <c r="EV159" s="316">
        <f t="shared" si="8"/>
        <v>2134707</v>
      </c>
      <c r="EW159" s="316">
        <f t="shared" si="8"/>
        <v>1251753</v>
      </c>
      <c r="EX159" s="316">
        <f t="shared" si="8"/>
        <v>1152490</v>
      </c>
      <c r="EY159" s="316">
        <f t="shared" si="8"/>
        <v>99263</v>
      </c>
      <c r="EZ159" s="316">
        <f t="shared" si="8"/>
        <v>3610343</v>
      </c>
      <c r="FA159" s="316">
        <f t="shared" si="8"/>
        <v>1100710</v>
      </c>
      <c r="FB159" s="316">
        <f t="shared" si="8"/>
        <v>2509633</v>
      </c>
      <c r="FC159" s="316">
        <f t="shared" si="8"/>
        <v>716083</v>
      </c>
      <c r="FD159" s="316">
        <f t="shared" si="8"/>
        <v>485469</v>
      </c>
      <c r="FE159" s="316">
        <f t="shared" si="8"/>
        <v>230614</v>
      </c>
    </row>
    <row r="160" spans="1:164">
      <c r="I160" s="430"/>
      <c r="L160" s="430"/>
      <c r="O160" s="430"/>
      <c r="R160" s="430"/>
      <c r="U160" s="430"/>
      <c r="X160" s="430"/>
      <c r="AA160" s="430"/>
      <c r="AD160" s="430"/>
      <c r="AG160" s="430"/>
      <c r="AJ160" s="430"/>
      <c r="AM160" s="430"/>
      <c r="AP160" s="430"/>
    </row>
    <row r="161" spans="1:161">
      <c r="A161" t="s">
        <v>388</v>
      </c>
      <c r="D161" s="429">
        <f>D157/D159</f>
        <v>0.41010975115391413</v>
      </c>
      <c r="G161" s="428">
        <f>G157/G159</f>
        <v>0.66086571660159488</v>
      </c>
      <c r="H161" s="428">
        <f t="shared" ref="H161:BS161" si="9">H157/H159</f>
        <v>4.6130856677921848E-2</v>
      </c>
      <c r="I161" s="431">
        <f t="shared" si="9"/>
        <v>0.34594502807741007</v>
      </c>
      <c r="J161" s="428">
        <f t="shared" si="9"/>
        <v>0.45817912428238639</v>
      </c>
      <c r="K161" s="428">
        <f t="shared" si="9"/>
        <v>0.12541392590863046</v>
      </c>
      <c r="L161" s="431">
        <f t="shared" si="9"/>
        <v>6.9405059807132408E-2</v>
      </c>
      <c r="M161" s="428">
        <f t="shared" si="9"/>
        <v>6.7277104323588813E-2</v>
      </c>
      <c r="N161" s="428">
        <f t="shared" si="9"/>
        <v>7.873071316686317E-2</v>
      </c>
      <c r="O161" s="431">
        <f t="shared" si="9"/>
        <v>0.4578810097888355</v>
      </c>
      <c r="P161" s="428">
        <f t="shared" si="9"/>
        <v>0.77739493619204736</v>
      </c>
      <c r="Q161" s="428">
        <f t="shared" si="9"/>
        <v>2.3000916496544455E-3</v>
      </c>
      <c r="R161" s="431">
        <f t="shared" si="9"/>
        <v>0.36824961897687059</v>
      </c>
      <c r="S161" s="428">
        <f t="shared" si="9"/>
        <v>0.5436541325280726</v>
      </c>
      <c r="T161" s="428">
        <f t="shared" si="9"/>
        <v>8.1647142350017745E-5</v>
      </c>
      <c r="U161" s="431">
        <f t="shared" si="9"/>
        <v>0.51316661728629831</v>
      </c>
      <c r="V161" s="428">
        <f t="shared" si="9"/>
        <v>1.1749473165115329</v>
      </c>
      <c r="W161" s="428">
        <f t="shared" si="9"/>
        <v>7.0411091102732873E-3</v>
      </c>
      <c r="X161" s="431">
        <f t="shared" si="9"/>
        <v>0.4294302622924871</v>
      </c>
      <c r="Y161" s="428">
        <f t="shared" si="9"/>
        <v>0.85568886034271485</v>
      </c>
      <c r="Z161" s="428">
        <f t="shared" si="9"/>
        <v>5.616566240583655E-2</v>
      </c>
      <c r="AA161" s="431">
        <f t="shared" si="9"/>
        <v>0.32969339632754002</v>
      </c>
      <c r="AB161" s="428">
        <f t="shared" si="9"/>
        <v>0.51865603127363158</v>
      </c>
      <c r="AC161" s="428">
        <f t="shared" si="9"/>
        <v>0</v>
      </c>
      <c r="AD161" s="431">
        <f t="shared" si="9"/>
        <v>0.23394994559303592</v>
      </c>
      <c r="AE161" s="428">
        <f t="shared" si="9"/>
        <v>0.30053790499631311</v>
      </c>
      <c r="AF161" s="428">
        <f t="shared" si="9"/>
        <v>0</v>
      </c>
      <c r="AG161" s="431">
        <f t="shared" si="9"/>
        <v>0.16176210030433152</v>
      </c>
      <c r="AH161" s="428" t="e">
        <f t="shared" si="9"/>
        <v>#DIV/0!</v>
      </c>
      <c r="AI161" s="428">
        <f t="shared" si="9"/>
        <v>0.16176210030433152</v>
      </c>
      <c r="AJ161" s="431">
        <f t="shared" si="9"/>
        <v>0.49900247518019308</v>
      </c>
      <c r="AK161" s="428">
        <f t="shared" si="9"/>
        <v>0.60734882003102864</v>
      </c>
      <c r="AL161" s="428">
        <f t="shared" si="9"/>
        <v>0.25413327012536868</v>
      </c>
      <c r="AM161" s="431">
        <f t="shared" si="9"/>
        <v>0.48788176897724173</v>
      </c>
      <c r="AN161" s="428">
        <f t="shared" si="9"/>
        <v>0.78786847953277905</v>
      </c>
      <c r="AO161" s="428">
        <f t="shared" si="9"/>
        <v>0</v>
      </c>
      <c r="AP161" s="431">
        <f t="shared" si="9"/>
        <v>0.71009668317081465</v>
      </c>
      <c r="AQ161" s="428">
        <f t="shared" si="9"/>
        <v>0.61511105043182612</v>
      </c>
      <c r="AR161" s="428">
        <f t="shared" si="9"/>
        <v>0.84539189947901472</v>
      </c>
      <c r="AS161" s="428">
        <f t="shared" si="9"/>
        <v>0.62088742468762059</v>
      </c>
      <c r="AT161" s="428">
        <f t="shared" si="9"/>
        <v>0.98903327112575223</v>
      </c>
      <c r="AU161" s="428">
        <f t="shared" si="9"/>
        <v>2.6066380145579212E-2</v>
      </c>
      <c r="AV161" s="428">
        <f t="shared" si="9"/>
        <v>0.33991171391222086</v>
      </c>
      <c r="AW161" s="428">
        <f t="shared" si="9"/>
        <v>0.5044110725329698</v>
      </c>
      <c r="AX161" s="428">
        <f t="shared" si="9"/>
        <v>6.2656444597567348E-2</v>
      </c>
      <c r="AY161" s="428">
        <f t="shared" si="9"/>
        <v>0.43254197798959365</v>
      </c>
      <c r="AZ161" s="428">
        <f t="shared" si="9"/>
        <v>0.66821094158161032</v>
      </c>
      <c r="BA161" s="428">
        <f t="shared" si="9"/>
        <v>4.4722127070357165E-2</v>
      </c>
      <c r="BB161" s="428">
        <f t="shared" si="9"/>
        <v>0.50753255491619853</v>
      </c>
      <c r="BC161" s="428">
        <f t="shared" si="9"/>
        <v>0.86326486719002038</v>
      </c>
      <c r="BD161" s="428">
        <f t="shared" si="9"/>
        <v>1.9203694574322965E-2</v>
      </c>
      <c r="BE161" s="428">
        <f t="shared" si="9"/>
        <v>0.34868105731996141</v>
      </c>
      <c r="BF161" s="428">
        <f t="shared" si="9"/>
        <v>0.60188659925304899</v>
      </c>
      <c r="BG161" s="428">
        <f t="shared" si="9"/>
        <v>2.8813051598657442E-2</v>
      </c>
      <c r="BH161" s="428">
        <f t="shared" si="9"/>
        <v>0.34704014757232271</v>
      </c>
      <c r="BI161" s="428">
        <f t="shared" si="9"/>
        <v>0.4217461633756569</v>
      </c>
      <c r="BJ161" s="428">
        <f t="shared" si="9"/>
        <v>2.0194527188719891E-2</v>
      </c>
      <c r="BK161" s="428">
        <f t="shared" si="9"/>
        <v>0.31669618734678978</v>
      </c>
      <c r="BL161" s="428">
        <f t="shared" si="9"/>
        <v>0.4904671276233899</v>
      </c>
      <c r="BM161" s="428">
        <f t="shared" si="9"/>
        <v>3.9786884345858527E-3</v>
      </c>
      <c r="BN161" s="428">
        <f t="shared" si="9"/>
        <v>0.34556065800432956</v>
      </c>
      <c r="BO161" s="428">
        <f t="shared" si="9"/>
        <v>0.51122269442895563</v>
      </c>
      <c r="BP161" s="428">
        <f t="shared" si="9"/>
        <v>0</v>
      </c>
      <c r="BQ161" s="428">
        <f t="shared" si="9"/>
        <v>0.43729617388066983</v>
      </c>
      <c r="BR161" s="428">
        <f t="shared" si="9"/>
        <v>0.63701883743330479</v>
      </c>
      <c r="BS161" s="428">
        <f t="shared" si="9"/>
        <v>0</v>
      </c>
      <c r="BT161" s="428">
        <f t="shared" ref="BT161:EE161" si="10">BT157/BT159</f>
        <v>0.32205689480559474</v>
      </c>
      <c r="BU161" s="428">
        <f t="shared" si="10"/>
        <v>0.45210280631264255</v>
      </c>
      <c r="BV161" s="428">
        <f t="shared" si="10"/>
        <v>0</v>
      </c>
      <c r="BW161" s="428">
        <f t="shared" si="10"/>
        <v>0.53901233654995628</v>
      </c>
      <c r="BX161" s="428">
        <f t="shared" si="10"/>
        <v>1.6055198616669559</v>
      </c>
      <c r="BY161" s="428">
        <f t="shared" si="10"/>
        <v>0</v>
      </c>
      <c r="BZ161" s="428">
        <f t="shared" si="10"/>
        <v>0.32662571041103378</v>
      </c>
      <c r="CA161" s="428">
        <f t="shared" si="10"/>
        <v>0.76586622765108325</v>
      </c>
      <c r="CB161" s="428">
        <f t="shared" si="10"/>
        <v>3.2181200372158407E-3</v>
      </c>
      <c r="CC161" s="428">
        <f t="shared" si="10"/>
        <v>0.3666916926107639</v>
      </c>
      <c r="CD161" s="428">
        <f t="shared" si="10"/>
        <v>0.62976571438740403</v>
      </c>
      <c r="CE161" s="428">
        <f t="shared" si="10"/>
        <v>1.0553300758443207E-2</v>
      </c>
      <c r="CF161" s="428">
        <f t="shared" si="10"/>
        <v>0.42247895909464334</v>
      </c>
      <c r="CG161" s="428">
        <f t="shared" si="10"/>
        <v>0.81483592785279058</v>
      </c>
      <c r="CH161" s="428">
        <f t="shared" si="10"/>
        <v>1.2696423300934748E-2</v>
      </c>
      <c r="CI161" s="428">
        <f t="shared" si="10"/>
        <v>0.38870108060328029</v>
      </c>
      <c r="CJ161" s="428">
        <f t="shared" si="10"/>
        <v>0.52629855316226493</v>
      </c>
      <c r="CK161" s="428">
        <f t="shared" si="10"/>
        <v>2.9487445528117866E-2</v>
      </c>
      <c r="CL161" s="428">
        <f t="shared" si="10"/>
        <v>0.33965366492506788</v>
      </c>
      <c r="CM161" s="428">
        <f t="shared" si="10"/>
        <v>0.50020062226526074</v>
      </c>
      <c r="CN161" s="428">
        <f t="shared" si="10"/>
        <v>0.13695679859627277</v>
      </c>
      <c r="CO161" s="428">
        <f t="shared" si="10"/>
        <v>0.48499047168630288</v>
      </c>
      <c r="CP161" s="428">
        <f t="shared" si="10"/>
        <v>0.82617246376577969</v>
      </c>
      <c r="CQ161" s="428">
        <f t="shared" si="10"/>
        <v>0.22608721181287394</v>
      </c>
      <c r="CR161" s="428">
        <f t="shared" si="10"/>
        <v>0.36015313513140651</v>
      </c>
      <c r="CS161" s="428">
        <f t="shared" si="10"/>
        <v>0.6193875807875181</v>
      </c>
      <c r="CT161" s="428">
        <f t="shared" si="10"/>
        <v>0</v>
      </c>
      <c r="CU161" s="428">
        <f t="shared" si="10"/>
        <v>0.25156200415693808</v>
      </c>
      <c r="CV161" s="428">
        <f t="shared" si="10"/>
        <v>0.37684912686329403</v>
      </c>
      <c r="CW161" s="428">
        <f t="shared" si="10"/>
        <v>0</v>
      </c>
      <c r="CX161" s="428">
        <f t="shared" si="10"/>
        <v>0.50080569472100733</v>
      </c>
      <c r="CY161" s="428">
        <f t="shared" si="10"/>
        <v>0.70925413956675587</v>
      </c>
      <c r="CZ161" s="428">
        <f t="shared" si="10"/>
        <v>4.9436369741449611E-2</v>
      </c>
      <c r="DA161" s="428">
        <f t="shared" si="10"/>
        <v>0.26245243847129124</v>
      </c>
      <c r="DB161" s="428">
        <f t="shared" si="10"/>
        <v>0.66647854023463371</v>
      </c>
      <c r="DC161" s="428">
        <f t="shared" si="10"/>
        <v>1.9202804808436041E-2</v>
      </c>
      <c r="DD161" s="428">
        <f t="shared" si="10"/>
        <v>0.63640248233143548</v>
      </c>
      <c r="DE161" s="428">
        <f t="shared" si="10"/>
        <v>0.72808746171489791</v>
      </c>
      <c r="DF161" s="428">
        <f t="shared" si="10"/>
        <v>0.12596574399755314</v>
      </c>
      <c r="DG161" s="428">
        <f t="shared" si="10"/>
        <v>0.1752907926568322</v>
      </c>
      <c r="DH161" s="428">
        <f t="shared" si="10"/>
        <v>0.31102414466147815</v>
      </c>
      <c r="DI161" s="428">
        <f t="shared" si="10"/>
        <v>2.9489354742455059E-3</v>
      </c>
      <c r="DJ161" s="428">
        <f t="shared" si="10"/>
        <v>0.44928806574783842</v>
      </c>
      <c r="DK161" s="428">
        <f t="shared" si="10"/>
        <v>0.75996328713341421</v>
      </c>
      <c r="DL161" s="428">
        <f t="shared" si="10"/>
        <v>3.7238542407884788E-2</v>
      </c>
      <c r="DM161" s="428">
        <f t="shared" si="10"/>
        <v>0.46235271024020247</v>
      </c>
      <c r="DN161" s="428">
        <f t="shared" si="10"/>
        <v>0.68031692324849202</v>
      </c>
      <c r="DO161" s="428">
        <f t="shared" si="10"/>
        <v>9.9577517386692689E-3</v>
      </c>
      <c r="DP161" s="428">
        <f t="shared" si="10"/>
        <v>0.51542364411978603</v>
      </c>
      <c r="DQ161" s="428">
        <f t="shared" si="10"/>
        <v>0.9178802553875699</v>
      </c>
      <c r="DR161" s="428">
        <f t="shared" si="10"/>
        <v>3.1279113001265825E-2</v>
      </c>
      <c r="DS161" s="428">
        <f t="shared" si="10"/>
        <v>0.36371467789676026</v>
      </c>
      <c r="DT161" s="428">
        <f t="shared" si="10"/>
        <v>0.49681165400476501</v>
      </c>
      <c r="DU161" s="428">
        <f t="shared" si="10"/>
        <v>0</v>
      </c>
      <c r="DV161" s="428">
        <f t="shared" si="10"/>
        <v>0.31801707635031179</v>
      </c>
      <c r="DW161" s="428">
        <f t="shared" si="10"/>
        <v>0.44335254437094768</v>
      </c>
      <c r="DX161" s="428">
        <f t="shared" si="10"/>
        <v>0</v>
      </c>
      <c r="DY161" s="428">
        <f t="shared" si="10"/>
        <v>0.43892784426677262</v>
      </c>
      <c r="DZ161" s="428">
        <f t="shared" si="10"/>
        <v>0.54820561689762615</v>
      </c>
      <c r="EA161" s="428">
        <f t="shared" si="10"/>
        <v>0.14334653716729007</v>
      </c>
      <c r="EB161" s="428">
        <f t="shared" si="10"/>
        <v>0.27623309429152954</v>
      </c>
      <c r="EC161" s="428">
        <f t="shared" si="10"/>
        <v>0.42058182250345488</v>
      </c>
      <c r="ED161" s="428">
        <f t="shared" si="10"/>
        <v>3.6451254483008226E-2</v>
      </c>
      <c r="EE161" s="428">
        <f t="shared" si="10"/>
        <v>0.60562797060200968</v>
      </c>
      <c r="EF161" s="428">
        <f t="shared" ref="EF161:FE161" si="11">EF157/EF159</f>
        <v>0.87223255015593726</v>
      </c>
      <c r="EG161" s="428">
        <f t="shared" si="11"/>
        <v>0.19502288496134312</v>
      </c>
      <c r="EH161" s="428">
        <f t="shared" si="11"/>
        <v>0.4295644839156682</v>
      </c>
      <c r="EI161" s="428">
        <f t="shared" si="11"/>
        <v>0.61612050143607489</v>
      </c>
      <c r="EJ161" s="428">
        <f t="shared" si="11"/>
        <v>6.615955480872783E-2</v>
      </c>
      <c r="EK161" s="428">
        <f t="shared" si="11"/>
        <v>0.52960147774955446</v>
      </c>
      <c r="EL161" s="428">
        <f t="shared" si="11"/>
        <v>0.79940607718348722</v>
      </c>
      <c r="EM161" s="428">
        <f t="shared" si="11"/>
        <v>0</v>
      </c>
      <c r="EN161" s="428">
        <f t="shared" si="11"/>
        <v>0.23614950659275724</v>
      </c>
      <c r="EO161" s="428">
        <f t="shared" si="11"/>
        <v>0.37810286386977615</v>
      </c>
      <c r="EP161" s="428">
        <f t="shared" si="11"/>
        <v>1.3919880542116075E-4</v>
      </c>
      <c r="EQ161" s="428">
        <f t="shared" si="11"/>
        <v>0.33758387197227607</v>
      </c>
      <c r="ER161" s="428">
        <f t="shared" si="11"/>
        <v>0.37911758012558494</v>
      </c>
      <c r="ES161" s="428">
        <f t="shared" si="11"/>
        <v>0.20395572797728109</v>
      </c>
      <c r="ET161" s="428">
        <f t="shared" si="11"/>
        <v>0.50538977178114053</v>
      </c>
      <c r="EU161" s="428">
        <f t="shared" si="11"/>
        <v>0.99461453025020574</v>
      </c>
      <c r="EV161" s="428">
        <f t="shared" si="11"/>
        <v>3.0395272044360187E-2</v>
      </c>
      <c r="EW161" s="428">
        <f t="shared" si="11"/>
        <v>0.3199137529528589</v>
      </c>
      <c r="EX161" s="428">
        <f t="shared" si="11"/>
        <v>0.34733923938602507</v>
      </c>
      <c r="EY161" s="428">
        <f t="shared" si="11"/>
        <v>1.4909885858779203E-3</v>
      </c>
      <c r="EZ161" s="428">
        <f t="shared" si="11"/>
        <v>0.42665447576587601</v>
      </c>
      <c r="FA161" s="428">
        <f t="shared" si="11"/>
        <v>1.3959853185671067</v>
      </c>
      <c r="FB161" s="428">
        <f t="shared" si="11"/>
        <v>1.5117748292280185E-3</v>
      </c>
      <c r="FC161" s="428">
        <f t="shared" si="11"/>
        <v>0.30181557165859263</v>
      </c>
      <c r="FD161" s="428">
        <f t="shared" si="11"/>
        <v>0.39471727339953733</v>
      </c>
      <c r="FE161" s="428">
        <f t="shared" si="11"/>
        <v>0.10624680201548908</v>
      </c>
    </row>
    <row r="162" spans="1:161">
      <c r="A162" t="s">
        <v>385</v>
      </c>
      <c r="D162" s="429">
        <f>D158/D159</f>
        <v>0.1234546176855764</v>
      </c>
      <c r="G162" s="428">
        <f>G158/G159</f>
        <v>0.10010497346290885</v>
      </c>
      <c r="H162" s="428">
        <f t="shared" ref="H162:BS162" si="12">H158/H159</f>
        <v>0.15734724183671556</v>
      </c>
      <c r="I162" s="431">
        <f t="shared" si="12"/>
        <v>1.0630081609265648E-2</v>
      </c>
      <c r="J162" s="428">
        <f t="shared" si="12"/>
        <v>4.8150357847518088E-4</v>
      </c>
      <c r="K162" s="428">
        <f t="shared" si="12"/>
        <v>3.0571232955008396E-2</v>
      </c>
      <c r="L162" s="431">
        <f t="shared" si="12"/>
        <v>5.7353360789651107E-2</v>
      </c>
      <c r="M162" s="428">
        <f t="shared" si="12"/>
        <v>5.5711610849870329E-2</v>
      </c>
      <c r="N162" s="428">
        <f t="shared" si="12"/>
        <v>6.4548243840615416E-2</v>
      </c>
      <c r="O162" s="431">
        <f t="shared" si="12"/>
        <v>1.4823510717129083E-2</v>
      </c>
      <c r="P162" s="428">
        <f t="shared" si="12"/>
        <v>8.7835936594812605E-3</v>
      </c>
      <c r="Q162" s="428">
        <f t="shared" si="12"/>
        <v>2.3435563999386379E-2</v>
      </c>
      <c r="R162" s="431">
        <f t="shared" si="12"/>
        <v>6.2114931811035438E-3</v>
      </c>
      <c r="S162" s="428">
        <f t="shared" si="12"/>
        <v>5.1405555926691063E-3</v>
      </c>
      <c r="T162" s="428">
        <f t="shared" si="12"/>
        <v>8.4593539226127078E-3</v>
      </c>
      <c r="U162" s="431">
        <f t="shared" si="12"/>
        <v>8.6992192242160191E-2</v>
      </c>
      <c r="V162" s="428">
        <f t="shared" si="12"/>
        <v>6.3221492146843016E-3</v>
      </c>
      <c r="W162" s="428">
        <f t="shared" si="12"/>
        <v>0.14868810838124208</v>
      </c>
      <c r="X162" s="431">
        <f t="shared" si="12"/>
        <v>8.3160036351429906E-2</v>
      </c>
      <c r="Y162" s="428">
        <f t="shared" si="12"/>
        <v>5.7667168660392844E-3</v>
      </c>
      <c r="Z162" s="428">
        <f t="shared" si="12"/>
        <v>0.1509315407005575</v>
      </c>
      <c r="AA162" s="431">
        <f t="shared" si="12"/>
        <v>3.6528794980917365E-2</v>
      </c>
      <c r="AB162" s="428">
        <f t="shared" si="12"/>
        <v>5.5812580052117724E-3</v>
      </c>
      <c r="AC162" s="428">
        <f t="shared" si="12"/>
        <v>9.0524647528185981E-2</v>
      </c>
      <c r="AD162" s="431">
        <f t="shared" si="12"/>
        <v>0.4333944218544184</v>
      </c>
      <c r="AE162" s="428">
        <f t="shared" si="12"/>
        <v>0.32444516529250361</v>
      </c>
      <c r="AF162" s="428">
        <f t="shared" si="12"/>
        <v>0.81617642739230301</v>
      </c>
      <c r="AG162" s="431">
        <f t="shared" si="12"/>
        <v>0.12862435902780672</v>
      </c>
      <c r="AH162" s="428" t="e">
        <f t="shared" si="12"/>
        <v>#DIV/0!</v>
      </c>
      <c r="AI162" s="428">
        <f t="shared" si="12"/>
        <v>0.12862435902780672</v>
      </c>
      <c r="AJ162" s="431">
        <f t="shared" si="12"/>
        <v>0.22090040253910995</v>
      </c>
      <c r="AK162" s="428">
        <f t="shared" si="12"/>
        <v>0.26184622098942706</v>
      </c>
      <c r="AL162" s="428">
        <f t="shared" si="12"/>
        <v>0.12836040935288867</v>
      </c>
      <c r="AM162" s="431">
        <f t="shared" si="12"/>
        <v>1.4776706183660277E-2</v>
      </c>
      <c r="AN162" s="428">
        <f t="shared" si="12"/>
        <v>1.5484800627200862E-2</v>
      </c>
      <c r="AO162" s="428">
        <f t="shared" si="12"/>
        <v>1.3625100603940506E-2</v>
      </c>
      <c r="AP162" s="431">
        <f t="shared" si="12"/>
        <v>2.4243890511128331E-2</v>
      </c>
      <c r="AQ162" s="428">
        <f t="shared" si="12"/>
        <v>5.7496069303573077E-3</v>
      </c>
      <c r="AR162" s="428">
        <f t="shared" si="12"/>
        <v>5.0586696526869479E-2</v>
      </c>
      <c r="AS162" s="428">
        <f t="shared" si="12"/>
        <v>4.4753509631080643E-2</v>
      </c>
      <c r="AT162" s="428">
        <f t="shared" si="12"/>
        <v>1.4516597123588076E-2</v>
      </c>
      <c r="AU162" s="428">
        <f t="shared" si="12"/>
        <v>9.3607929843738349E-2</v>
      </c>
      <c r="AV162" s="428">
        <f t="shared" si="12"/>
        <v>0.13677607141441048</v>
      </c>
      <c r="AW162" s="428">
        <f t="shared" si="12"/>
        <v>0.20361039142314974</v>
      </c>
      <c r="AX162" s="428">
        <f t="shared" si="12"/>
        <v>2.413023772331508E-2</v>
      </c>
      <c r="AY162" s="428">
        <f t="shared" si="12"/>
        <v>7.3969816842549075E-3</v>
      </c>
      <c r="AZ162" s="428">
        <f t="shared" si="12"/>
        <v>6.0688186443490504E-4</v>
      </c>
      <c r="BA162" s="428">
        <f t="shared" si="12"/>
        <v>1.857085651152356E-2</v>
      </c>
      <c r="BB162" s="428">
        <f t="shared" si="12"/>
        <v>1.353313636714518E-2</v>
      </c>
      <c r="BC162" s="428">
        <f t="shared" si="12"/>
        <v>3.5567344955451203E-3</v>
      </c>
      <c r="BD162" s="428">
        <f t="shared" si="12"/>
        <v>2.7228167119710076E-2</v>
      </c>
      <c r="BE162" s="428">
        <f t="shared" si="12"/>
        <v>6.6405364809879339E-2</v>
      </c>
      <c r="BF162" s="428">
        <f t="shared" si="12"/>
        <v>0.10267073615454952</v>
      </c>
      <c r="BG162" s="428">
        <f t="shared" si="12"/>
        <v>2.0592260087915381E-2</v>
      </c>
      <c r="BH162" s="428">
        <f t="shared" si="12"/>
        <v>3.1508597930302473E-2</v>
      </c>
      <c r="BI162" s="428">
        <f t="shared" si="12"/>
        <v>2.4345119371677482E-2</v>
      </c>
      <c r="BJ162" s="428">
        <f t="shared" si="12"/>
        <v>6.2849468788174226E-2</v>
      </c>
      <c r="BK162" s="428">
        <f t="shared" si="12"/>
        <v>2.7090178897407814E-2</v>
      </c>
      <c r="BL162" s="428">
        <f t="shared" si="12"/>
        <v>2.3758831181307626E-2</v>
      </c>
      <c r="BM162" s="428">
        <f t="shared" si="12"/>
        <v>3.3085259111208194E-2</v>
      </c>
      <c r="BN162" s="428">
        <f t="shared" si="12"/>
        <v>0.14805292702955786</v>
      </c>
      <c r="BO162" s="428">
        <f t="shared" si="12"/>
        <v>0.20153035428987459</v>
      </c>
      <c r="BP162" s="428">
        <f t="shared" si="12"/>
        <v>3.650235484483335E-2</v>
      </c>
      <c r="BQ162" s="428">
        <f t="shared" si="12"/>
        <v>0.24671366796256533</v>
      </c>
      <c r="BR162" s="428">
        <f t="shared" si="12"/>
        <v>0.29713322503538236</v>
      </c>
      <c r="BS162" s="428">
        <f t="shared" si="12"/>
        <v>0.13631918891592298</v>
      </c>
      <c r="BT162" s="428">
        <f t="shared" ref="BT162:EE162" si="13">BT158/BT159</f>
        <v>0.17349323578512849</v>
      </c>
      <c r="BU162" s="428">
        <f t="shared" si="13"/>
        <v>0.22618527319403994</v>
      </c>
      <c r="BV162" s="428">
        <f t="shared" si="13"/>
        <v>4.3002136509204092E-2</v>
      </c>
      <c r="BW162" s="428">
        <f t="shared" si="13"/>
        <v>6.4230783451029685E-2</v>
      </c>
      <c r="BX162" s="428">
        <f t="shared" si="13"/>
        <v>2.6297656184874375E-2</v>
      </c>
      <c r="BY162" s="428">
        <f t="shared" si="13"/>
        <v>8.3402165817163657E-2</v>
      </c>
      <c r="BZ162" s="428">
        <f t="shared" si="13"/>
        <v>4.5674441055032405E-2</v>
      </c>
      <c r="CA162" s="428">
        <f t="shared" si="13"/>
        <v>7.5841122845745745E-3</v>
      </c>
      <c r="CB162" s="428">
        <f t="shared" si="13"/>
        <v>7.3719898977731235E-2</v>
      </c>
      <c r="CC162" s="428">
        <f t="shared" si="13"/>
        <v>7.210361824577966E-3</v>
      </c>
      <c r="CD162" s="428">
        <f t="shared" si="13"/>
        <v>1.0000136084757775E-2</v>
      </c>
      <c r="CE162" s="428">
        <f t="shared" si="13"/>
        <v>3.4336844014647362E-3</v>
      </c>
      <c r="CF162" s="428">
        <f t="shared" si="13"/>
        <v>2.6943858653431695E-2</v>
      </c>
      <c r="CG162" s="428">
        <f t="shared" si="13"/>
        <v>5.3385696066721999E-3</v>
      </c>
      <c r="CH162" s="428">
        <f t="shared" si="13"/>
        <v>4.9508693324673413E-2</v>
      </c>
      <c r="CI162" s="428">
        <f t="shared" si="13"/>
        <v>3.9886111931694744E-2</v>
      </c>
      <c r="CJ162" s="428">
        <f t="shared" si="13"/>
        <v>1.418063135604672E-3</v>
      </c>
      <c r="CK162" s="428">
        <f t="shared" si="13"/>
        <v>0.14031126789790413</v>
      </c>
      <c r="CL162" s="428">
        <f t="shared" si="13"/>
        <v>3.3571536680521902E-2</v>
      </c>
      <c r="CM162" s="428">
        <f t="shared" si="13"/>
        <v>1.5825622265260742E-3</v>
      </c>
      <c r="CN162" s="428">
        <f t="shared" si="13"/>
        <v>7.39588787162688E-2</v>
      </c>
      <c r="CO162" s="428">
        <f t="shared" si="13"/>
        <v>9.7140114896162241E-3</v>
      </c>
      <c r="CP162" s="428">
        <f t="shared" si="13"/>
        <v>4.5733058859752486E-3</v>
      </c>
      <c r="CQ162" s="428">
        <f t="shared" si="13"/>
        <v>1.3614995333224871E-2</v>
      </c>
      <c r="CR162" s="428">
        <f t="shared" si="13"/>
        <v>0.23145064496102641</v>
      </c>
      <c r="CS162" s="428">
        <f t="shared" si="13"/>
        <v>0.35958868357866164</v>
      </c>
      <c r="CT162" s="428">
        <f t="shared" si="13"/>
        <v>5.3429100713970216E-2</v>
      </c>
      <c r="CU162" s="428">
        <f t="shared" si="13"/>
        <v>0.46771185567985274</v>
      </c>
      <c r="CV162" s="428">
        <f t="shared" si="13"/>
        <v>0.54461075619796728</v>
      </c>
      <c r="CW162" s="428">
        <f t="shared" si="13"/>
        <v>0.31330778673861182</v>
      </c>
      <c r="CX162" s="428">
        <f t="shared" si="13"/>
        <v>2.245438353493381E-2</v>
      </c>
      <c r="CY162" s="428">
        <f t="shared" si="13"/>
        <v>1.8232997205829361E-2</v>
      </c>
      <c r="CZ162" s="428">
        <f t="shared" si="13"/>
        <v>3.1595273500583616E-2</v>
      </c>
      <c r="DA162" s="428">
        <f t="shared" si="13"/>
        <v>0.38863412920341533</v>
      </c>
      <c r="DB162" s="428">
        <f t="shared" si="13"/>
        <v>0.18655170533431564</v>
      </c>
      <c r="DC162" s="428">
        <f t="shared" si="13"/>
        <v>0.51030071302391722</v>
      </c>
      <c r="DD162" s="428">
        <f t="shared" si="13"/>
        <v>1.3921082352393262E-2</v>
      </c>
      <c r="DE162" s="428">
        <f t="shared" si="13"/>
        <v>3.1474130945350165E-3</v>
      </c>
      <c r="DF162" s="428">
        <f t="shared" si="13"/>
        <v>7.3901208135800575E-2</v>
      </c>
      <c r="DG162" s="428">
        <f t="shared" si="13"/>
        <v>1.5234091801698825E-2</v>
      </c>
      <c r="DH162" s="428">
        <f t="shared" si="13"/>
        <v>2.4129912143127548E-3</v>
      </c>
      <c r="DI162" s="428">
        <f t="shared" si="13"/>
        <v>3.1513158469699751E-2</v>
      </c>
      <c r="DJ162" s="428">
        <f t="shared" si="13"/>
        <v>6.290858614646283E-2</v>
      </c>
      <c r="DK162" s="428">
        <f t="shared" si="13"/>
        <v>8.8008963961746817E-2</v>
      </c>
      <c r="DL162" s="428">
        <f t="shared" si="13"/>
        <v>2.9617876097834839E-2</v>
      </c>
      <c r="DM162" s="428">
        <f t="shared" si="13"/>
        <v>0.11804206937699739</v>
      </c>
      <c r="DN162" s="428">
        <f t="shared" si="13"/>
        <v>0.14923996939528086</v>
      </c>
      <c r="DO162" s="428">
        <f t="shared" si="13"/>
        <v>5.3289363006940357E-2</v>
      </c>
      <c r="DP162" s="428">
        <f t="shared" si="13"/>
        <v>7.4648199824206576E-2</v>
      </c>
      <c r="DQ162" s="428">
        <f t="shared" si="13"/>
        <v>2.6144755508248699E-2</v>
      </c>
      <c r="DR162" s="428">
        <f t="shared" si="13"/>
        <v>0.13299654508311434</v>
      </c>
      <c r="DS162" s="428">
        <f t="shared" si="13"/>
        <v>0.14622438889493711</v>
      </c>
      <c r="DT162" s="428">
        <f t="shared" si="13"/>
        <v>0.13367457661826571</v>
      </c>
      <c r="DU162" s="428">
        <f t="shared" si="13"/>
        <v>0.18051931477041555</v>
      </c>
      <c r="DV162" s="428">
        <f t="shared" si="13"/>
        <v>9.0701962488402413E-2</v>
      </c>
      <c r="DW162" s="428">
        <f t="shared" si="13"/>
        <v>0.11976226340952256</v>
      </c>
      <c r="DX162" s="428">
        <f t="shared" si="13"/>
        <v>1.696647418054921E-2</v>
      </c>
      <c r="DY162" s="428">
        <f t="shared" si="13"/>
        <v>6.1312509311218157E-2</v>
      </c>
      <c r="DZ162" s="428">
        <f t="shared" si="13"/>
        <v>2.1139717760723074E-2</v>
      </c>
      <c r="EA162" s="428">
        <f t="shared" si="13"/>
        <v>0.16997437119270545</v>
      </c>
      <c r="EB162" s="428">
        <f t="shared" si="13"/>
        <v>1.2903501930722261E-2</v>
      </c>
      <c r="EC162" s="428">
        <f t="shared" si="13"/>
        <v>2.8949425353906726E-5</v>
      </c>
      <c r="ED162" s="428">
        <f t="shared" si="13"/>
        <v>3.4289792788209657E-2</v>
      </c>
      <c r="EE162" s="428">
        <f t="shared" si="13"/>
        <v>5.1560257854207769E-3</v>
      </c>
      <c r="EF162" s="428">
        <f t="shared" ref="EF162:FE162" si="14">EF158/EF159</f>
        <v>6.7640692640692641E-5</v>
      </c>
      <c r="EG162" s="428">
        <f t="shared" si="14"/>
        <v>1.2992788380757365E-2</v>
      </c>
      <c r="EH162" s="428">
        <f t="shared" si="14"/>
        <v>0.14989747332568729</v>
      </c>
      <c r="EI162" s="428">
        <f t="shared" si="14"/>
        <v>3.1361212715590052E-2</v>
      </c>
      <c r="EJ162" s="428">
        <f t="shared" si="14"/>
        <v>0.38080217399503014</v>
      </c>
      <c r="EK162" s="428">
        <f t="shared" si="14"/>
        <v>4.5746382811513255E-2</v>
      </c>
      <c r="EL162" s="428">
        <f t="shared" si="14"/>
        <v>5.331271505871045E-2</v>
      </c>
      <c r="EM162" s="428">
        <f t="shared" si="14"/>
        <v>3.0894372328122768E-2</v>
      </c>
      <c r="EN162" s="428">
        <f t="shared" si="14"/>
        <v>1.7169843304188852E-2</v>
      </c>
      <c r="EO162" s="428">
        <f t="shared" si="14"/>
        <v>2.6132050579471877E-4</v>
      </c>
      <c r="EP162" s="428">
        <f t="shared" si="14"/>
        <v>4.5281793218065476E-2</v>
      </c>
      <c r="EQ162" s="428">
        <f t="shared" si="14"/>
        <v>7.9392409373181455E-2</v>
      </c>
      <c r="ER162" s="428">
        <f t="shared" si="14"/>
        <v>1.253225792197118E-2</v>
      </c>
      <c r="ES162" s="428">
        <f t="shared" si="14"/>
        <v>0.29450438330700207</v>
      </c>
      <c r="ET162" s="428">
        <f t="shared" si="14"/>
        <v>0.12953397185524945</v>
      </c>
      <c r="EU162" s="428">
        <f t="shared" si="14"/>
        <v>0.17115825715738675</v>
      </c>
      <c r="EV162" s="428">
        <f t="shared" si="14"/>
        <v>8.9120427299858945E-2</v>
      </c>
      <c r="EW162" s="428">
        <f t="shared" si="14"/>
        <v>9.072636534523984E-2</v>
      </c>
      <c r="EX162" s="428">
        <f t="shared" si="14"/>
        <v>8.839989934836745E-2</v>
      </c>
      <c r="EY162" s="428">
        <f t="shared" si="14"/>
        <v>0.11773772704834631</v>
      </c>
      <c r="EZ162" s="428">
        <f t="shared" si="14"/>
        <v>7.106776281367172E-2</v>
      </c>
      <c r="FA162" s="428">
        <f t="shared" si="14"/>
        <v>3.7892814637824679E-2</v>
      </c>
      <c r="FB162" s="428">
        <f t="shared" si="14"/>
        <v>8.5618096351139789E-2</v>
      </c>
      <c r="FC162" s="428">
        <f t="shared" si="14"/>
        <v>1.3078092902638382E-2</v>
      </c>
      <c r="FD162" s="428">
        <f t="shared" si="14"/>
        <v>1.885187313711071E-2</v>
      </c>
      <c r="FE162" s="428">
        <f t="shared" si="14"/>
        <v>9.236212892539048E-4</v>
      </c>
    </row>
    <row r="163" spans="1:161">
      <c r="A163" t="s">
        <v>394</v>
      </c>
      <c r="G163" s="432">
        <f t="shared" ref="G163:H163" si="15">G161+G162</f>
        <v>0.76097069006450369</v>
      </c>
      <c r="H163" s="432">
        <f t="shared" si="15"/>
        <v>0.20347809851463741</v>
      </c>
      <c r="I163" s="432">
        <f>I161+I162</f>
        <v>0.35657510968667572</v>
      </c>
      <c r="J163" s="432">
        <f t="shared" ref="J163:BU163" si="16">J161+J162</f>
        <v>0.45866062786086159</v>
      </c>
      <c r="K163" s="432">
        <f t="shared" si="16"/>
        <v>0.15598515886363884</v>
      </c>
      <c r="L163" s="432">
        <f t="shared" si="16"/>
        <v>0.12675842059678352</v>
      </c>
      <c r="M163" s="432">
        <f t="shared" si="16"/>
        <v>0.12298871517345913</v>
      </c>
      <c r="N163" s="432">
        <f t="shared" si="16"/>
        <v>0.14327895700747859</v>
      </c>
      <c r="O163" s="432">
        <f t="shared" si="16"/>
        <v>0.47270452050596456</v>
      </c>
      <c r="P163" s="432">
        <f t="shared" si="16"/>
        <v>0.78617852985152858</v>
      </c>
      <c r="Q163" s="432">
        <f t="shared" si="16"/>
        <v>2.5735655649040824E-2</v>
      </c>
      <c r="R163" s="432">
        <f t="shared" si="16"/>
        <v>0.37446111215797412</v>
      </c>
      <c r="S163" s="432">
        <f t="shared" si="16"/>
        <v>0.54879468812074172</v>
      </c>
      <c r="T163" s="432">
        <f t="shared" si="16"/>
        <v>8.5410010649627256E-3</v>
      </c>
      <c r="U163" s="432">
        <f t="shared" si="16"/>
        <v>0.60015880952845846</v>
      </c>
      <c r="V163" s="432">
        <f t="shared" si="16"/>
        <v>1.1812694657262173</v>
      </c>
      <c r="W163" s="432">
        <f t="shared" si="16"/>
        <v>0.15572921749151536</v>
      </c>
      <c r="X163" s="432">
        <f t="shared" si="16"/>
        <v>0.51259029864391703</v>
      </c>
      <c r="Y163" s="432">
        <f t="shared" si="16"/>
        <v>0.8614555772087541</v>
      </c>
      <c r="Z163" s="432">
        <f t="shared" si="16"/>
        <v>0.20709720310639407</v>
      </c>
      <c r="AA163" s="432">
        <f t="shared" si="16"/>
        <v>0.3662221913084574</v>
      </c>
      <c r="AB163" s="432">
        <f t="shared" si="16"/>
        <v>0.52423728927884339</v>
      </c>
      <c r="AC163" s="432">
        <f t="shared" si="16"/>
        <v>9.0524647528185981E-2</v>
      </c>
      <c r="AD163" s="432">
        <f t="shared" si="16"/>
        <v>0.66734436744745429</v>
      </c>
      <c r="AE163" s="432">
        <f t="shared" si="16"/>
        <v>0.62498307028881672</v>
      </c>
      <c r="AF163" s="432">
        <f t="shared" si="16"/>
        <v>0.81617642739230301</v>
      </c>
      <c r="AG163" s="432">
        <f t="shared" si="16"/>
        <v>0.29038645933213825</v>
      </c>
      <c r="AH163" s="432" t="e">
        <f t="shared" si="16"/>
        <v>#DIV/0!</v>
      </c>
      <c r="AI163" s="432">
        <f t="shared" si="16"/>
        <v>0.29038645933213825</v>
      </c>
      <c r="AJ163" s="432">
        <f t="shared" si="16"/>
        <v>0.71990287771930306</v>
      </c>
      <c r="AK163" s="432">
        <f t="shared" si="16"/>
        <v>0.86919504102045564</v>
      </c>
      <c r="AL163" s="432">
        <f t="shared" si="16"/>
        <v>0.38249367947825735</v>
      </c>
      <c r="AM163" s="432">
        <f t="shared" si="16"/>
        <v>0.50265847516090201</v>
      </c>
      <c r="AN163" s="432">
        <f t="shared" si="16"/>
        <v>0.80335328015997987</v>
      </c>
      <c r="AO163" s="432">
        <f t="shared" si="16"/>
        <v>1.3625100603940506E-2</v>
      </c>
      <c r="AP163" s="432">
        <f t="shared" si="16"/>
        <v>0.73434057368194294</v>
      </c>
      <c r="AQ163" s="432">
        <f t="shared" si="16"/>
        <v>0.62086065736218343</v>
      </c>
      <c r="AR163" s="432">
        <f t="shared" si="16"/>
        <v>0.89597859600588414</v>
      </c>
      <c r="AS163" s="432">
        <f t="shared" si="16"/>
        <v>0.66564093431870119</v>
      </c>
      <c r="AT163" s="432">
        <f t="shared" si="16"/>
        <v>1.0035498682493402</v>
      </c>
      <c r="AU163" s="432">
        <f t="shared" si="16"/>
        <v>0.11967430998931756</v>
      </c>
      <c r="AV163" s="432">
        <f t="shared" si="16"/>
        <v>0.47668778532663136</v>
      </c>
      <c r="AW163" s="432">
        <f t="shared" si="16"/>
        <v>0.70802146395611953</v>
      </c>
      <c r="AX163" s="432">
        <f t="shared" si="16"/>
        <v>8.6786682320882436E-2</v>
      </c>
      <c r="AY163" s="432">
        <f t="shared" si="16"/>
        <v>0.43993895967384855</v>
      </c>
      <c r="AZ163" s="432">
        <f t="shared" si="16"/>
        <v>0.66881782344604523</v>
      </c>
      <c r="BA163" s="432">
        <f t="shared" si="16"/>
        <v>6.3292983581880721E-2</v>
      </c>
      <c r="BB163" s="432">
        <f t="shared" si="16"/>
        <v>0.52106569128334368</v>
      </c>
      <c r="BC163" s="432">
        <f t="shared" si="16"/>
        <v>0.86682160168556555</v>
      </c>
      <c r="BD163" s="432">
        <f t="shared" si="16"/>
        <v>4.6431861694033044E-2</v>
      </c>
      <c r="BE163" s="432">
        <f t="shared" si="16"/>
        <v>0.41508642212984076</v>
      </c>
      <c r="BF163" s="432">
        <f t="shared" si="16"/>
        <v>0.70455733540759846</v>
      </c>
      <c r="BG163" s="432">
        <f t="shared" si="16"/>
        <v>4.940531168657282E-2</v>
      </c>
      <c r="BH163" s="432">
        <f t="shared" si="16"/>
        <v>0.37854874550262518</v>
      </c>
      <c r="BI163" s="432">
        <f t="shared" si="16"/>
        <v>0.44609128274733439</v>
      </c>
      <c r="BJ163" s="432">
        <f t="shared" si="16"/>
        <v>8.3043995976894117E-2</v>
      </c>
      <c r="BK163" s="432">
        <f t="shared" si="16"/>
        <v>0.34378636624419762</v>
      </c>
      <c r="BL163" s="432">
        <f t="shared" si="16"/>
        <v>0.51422595880469757</v>
      </c>
      <c r="BM163" s="432">
        <f t="shared" si="16"/>
        <v>3.7063947545794049E-2</v>
      </c>
      <c r="BN163" s="432">
        <f t="shared" si="16"/>
        <v>0.49361358503388741</v>
      </c>
      <c r="BO163" s="432">
        <f t="shared" si="16"/>
        <v>0.71275304871883027</v>
      </c>
      <c r="BP163" s="432">
        <f t="shared" si="16"/>
        <v>3.650235484483335E-2</v>
      </c>
      <c r="BQ163" s="432">
        <f t="shared" si="16"/>
        <v>0.68400984184323521</v>
      </c>
      <c r="BR163" s="432">
        <f t="shared" si="16"/>
        <v>0.93415206246868721</v>
      </c>
      <c r="BS163" s="432">
        <f t="shared" si="16"/>
        <v>0.13631918891592298</v>
      </c>
      <c r="BT163" s="432">
        <f t="shared" si="16"/>
        <v>0.49555013059072323</v>
      </c>
      <c r="BU163" s="432">
        <f t="shared" si="16"/>
        <v>0.67828807950668246</v>
      </c>
      <c r="BV163" s="432">
        <f t="shared" ref="BV163:EG163" si="17">BV161+BV162</f>
        <v>4.3002136509204092E-2</v>
      </c>
      <c r="BW163" s="432">
        <f t="shared" si="17"/>
        <v>0.60324312000098601</v>
      </c>
      <c r="BX163" s="432">
        <f t="shared" si="17"/>
        <v>1.6318175178518304</v>
      </c>
      <c r="BY163" s="432">
        <f t="shared" si="17"/>
        <v>8.3402165817163657E-2</v>
      </c>
      <c r="BZ163" s="432">
        <f t="shared" si="17"/>
        <v>0.37230015146606621</v>
      </c>
      <c r="CA163" s="432">
        <f t="shared" si="17"/>
        <v>0.77345033993565782</v>
      </c>
      <c r="CB163" s="432">
        <f t="shared" si="17"/>
        <v>7.6938019014947082E-2</v>
      </c>
      <c r="CC163" s="432">
        <f t="shared" si="17"/>
        <v>0.37390205443534186</v>
      </c>
      <c r="CD163" s="432">
        <f t="shared" si="17"/>
        <v>0.63976585047216183</v>
      </c>
      <c r="CE163" s="432">
        <f t="shared" si="17"/>
        <v>1.3986985159907943E-2</v>
      </c>
      <c r="CF163" s="432">
        <f t="shared" si="17"/>
        <v>0.44942281774807502</v>
      </c>
      <c r="CG163" s="432">
        <f t="shared" si="17"/>
        <v>0.8201744974594628</v>
      </c>
      <c r="CH163" s="432">
        <f t="shared" si="17"/>
        <v>6.220511662560816E-2</v>
      </c>
      <c r="CI163" s="432">
        <f t="shared" si="17"/>
        <v>0.42858719253497501</v>
      </c>
      <c r="CJ163" s="432">
        <f t="shared" si="17"/>
        <v>0.52771661629786959</v>
      </c>
      <c r="CK163" s="432">
        <f t="shared" si="17"/>
        <v>0.16979871342602199</v>
      </c>
      <c r="CL163" s="432">
        <f t="shared" si="17"/>
        <v>0.37322520160558981</v>
      </c>
      <c r="CM163" s="432">
        <f t="shared" si="17"/>
        <v>0.50178318449178683</v>
      </c>
      <c r="CN163" s="432">
        <f t="shared" si="17"/>
        <v>0.21091567731254157</v>
      </c>
      <c r="CO163" s="432">
        <f t="shared" si="17"/>
        <v>0.49470448317591909</v>
      </c>
      <c r="CP163" s="432">
        <f t="shared" si="17"/>
        <v>0.83074576965175495</v>
      </c>
      <c r="CQ163" s="432">
        <f t="shared" si="17"/>
        <v>0.23970220714609883</v>
      </c>
      <c r="CR163" s="432">
        <f t="shared" si="17"/>
        <v>0.59160378009243297</v>
      </c>
      <c r="CS163" s="432">
        <f t="shared" si="17"/>
        <v>0.97897626436617968</v>
      </c>
      <c r="CT163" s="432">
        <f t="shared" si="17"/>
        <v>5.3429100713970216E-2</v>
      </c>
      <c r="CU163" s="432">
        <f t="shared" si="17"/>
        <v>0.71927385983679082</v>
      </c>
      <c r="CV163" s="432">
        <f t="shared" si="17"/>
        <v>0.92145988306126125</v>
      </c>
      <c r="CW163" s="432">
        <f t="shared" si="17"/>
        <v>0.31330778673861182</v>
      </c>
      <c r="CX163" s="432">
        <f t="shared" si="17"/>
        <v>0.52326007825594112</v>
      </c>
      <c r="CY163" s="432">
        <f t="shared" si="17"/>
        <v>0.72748713677258525</v>
      </c>
      <c r="CZ163" s="432">
        <f t="shared" si="17"/>
        <v>8.1031643242033227E-2</v>
      </c>
      <c r="DA163" s="432">
        <f t="shared" si="17"/>
        <v>0.65108656767470663</v>
      </c>
      <c r="DB163" s="432">
        <f t="shared" si="17"/>
        <v>0.85303024556894935</v>
      </c>
      <c r="DC163" s="432">
        <f t="shared" si="17"/>
        <v>0.52950351783235328</v>
      </c>
      <c r="DD163" s="432">
        <f t="shared" si="17"/>
        <v>0.65032356468382879</v>
      </c>
      <c r="DE163" s="432">
        <f t="shared" si="17"/>
        <v>0.73123487480943294</v>
      </c>
      <c r="DF163" s="432">
        <f t="shared" si="17"/>
        <v>0.1998669521333537</v>
      </c>
      <c r="DG163" s="432">
        <f t="shared" si="17"/>
        <v>0.19052488445853102</v>
      </c>
      <c r="DH163" s="432">
        <f t="shared" si="17"/>
        <v>0.31343713587579092</v>
      </c>
      <c r="DI163" s="432">
        <f t="shared" si="17"/>
        <v>3.4462093943945254E-2</v>
      </c>
      <c r="DJ163" s="432">
        <f t="shared" si="17"/>
        <v>0.5121966518943013</v>
      </c>
      <c r="DK163" s="432">
        <f t="shared" si="17"/>
        <v>0.84797225109516106</v>
      </c>
      <c r="DL163" s="432">
        <f t="shared" si="17"/>
        <v>6.6856418505719634E-2</v>
      </c>
      <c r="DM163" s="432">
        <f t="shared" si="17"/>
        <v>0.58039477961719987</v>
      </c>
      <c r="DN163" s="432">
        <f t="shared" si="17"/>
        <v>0.82955689264377286</v>
      </c>
      <c r="DO163" s="432">
        <f t="shared" si="17"/>
        <v>6.3247114745609623E-2</v>
      </c>
      <c r="DP163" s="432">
        <f t="shared" si="17"/>
        <v>0.59007184394399259</v>
      </c>
      <c r="DQ163" s="432">
        <f t="shared" si="17"/>
        <v>0.94402501089581858</v>
      </c>
      <c r="DR163" s="432">
        <f t="shared" si="17"/>
        <v>0.16427565808438016</v>
      </c>
      <c r="DS163" s="432">
        <f t="shared" si="17"/>
        <v>0.50993906679169743</v>
      </c>
      <c r="DT163" s="432">
        <f t="shared" si="17"/>
        <v>0.63048623062303077</v>
      </c>
      <c r="DU163" s="432">
        <f t="shared" si="17"/>
        <v>0.18051931477041555</v>
      </c>
      <c r="DV163" s="432">
        <f t="shared" si="17"/>
        <v>0.40871903883871419</v>
      </c>
      <c r="DW163" s="432">
        <f t="shared" si="17"/>
        <v>0.56311480778047018</v>
      </c>
      <c r="DX163" s="432">
        <f t="shared" si="17"/>
        <v>1.696647418054921E-2</v>
      </c>
      <c r="DY163" s="432">
        <f t="shared" si="17"/>
        <v>0.50024035357799079</v>
      </c>
      <c r="DZ163" s="432">
        <f t="shared" si="17"/>
        <v>0.56934533465834924</v>
      </c>
      <c r="EA163" s="432">
        <f t="shared" si="17"/>
        <v>0.31332090835999549</v>
      </c>
      <c r="EB163" s="432">
        <f t="shared" si="17"/>
        <v>0.2891365962222518</v>
      </c>
      <c r="EC163" s="432">
        <f t="shared" si="17"/>
        <v>0.4206107719288088</v>
      </c>
      <c r="ED163" s="432">
        <f t="shared" si="17"/>
        <v>7.0741047271217883E-2</v>
      </c>
      <c r="EE163" s="432">
        <f t="shared" si="17"/>
        <v>0.61078399638743042</v>
      </c>
      <c r="EF163" s="432">
        <f t="shared" si="17"/>
        <v>0.87230019084857791</v>
      </c>
      <c r="EG163" s="432">
        <f t="shared" si="17"/>
        <v>0.2080156733421005</v>
      </c>
      <c r="EH163" s="432">
        <f t="shared" ref="EH163:FE163" si="18">EH161+EH162</f>
        <v>0.57946195724135552</v>
      </c>
      <c r="EI163" s="432">
        <f t="shared" si="18"/>
        <v>0.64748171415166489</v>
      </c>
      <c r="EJ163" s="432">
        <f t="shared" si="18"/>
        <v>0.44696172880375795</v>
      </c>
      <c r="EK163" s="432">
        <f t="shared" si="18"/>
        <v>0.57534786056106768</v>
      </c>
      <c r="EL163" s="432">
        <f t="shared" si="18"/>
        <v>0.85271879224219771</v>
      </c>
      <c r="EM163" s="432">
        <f t="shared" si="18"/>
        <v>3.0894372328122768E-2</v>
      </c>
      <c r="EN163" s="432">
        <f t="shared" si="18"/>
        <v>0.2533193498969461</v>
      </c>
      <c r="EO163" s="432">
        <f t="shared" si="18"/>
        <v>0.37836418437557084</v>
      </c>
      <c r="EP163" s="432">
        <f t="shared" si="18"/>
        <v>4.5420992023486637E-2</v>
      </c>
      <c r="EQ163" s="432">
        <f t="shared" si="18"/>
        <v>0.4169762813454575</v>
      </c>
      <c r="ER163" s="432">
        <f t="shared" si="18"/>
        <v>0.3916498380475561</v>
      </c>
      <c r="ES163" s="432">
        <f t="shared" si="18"/>
        <v>0.49846011128428314</v>
      </c>
      <c r="ET163" s="432">
        <f t="shared" si="18"/>
        <v>0.63492374363638993</v>
      </c>
      <c r="EU163" s="432">
        <f t="shared" si="18"/>
        <v>1.1657727874075925</v>
      </c>
      <c r="EV163" s="432">
        <f t="shared" si="18"/>
        <v>0.11951569934421913</v>
      </c>
      <c r="EW163" s="432">
        <f t="shared" si="18"/>
        <v>0.41064011829809877</v>
      </c>
      <c r="EX163" s="432">
        <f t="shared" si="18"/>
        <v>0.43573913873439252</v>
      </c>
      <c r="EY163" s="432">
        <f t="shared" si="18"/>
        <v>0.11922871563422423</v>
      </c>
      <c r="EZ163" s="432">
        <f t="shared" si="18"/>
        <v>0.49772223857954773</v>
      </c>
      <c r="FA163" s="432">
        <f t="shared" si="18"/>
        <v>1.4338781332049315</v>
      </c>
      <c r="FB163" s="432">
        <f t="shared" si="18"/>
        <v>8.7129871180367802E-2</v>
      </c>
      <c r="FC163" s="432">
        <f t="shared" si="18"/>
        <v>0.31489366456123102</v>
      </c>
      <c r="FD163" s="432">
        <f t="shared" si="18"/>
        <v>0.41356914653664806</v>
      </c>
      <c r="FE163" s="432">
        <f t="shared" si="18"/>
        <v>0.10717042330474298</v>
      </c>
    </row>
    <row r="164" spans="1:161">
      <c r="I164" s="430"/>
      <c r="L164" s="430"/>
      <c r="O164" s="430"/>
      <c r="R164" s="430"/>
      <c r="U164" s="430"/>
      <c r="X164" s="430"/>
      <c r="AA164" s="430"/>
      <c r="AD164" s="430"/>
      <c r="AG164" s="430"/>
      <c r="AJ164" s="430"/>
      <c r="AM164" s="430"/>
      <c r="AP164" s="430"/>
    </row>
    <row r="165" spans="1:161">
      <c r="G165" s="316">
        <f t="shared" ref="G165:H165" si="19">G94+G97</f>
        <v>104859835</v>
      </c>
      <c r="H165" s="316">
        <f t="shared" si="19"/>
        <v>72241082</v>
      </c>
      <c r="I165" s="430">
        <f>I94+I97</f>
        <v>2438081</v>
      </c>
      <c r="J165" s="316">
        <f t="shared" ref="J165:V165" si="20">J94+J96+J97+J98+J129</f>
        <v>1616828</v>
      </c>
      <c r="K165" s="316">
        <f t="shared" si="20"/>
        <v>997284</v>
      </c>
      <c r="L165" s="430">
        <f t="shared" si="20"/>
        <v>2105255</v>
      </c>
      <c r="M165" s="316">
        <f t="shared" si="20"/>
        <v>1547618</v>
      </c>
      <c r="N165" s="316">
        <f t="shared" si="20"/>
        <v>557637</v>
      </c>
      <c r="O165" s="430">
        <f t="shared" si="20"/>
        <v>3738510</v>
      </c>
      <c r="P165" s="316">
        <f t="shared" si="20"/>
        <v>1457562</v>
      </c>
      <c r="Q165" s="316">
        <f t="shared" si="20"/>
        <v>2280948</v>
      </c>
      <c r="R165" s="430">
        <f t="shared" si="20"/>
        <v>1903607</v>
      </c>
      <c r="S165" s="316">
        <f t="shared" si="20"/>
        <v>1182946</v>
      </c>
      <c r="T165" s="316">
        <f t="shared" si="20"/>
        <v>720661</v>
      </c>
      <c r="U165" s="430">
        <f t="shared" si="20"/>
        <v>36427223</v>
      </c>
      <c r="V165" s="316">
        <f t="shared" si="20"/>
        <v>8558835</v>
      </c>
      <c r="X165" s="430"/>
      <c r="AA165" s="430"/>
      <c r="AD165" s="430"/>
      <c r="AG165" s="430"/>
      <c r="AJ165" s="430"/>
      <c r="AM165" s="430"/>
      <c r="AP165" s="430"/>
    </row>
    <row r="166" spans="1:161">
      <c r="I166" s="430"/>
      <c r="L166" s="430"/>
      <c r="O166" s="430"/>
      <c r="R166" s="430"/>
      <c r="U166" s="430"/>
      <c r="X166" s="430"/>
      <c r="AA166" s="430"/>
      <c r="AD166" s="430"/>
      <c r="AG166" s="430"/>
      <c r="AJ166" s="430"/>
      <c r="AM166" s="430"/>
      <c r="AP166" s="430"/>
    </row>
    <row r="167" spans="1:161">
      <c r="A167" t="s">
        <v>387</v>
      </c>
      <c r="G167" s="429">
        <f>(G17+G24+G32)/G94</f>
        <v>0.76080086589665352</v>
      </c>
      <c r="H167" s="429">
        <f t="shared" ref="H167:BS167" si="21">(H17+H24+H32)/H94</f>
        <v>0.16505480245183535</v>
      </c>
      <c r="I167" s="432">
        <f t="shared" si="21"/>
        <v>0.35487686674770058</v>
      </c>
      <c r="J167" s="429">
        <f t="shared" si="21"/>
        <v>0.45866062786086154</v>
      </c>
      <c r="K167" s="429">
        <f t="shared" si="21"/>
        <v>0.14646526160370066</v>
      </c>
      <c r="L167" s="432">
        <f t="shared" si="21"/>
        <v>0.12604292724233701</v>
      </c>
      <c r="M167" s="429">
        <f t="shared" si="21"/>
        <v>0.12298871517345915</v>
      </c>
      <c r="N167" s="429">
        <f t="shared" si="21"/>
        <v>0.13950317774892368</v>
      </c>
      <c r="O167" s="432">
        <f t="shared" si="21"/>
        <v>0.46857644391945147</v>
      </c>
      <c r="P167" s="429">
        <f t="shared" si="21"/>
        <v>0.78617852985152858</v>
      </c>
      <c r="Q167" s="429">
        <f t="shared" si="21"/>
        <v>1.1544992522004758E-2</v>
      </c>
      <c r="R167" s="432">
        <f t="shared" si="21"/>
        <v>0.37461096639464586</v>
      </c>
      <c r="S167" s="429">
        <f t="shared" si="21"/>
        <v>0.54879468812074172</v>
      </c>
      <c r="T167" s="429">
        <f t="shared" si="21"/>
        <v>1.3662662697125586E-3</v>
      </c>
      <c r="U167" s="432">
        <f t="shared" si="21"/>
        <v>0.57549338906883996</v>
      </c>
      <c r="V167" s="429">
        <f t="shared" si="21"/>
        <v>1.1804836474613369</v>
      </c>
      <c r="W167" s="429">
        <f t="shared" si="21"/>
        <v>8.762661319348039E-2</v>
      </c>
      <c r="X167" s="432">
        <f t="shared" si="21"/>
        <v>0.51212518791286255</v>
      </c>
      <c r="Y167" s="429">
        <f t="shared" si="21"/>
        <v>0.8614555772087541</v>
      </c>
      <c r="Z167" s="429">
        <f t="shared" si="21"/>
        <v>0.19700244479115789</v>
      </c>
      <c r="AA167" s="432">
        <f t="shared" si="21"/>
        <v>0.33795303450098546</v>
      </c>
      <c r="AB167" s="429">
        <f t="shared" si="21"/>
        <v>0.52030204770977451</v>
      </c>
      <c r="AC167" s="429">
        <f t="shared" si="21"/>
        <v>7.2387854401765098E-4</v>
      </c>
      <c r="AD167" s="432">
        <f t="shared" si="21"/>
        <v>0.65309763945382515</v>
      </c>
      <c r="AE167" s="429">
        <f t="shared" si="21"/>
        <v>0.62498307028881672</v>
      </c>
      <c r="AF167" s="429">
        <f t="shared" si="21"/>
        <v>0.75842024491841276</v>
      </c>
      <c r="AG167" s="432">
        <f t="shared" si="21"/>
        <v>0.18833386881309502</v>
      </c>
      <c r="AH167" s="429" t="e">
        <f t="shared" si="21"/>
        <v>#DIV/0!</v>
      </c>
      <c r="AI167" s="429">
        <f t="shared" si="21"/>
        <v>0.18833386881309502</v>
      </c>
      <c r="AJ167" s="432">
        <f t="shared" si="21"/>
        <v>0.71148808073799152</v>
      </c>
      <c r="AK167" s="429">
        <f t="shared" si="21"/>
        <v>0.86919504102045564</v>
      </c>
      <c r="AL167" s="429">
        <f t="shared" si="21"/>
        <v>0.33086585344387531</v>
      </c>
      <c r="AM167" s="432">
        <f t="shared" si="21"/>
        <v>0.49961122694358112</v>
      </c>
      <c r="AN167" s="429">
        <f t="shared" si="21"/>
        <v>0.80335328015997987</v>
      </c>
      <c r="AO167" s="429">
        <f t="shared" si="21"/>
        <v>2.6331225135162706E-3</v>
      </c>
      <c r="AP167" s="432">
        <f t="shared" si="21"/>
        <v>0.7202825282469959</v>
      </c>
      <c r="AQ167" s="429">
        <f t="shared" si="21"/>
        <v>0.61511105043182612</v>
      </c>
      <c r="AR167" s="429">
        <f t="shared" si="21"/>
        <v>0.87051407469386088</v>
      </c>
      <c r="AS167" s="429">
        <f t="shared" si="21"/>
        <v>0.66531945435526751</v>
      </c>
      <c r="AT167" s="429">
        <f t="shared" si="21"/>
        <v>1.0035498682493402</v>
      </c>
      <c r="AU167" s="429">
        <f t="shared" si="21"/>
        <v>0.11867723618652386</v>
      </c>
      <c r="AV167" s="429">
        <f t="shared" si="21"/>
        <v>0.4737746144641854</v>
      </c>
      <c r="AW167" s="429">
        <f t="shared" si="21"/>
        <v>0.70802146395611953</v>
      </c>
      <c r="AX167" s="429">
        <f t="shared" si="21"/>
        <v>7.110183682114235E-2</v>
      </c>
      <c r="AY167" s="429">
        <f t="shared" si="21"/>
        <v>0.44087794025682225</v>
      </c>
      <c r="AZ167" s="429">
        <f t="shared" si="21"/>
        <v>0.66881782344604523</v>
      </c>
      <c r="BA167" s="429">
        <f t="shared" si="21"/>
        <v>5.4072852031251867E-2</v>
      </c>
      <c r="BB167" s="429">
        <f t="shared" si="21"/>
        <v>0.51558714731830424</v>
      </c>
      <c r="BC167" s="429">
        <f t="shared" si="21"/>
        <v>0.86682160168556555</v>
      </c>
      <c r="BD167" s="429">
        <f t="shared" si="21"/>
        <v>2.3631161967738665E-2</v>
      </c>
      <c r="BE167" s="429">
        <f t="shared" si="21"/>
        <v>0.41344197465784671</v>
      </c>
      <c r="BF167" s="429">
        <f t="shared" si="21"/>
        <v>0.70455733540759846</v>
      </c>
      <c r="BG167" s="429">
        <f t="shared" si="21"/>
        <v>4.2926795809064354E-2</v>
      </c>
      <c r="BH167" s="429">
        <f t="shared" si="21"/>
        <v>0.37044509682162513</v>
      </c>
      <c r="BI167" s="429">
        <f t="shared" si="21"/>
        <v>0.44609128274733439</v>
      </c>
      <c r="BJ167" s="429">
        <f t="shared" si="21"/>
        <v>2.410510673390422E-2</v>
      </c>
      <c r="BK167" s="429">
        <f t="shared" si="21"/>
        <v>0.34011433011201175</v>
      </c>
      <c r="BL167" s="429">
        <f t="shared" si="21"/>
        <v>0.51422595880469746</v>
      </c>
      <c r="BM167" s="429">
        <f t="shared" si="21"/>
        <v>2.5799730718166915E-2</v>
      </c>
      <c r="BN167" s="429">
        <f t="shared" si="21"/>
        <v>0.48623648024295835</v>
      </c>
      <c r="BO167" s="429">
        <f t="shared" si="21"/>
        <v>0.71275304871883027</v>
      </c>
      <c r="BP167" s="429">
        <f t="shared" si="21"/>
        <v>6.9595569357165559E-3</v>
      </c>
      <c r="BQ167" s="429">
        <f t="shared" si="21"/>
        <v>0.65582201599350731</v>
      </c>
      <c r="BR167" s="429">
        <f t="shared" si="21"/>
        <v>0.93444170662657389</v>
      </c>
      <c r="BS167" s="429">
        <f t="shared" si="21"/>
        <v>1.4748790104187899E-2</v>
      </c>
      <c r="BT167" s="429">
        <f t="shared" ref="BT167:EE167" si="22">(BT17+BT24+BT32)/BT94</f>
        <v>0.48544214511409167</v>
      </c>
      <c r="BU167" s="429">
        <f t="shared" si="22"/>
        <v>0.67828807950668246</v>
      </c>
      <c r="BV167" s="429">
        <f t="shared" si="22"/>
        <v>0</v>
      </c>
      <c r="BW167" s="429">
        <f t="shared" si="22"/>
        <v>0.59004490178224334</v>
      </c>
      <c r="BX167" s="429">
        <f t="shared" si="22"/>
        <v>1.6318175178518304</v>
      </c>
      <c r="BY167" s="429">
        <f t="shared" si="22"/>
        <v>5.0615367008535028E-2</v>
      </c>
      <c r="BZ167" s="429">
        <f t="shared" si="22"/>
        <v>0.35813671953893178</v>
      </c>
      <c r="CA167" s="429">
        <f t="shared" si="22"/>
        <v>0.77345033993565782</v>
      </c>
      <c r="CB167" s="429">
        <f t="shared" si="22"/>
        <v>4.5551068577789428E-2</v>
      </c>
      <c r="CC167" s="429">
        <f t="shared" si="22"/>
        <v>0.37360324676967865</v>
      </c>
      <c r="CD167" s="429">
        <f t="shared" si="22"/>
        <v>0.63976585047216172</v>
      </c>
      <c r="CE167" s="429">
        <f t="shared" si="22"/>
        <v>1.2669368518925979E-2</v>
      </c>
      <c r="CF167" s="429">
        <f t="shared" si="22"/>
        <v>0.44077515776767001</v>
      </c>
      <c r="CG167" s="429">
        <f t="shared" si="22"/>
        <v>0.82017449745946269</v>
      </c>
      <c r="CH167" s="429">
        <f t="shared" si="22"/>
        <v>3.596992398055409E-2</v>
      </c>
      <c r="CI167" s="429">
        <f t="shared" si="22"/>
        <v>0.42403698175212046</v>
      </c>
      <c r="CJ167" s="429">
        <f t="shared" si="22"/>
        <v>0.52771661629786959</v>
      </c>
      <c r="CK167" s="429">
        <f t="shared" si="22"/>
        <v>0.14673254444411374</v>
      </c>
      <c r="CL167" s="429">
        <f t="shared" si="22"/>
        <v>0.36275232876540064</v>
      </c>
      <c r="CM167" s="429">
        <f t="shared" si="22"/>
        <v>0.50178318449178683</v>
      </c>
      <c r="CN167" s="429">
        <f t="shared" si="22"/>
        <v>0.18508874824372576</v>
      </c>
      <c r="CO167" s="429">
        <f t="shared" si="22"/>
        <v>0.49251636847743097</v>
      </c>
      <c r="CP167" s="429">
        <f t="shared" si="22"/>
        <v>0.83074576965175495</v>
      </c>
      <c r="CQ167" s="429">
        <f t="shared" si="22"/>
        <v>0.2334348748964313</v>
      </c>
      <c r="CR167" s="429">
        <f t="shared" si="22"/>
        <v>0.57929357889330069</v>
      </c>
      <c r="CS167" s="429">
        <f t="shared" si="22"/>
        <v>0.97897626436617979</v>
      </c>
      <c r="CT167" s="429">
        <f t="shared" si="22"/>
        <v>4.4091500100673321E-3</v>
      </c>
      <c r="CU167" s="429">
        <f t="shared" si="22"/>
        <v>0.70116966629071142</v>
      </c>
      <c r="CV167" s="429">
        <f t="shared" si="22"/>
        <v>0.92145988306126125</v>
      </c>
      <c r="CW167" s="429">
        <f t="shared" si="22"/>
        <v>0.23487832622844962</v>
      </c>
      <c r="CX167" s="429">
        <f t="shared" si="22"/>
        <v>0.51876013758588935</v>
      </c>
      <c r="CY167" s="429">
        <f t="shared" si="22"/>
        <v>0.72748713677258525</v>
      </c>
      <c r="CZ167" s="429">
        <f t="shared" si="22"/>
        <v>5.4413677999290345E-2</v>
      </c>
      <c r="DA167" s="429">
        <f t="shared" si="22"/>
        <v>0.62964271603333322</v>
      </c>
      <c r="DB167" s="429">
        <f t="shared" si="22"/>
        <v>0.85303024556894935</v>
      </c>
      <c r="DC167" s="429">
        <f t="shared" si="22"/>
        <v>0.49323219457449163</v>
      </c>
      <c r="DD167" s="429">
        <f t="shared" si="22"/>
        <v>0.64378295855118062</v>
      </c>
      <c r="DE167" s="429">
        <f t="shared" si="22"/>
        <v>0.73109061459230351</v>
      </c>
      <c r="DF167" s="429">
        <f t="shared" si="22"/>
        <v>0.13576621789766274</v>
      </c>
      <c r="DG167" s="429">
        <f t="shared" si="22"/>
        <v>0.1890408148973631</v>
      </c>
      <c r="DH167" s="429">
        <f t="shared" si="22"/>
        <v>0.31343713587579092</v>
      </c>
      <c r="DI167" s="429">
        <f t="shared" si="22"/>
        <v>3.0214654992756117E-2</v>
      </c>
      <c r="DJ167" s="429">
        <f t="shared" si="22"/>
        <v>0.50956974033759816</v>
      </c>
      <c r="DK167" s="429">
        <f t="shared" si="22"/>
        <v>0.84797225109516106</v>
      </c>
      <c r="DL167" s="429">
        <f t="shared" si="22"/>
        <v>4.9618906398311291E-2</v>
      </c>
      <c r="DM167" s="429">
        <f t="shared" si="22"/>
        <v>0.57157710792100358</v>
      </c>
      <c r="DN167" s="429">
        <f t="shared" si="22"/>
        <v>0.82955689264377286</v>
      </c>
      <c r="DO167" s="429">
        <f t="shared" si="22"/>
        <v>2.8512065170434676E-2</v>
      </c>
      <c r="DP167" s="429">
        <f t="shared" si="22"/>
        <v>0.5588765729026729</v>
      </c>
      <c r="DQ167" s="429">
        <f t="shared" si="22"/>
        <v>0.94402501089581858</v>
      </c>
      <c r="DR167" s="429">
        <f t="shared" si="22"/>
        <v>8.6507776787511134E-2</v>
      </c>
      <c r="DS167" s="429">
        <f t="shared" si="22"/>
        <v>0.48593546049495978</v>
      </c>
      <c r="DT167" s="429">
        <f t="shared" si="22"/>
        <v>0.63048623062303077</v>
      </c>
      <c r="DU167" s="429">
        <f t="shared" si="22"/>
        <v>5.7182871321794462E-2</v>
      </c>
      <c r="DV167" s="429">
        <f t="shared" si="22"/>
        <v>0.40584857898433557</v>
      </c>
      <c r="DW167" s="429">
        <f t="shared" si="22"/>
        <v>0.56311480778047018</v>
      </c>
      <c r="DX167" s="429">
        <f t="shared" si="22"/>
        <v>1.9092637138964118E-3</v>
      </c>
      <c r="DY167" s="429">
        <f t="shared" si="22"/>
        <v>0.48635416977111051</v>
      </c>
      <c r="DZ167" s="429">
        <f t="shared" si="22"/>
        <v>0.56895762465726774</v>
      </c>
      <c r="EA167" s="429">
        <f t="shared" si="22"/>
        <v>0.24800890253141203</v>
      </c>
      <c r="EB167" s="429">
        <f t="shared" si="22"/>
        <v>0.28647659995303382</v>
      </c>
      <c r="EC167" s="429">
        <f t="shared" si="22"/>
        <v>0.4206107719288088</v>
      </c>
      <c r="ED167" s="429">
        <f t="shared" si="22"/>
        <v>6.1465322240539813E-2</v>
      </c>
      <c r="EE167" s="429">
        <f t="shared" si="22"/>
        <v>0.60883728482267963</v>
      </c>
      <c r="EF167" s="429">
        <f t="shared" ref="EF167:FE167" si="23">(EF17+EF24+EF32)/EF94</f>
        <v>0.87230019084857791</v>
      </c>
      <c r="EG167" s="429">
        <f t="shared" si="23"/>
        <v>0.19970182126217703</v>
      </c>
      <c r="EH167" s="429">
        <f t="shared" si="23"/>
        <v>0.57801889821750785</v>
      </c>
      <c r="EI167" s="429">
        <f t="shared" si="23"/>
        <v>0.647481714151665</v>
      </c>
      <c r="EJ167" s="429">
        <f t="shared" si="23"/>
        <v>0.44182299512482553</v>
      </c>
      <c r="EK167" s="429">
        <f t="shared" si="23"/>
        <v>0.56873384876921695</v>
      </c>
      <c r="EL167" s="429">
        <f t="shared" si="23"/>
        <v>0.8527187922421976</v>
      </c>
      <c r="EM167" s="429">
        <f t="shared" si="23"/>
        <v>1.1144067025571306E-2</v>
      </c>
      <c r="EN167" s="429">
        <f t="shared" si="23"/>
        <v>0.24403930446510283</v>
      </c>
      <c r="EO167" s="429">
        <f t="shared" si="23"/>
        <v>0.37836418437557084</v>
      </c>
      <c r="EP167" s="429">
        <f t="shared" si="23"/>
        <v>1.2515414687901766E-2</v>
      </c>
      <c r="EQ167" s="429">
        <f t="shared" si="23"/>
        <v>0.40906385782257576</v>
      </c>
      <c r="ER167" s="429">
        <f t="shared" si="23"/>
        <v>0.39164983804755615</v>
      </c>
      <c r="ES167" s="429">
        <f t="shared" si="23"/>
        <v>0.46870701968462974</v>
      </c>
      <c r="ET167" s="429">
        <f t="shared" si="23"/>
        <v>0.62196892672103232</v>
      </c>
      <c r="EU167" s="429">
        <f t="shared" si="23"/>
        <v>1.1657727874075925</v>
      </c>
      <c r="EV167" s="429">
        <f t="shared" si="23"/>
        <v>8.8650217047529012E-2</v>
      </c>
      <c r="EW167" s="429">
        <f t="shared" si="23"/>
        <v>0.40592004440636653</v>
      </c>
      <c r="EX167" s="429">
        <f t="shared" si="23"/>
        <v>0.43573913873439246</v>
      </c>
      <c r="EY167" s="429">
        <f t="shared" si="23"/>
        <v>2.6497377863648908E-2</v>
      </c>
      <c r="EZ167" s="429">
        <f t="shared" si="23"/>
        <v>0.48588250848453363</v>
      </c>
      <c r="FA167" s="429">
        <f t="shared" si="23"/>
        <v>1.4318058666938205</v>
      </c>
      <c r="FB167" s="429">
        <f t="shared" si="23"/>
        <v>6.0773880224708907E-2</v>
      </c>
      <c r="FC167" s="429">
        <f t="shared" si="23"/>
        <v>0.31532520490055277</v>
      </c>
      <c r="FD167" s="429">
        <f t="shared" si="23"/>
        <v>0.41356914653664806</v>
      </c>
      <c r="FE167" s="429">
        <f t="shared" si="23"/>
        <v>0.10762779030979733</v>
      </c>
    </row>
    <row r="168" spans="1:161" ht="16" thickBot="1">
      <c r="A168" t="s">
        <v>386</v>
      </c>
      <c r="G168" s="429">
        <f>(G17+G24+G32+G34)/(G94+G97)</f>
        <v>0.76097069006450369</v>
      </c>
      <c r="H168" s="429">
        <f t="shared" ref="H168:BS168" si="24">(H17+H24+H32+H34)/(H94+H97)</f>
        <v>0.20347809851463741</v>
      </c>
      <c r="I168" s="433">
        <f t="shared" si="24"/>
        <v>0.35657510968667572</v>
      </c>
      <c r="J168" s="429">
        <f t="shared" si="24"/>
        <v>0.45866062786086154</v>
      </c>
      <c r="K168" s="429">
        <f t="shared" si="24"/>
        <v>0.15598515886363884</v>
      </c>
      <c r="L168" s="433">
        <f t="shared" si="24"/>
        <v>0.12675842059678352</v>
      </c>
      <c r="M168" s="429">
        <f t="shared" si="24"/>
        <v>0.12298871517345915</v>
      </c>
      <c r="N168" s="429">
        <f t="shared" si="24"/>
        <v>0.14327895700747859</v>
      </c>
      <c r="O168" s="433">
        <f t="shared" si="24"/>
        <v>0.47270452050596456</v>
      </c>
      <c r="P168" s="429">
        <f t="shared" si="24"/>
        <v>0.78617852985152858</v>
      </c>
      <c r="Q168" s="429">
        <f t="shared" si="24"/>
        <v>2.5735655649040824E-2</v>
      </c>
      <c r="R168" s="433">
        <f t="shared" si="24"/>
        <v>0.37446111215797412</v>
      </c>
      <c r="S168" s="429">
        <f t="shared" si="24"/>
        <v>0.54879468812074172</v>
      </c>
      <c r="T168" s="429">
        <f t="shared" si="24"/>
        <v>8.5410010649627256E-3</v>
      </c>
      <c r="U168" s="433">
        <f t="shared" si="24"/>
        <v>0.60015880952845857</v>
      </c>
      <c r="V168" s="429">
        <f t="shared" si="24"/>
        <v>1.1812694657262173</v>
      </c>
      <c r="W168" s="429">
        <f t="shared" si="24"/>
        <v>0.15572921749151536</v>
      </c>
      <c r="X168" s="433">
        <f t="shared" si="24"/>
        <v>0.51259029864391703</v>
      </c>
      <c r="Y168" s="429">
        <f t="shared" si="24"/>
        <v>0.8614555772087541</v>
      </c>
      <c r="Z168" s="429">
        <f t="shared" si="24"/>
        <v>0.20709720310639407</v>
      </c>
      <c r="AA168" s="433">
        <f t="shared" si="24"/>
        <v>0.3662221913084574</v>
      </c>
      <c r="AB168" s="429">
        <f t="shared" si="24"/>
        <v>0.52423728927884328</v>
      </c>
      <c r="AC168" s="429">
        <f t="shared" si="24"/>
        <v>9.0524647528185981E-2</v>
      </c>
      <c r="AD168" s="433">
        <f t="shared" si="24"/>
        <v>0.66734436744745429</v>
      </c>
      <c r="AE168" s="429">
        <f t="shared" si="24"/>
        <v>0.62498307028881672</v>
      </c>
      <c r="AF168" s="429">
        <f t="shared" si="24"/>
        <v>0.81617642739230301</v>
      </c>
      <c r="AG168" s="433">
        <f t="shared" si="24"/>
        <v>0.29038645933213825</v>
      </c>
      <c r="AH168" s="429" t="e">
        <f t="shared" si="24"/>
        <v>#DIV/0!</v>
      </c>
      <c r="AI168" s="429">
        <f t="shared" si="24"/>
        <v>0.29038645933213825</v>
      </c>
      <c r="AJ168" s="433">
        <f t="shared" si="24"/>
        <v>0.71990287771930306</v>
      </c>
      <c r="AK168" s="429">
        <f t="shared" si="24"/>
        <v>0.86919504102045564</v>
      </c>
      <c r="AL168" s="429">
        <f t="shared" si="24"/>
        <v>0.38249367947825735</v>
      </c>
      <c r="AM168" s="433">
        <f t="shared" si="24"/>
        <v>0.50265847516090201</v>
      </c>
      <c r="AN168" s="429">
        <f t="shared" si="24"/>
        <v>0.80335328015997987</v>
      </c>
      <c r="AO168" s="429">
        <f t="shared" si="24"/>
        <v>1.3625100603940506E-2</v>
      </c>
      <c r="AP168" s="433">
        <f t="shared" si="24"/>
        <v>0.73434057368194305</v>
      </c>
      <c r="AQ168" s="429">
        <f t="shared" si="24"/>
        <v>0.62086065736218343</v>
      </c>
      <c r="AR168" s="429">
        <f t="shared" si="24"/>
        <v>0.89597859600588425</v>
      </c>
      <c r="AS168" s="429">
        <f t="shared" si="24"/>
        <v>0.66564093431870119</v>
      </c>
      <c r="AT168" s="429">
        <f t="shared" si="24"/>
        <v>1.0035498682493402</v>
      </c>
      <c r="AU168" s="429">
        <f t="shared" si="24"/>
        <v>0.11967430998931756</v>
      </c>
      <c r="AV168" s="429">
        <f t="shared" si="24"/>
        <v>0.47668778532663131</v>
      </c>
      <c r="AW168" s="429">
        <f t="shared" si="24"/>
        <v>0.70802146395611953</v>
      </c>
      <c r="AX168" s="429">
        <f t="shared" si="24"/>
        <v>8.6786682320882436E-2</v>
      </c>
      <c r="AY168" s="429">
        <f t="shared" si="24"/>
        <v>0.43993895967384861</v>
      </c>
      <c r="AZ168" s="429">
        <f t="shared" si="24"/>
        <v>0.66881782344604523</v>
      </c>
      <c r="BA168" s="429">
        <f t="shared" si="24"/>
        <v>6.3292983581880721E-2</v>
      </c>
      <c r="BB168" s="429">
        <f t="shared" si="24"/>
        <v>0.52106569128334368</v>
      </c>
      <c r="BC168" s="429">
        <f t="shared" si="24"/>
        <v>0.86682160168556555</v>
      </c>
      <c r="BD168" s="429">
        <f t="shared" si="24"/>
        <v>4.6431861694033037E-2</v>
      </c>
      <c r="BE168" s="429">
        <f t="shared" si="24"/>
        <v>0.41508642212984076</v>
      </c>
      <c r="BF168" s="429">
        <f t="shared" si="24"/>
        <v>0.70455733540759846</v>
      </c>
      <c r="BG168" s="429">
        <f t="shared" si="24"/>
        <v>4.940531168657282E-2</v>
      </c>
      <c r="BH168" s="429">
        <f t="shared" si="24"/>
        <v>0.37854874550262518</v>
      </c>
      <c r="BI168" s="429">
        <f t="shared" si="24"/>
        <v>0.44609128274733439</v>
      </c>
      <c r="BJ168" s="429">
        <f t="shared" si="24"/>
        <v>8.3043995976894117E-2</v>
      </c>
      <c r="BK168" s="429">
        <f t="shared" si="24"/>
        <v>0.34378636624419756</v>
      </c>
      <c r="BL168" s="429">
        <f t="shared" si="24"/>
        <v>0.51422595880469746</v>
      </c>
      <c r="BM168" s="429">
        <f t="shared" si="24"/>
        <v>3.7063947545794049E-2</v>
      </c>
      <c r="BN168" s="429">
        <f t="shared" si="24"/>
        <v>0.49361358503388741</v>
      </c>
      <c r="BO168" s="429">
        <f t="shared" si="24"/>
        <v>0.71275304871883027</v>
      </c>
      <c r="BP168" s="429">
        <f t="shared" si="24"/>
        <v>3.650235484483335E-2</v>
      </c>
      <c r="BQ168" s="429">
        <f t="shared" si="24"/>
        <v>0.6840098418432351</v>
      </c>
      <c r="BR168" s="429">
        <f t="shared" si="24"/>
        <v>0.93415206246868721</v>
      </c>
      <c r="BS168" s="429">
        <f t="shared" si="24"/>
        <v>0.13631918891592298</v>
      </c>
      <c r="BT168" s="429">
        <f t="shared" ref="BT168:EE168" si="25">(BT17+BT24+BT32+BT34)/(BT94+BT97)</f>
        <v>0.49555013059072323</v>
      </c>
      <c r="BU168" s="429">
        <f t="shared" si="25"/>
        <v>0.67828807950668246</v>
      </c>
      <c r="BV168" s="429">
        <f t="shared" si="25"/>
        <v>4.3002136509204092E-2</v>
      </c>
      <c r="BW168" s="429">
        <f t="shared" si="25"/>
        <v>0.6032431200009859</v>
      </c>
      <c r="BX168" s="429">
        <f t="shared" si="25"/>
        <v>1.6318175178518304</v>
      </c>
      <c r="BY168" s="429">
        <f t="shared" si="25"/>
        <v>8.3402165817163657E-2</v>
      </c>
      <c r="BZ168" s="429">
        <f t="shared" si="25"/>
        <v>0.37230015146606621</v>
      </c>
      <c r="CA168" s="429">
        <f t="shared" si="25"/>
        <v>0.77345033993565782</v>
      </c>
      <c r="CB168" s="429">
        <f t="shared" si="25"/>
        <v>7.6938019014947082E-2</v>
      </c>
      <c r="CC168" s="429">
        <f t="shared" si="25"/>
        <v>0.37390205443534186</v>
      </c>
      <c r="CD168" s="429">
        <f t="shared" si="25"/>
        <v>0.63976585047216172</v>
      </c>
      <c r="CE168" s="429">
        <f t="shared" si="25"/>
        <v>1.3986985159907943E-2</v>
      </c>
      <c r="CF168" s="429">
        <f t="shared" si="25"/>
        <v>0.44942281774807502</v>
      </c>
      <c r="CG168" s="429">
        <f t="shared" si="25"/>
        <v>0.82017449745946269</v>
      </c>
      <c r="CH168" s="429">
        <f t="shared" si="25"/>
        <v>6.220511662560816E-2</v>
      </c>
      <c r="CI168" s="429">
        <f t="shared" si="25"/>
        <v>0.42858719253497507</v>
      </c>
      <c r="CJ168" s="429">
        <f t="shared" si="25"/>
        <v>0.52771661629786959</v>
      </c>
      <c r="CK168" s="429">
        <f t="shared" si="25"/>
        <v>0.16979871342602199</v>
      </c>
      <c r="CL168" s="429">
        <f t="shared" si="25"/>
        <v>0.37322520160558981</v>
      </c>
      <c r="CM168" s="429">
        <f t="shared" si="25"/>
        <v>0.50178318449178683</v>
      </c>
      <c r="CN168" s="429">
        <f t="shared" si="25"/>
        <v>0.21091567731254157</v>
      </c>
      <c r="CO168" s="429">
        <f t="shared" si="25"/>
        <v>0.49470448317591909</v>
      </c>
      <c r="CP168" s="429">
        <f t="shared" si="25"/>
        <v>0.83074576965175495</v>
      </c>
      <c r="CQ168" s="429">
        <f t="shared" si="25"/>
        <v>0.2397022071460988</v>
      </c>
      <c r="CR168" s="429">
        <f t="shared" si="25"/>
        <v>0.59160378009243286</v>
      </c>
      <c r="CS168" s="429">
        <f t="shared" si="25"/>
        <v>0.97897626436617979</v>
      </c>
      <c r="CT168" s="429">
        <f t="shared" si="25"/>
        <v>5.3429100713970216E-2</v>
      </c>
      <c r="CU168" s="429">
        <f t="shared" si="25"/>
        <v>0.71927385983679082</v>
      </c>
      <c r="CV168" s="429">
        <f t="shared" si="25"/>
        <v>0.92145988306126125</v>
      </c>
      <c r="CW168" s="429">
        <f t="shared" si="25"/>
        <v>0.31330778673861182</v>
      </c>
      <c r="CX168" s="429">
        <f t="shared" si="25"/>
        <v>0.52326007825594123</v>
      </c>
      <c r="CY168" s="429">
        <f t="shared" si="25"/>
        <v>0.72748713677258525</v>
      </c>
      <c r="CZ168" s="429">
        <f t="shared" si="25"/>
        <v>8.1031643242033227E-2</v>
      </c>
      <c r="DA168" s="429">
        <f t="shared" si="25"/>
        <v>0.65108656767470652</v>
      </c>
      <c r="DB168" s="429">
        <f t="shared" si="25"/>
        <v>0.85303024556894935</v>
      </c>
      <c r="DC168" s="429">
        <f t="shared" si="25"/>
        <v>0.52950351783235328</v>
      </c>
      <c r="DD168" s="429">
        <f t="shared" si="25"/>
        <v>0.65032356468382879</v>
      </c>
      <c r="DE168" s="429">
        <f t="shared" si="25"/>
        <v>0.73123487480943294</v>
      </c>
      <c r="DF168" s="429">
        <f t="shared" si="25"/>
        <v>0.19986695213335373</v>
      </c>
      <c r="DG168" s="429">
        <f t="shared" si="25"/>
        <v>0.19052488445853102</v>
      </c>
      <c r="DH168" s="429">
        <f t="shared" si="25"/>
        <v>0.31343713587579092</v>
      </c>
      <c r="DI168" s="429">
        <f t="shared" si="25"/>
        <v>3.4462093943945254E-2</v>
      </c>
      <c r="DJ168" s="429">
        <f t="shared" si="25"/>
        <v>0.51219665189430119</v>
      </c>
      <c r="DK168" s="429">
        <f t="shared" si="25"/>
        <v>0.84797225109516106</v>
      </c>
      <c r="DL168" s="429">
        <f t="shared" si="25"/>
        <v>6.6856418505719634E-2</v>
      </c>
      <c r="DM168" s="429">
        <f t="shared" si="25"/>
        <v>0.58039477961719987</v>
      </c>
      <c r="DN168" s="429">
        <f t="shared" si="25"/>
        <v>0.82955689264377286</v>
      </c>
      <c r="DO168" s="429">
        <f t="shared" si="25"/>
        <v>6.3247114745609623E-2</v>
      </c>
      <c r="DP168" s="429">
        <f t="shared" si="25"/>
        <v>0.59007184394399259</v>
      </c>
      <c r="DQ168" s="429">
        <f t="shared" si="25"/>
        <v>0.94402501089581858</v>
      </c>
      <c r="DR168" s="429">
        <f t="shared" si="25"/>
        <v>0.16427565808438019</v>
      </c>
      <c r="DS168" s="429">
        <f t="shared" si="25"/>
        <v>0.50993906679169732</v>
      </c>
      <c r="DT168" s="429">
        <f t="shared" si="25"/>
        <v>0.63048623062303077</v>
      </c>
      <c r="DU168" s="429">
        <f t="shared" si="25"/>
        <v>0.18051931477041555</v>
      </c>
      <c r="DV168" s="429">
        <f t="shared" si="25"/>
        <v>0.40871903883871424</v>
      </c>
      <c r="DW168" s="429">
        <f t="shared" si="25"/>
        <v>0.56311480778047018</v>
      </c>
      <c r="DX168" s="429">
        <f t="shared" si="25"/>
        <v>1.696647418054921E-2</v>
      </c>
      <c r="DY168" s="429">
        <f t="shared" si="25"/>
        <v>0.50024035357799079</v>
      </c>
      <c r="DZ168" s="429">
        <f t="shared" si="25"/>
        <v>0.56934533465834924</v>
      </c>
      <c r="EA168" s="429">
        <f t="shared" si="25"/>
        <v>0.31332090835999549</v>
      </c>
      <c r="EB168" s="429">
        <f t="shared" si="25"/>
        <v>0.2891365962222518</v>
      </c>
      <c r="EC168" s="429">
        <f t="shared" si="25"/>
        <v>0.4206107719288088</v>
      </c>
      <c r="ED168" s="429">
        <f t="shared" si="25"/>
        <v>7.0741047271217883E-2</v>
      </c>
      <c r="EE168" s="429">
        <f t="shared" si="25"/>
        <v>0.61078399638743042</v>
      </c>
      <c r="EF168" s="429">
        <f t="shared" ref="EF168:FE168" si="26">(EF17+EF24+EF32+EF34)/(EF94+EF97)</f>
        <v>0.87230019084857791</v>
      </c>
      <c r="EG168" s="429">
        <f t="shared" si="26"/>
        <v>0.2080156733421005</v>
      </c>
      <c r="EH168" s="429">
        <f t="shared" si="26"/>
        <v>0.57946195724135552</v>
      </c>
      <c r="EI168" s="429">
        <f t="shared" si="26"/>
        <v>0.647481714151665</v>
      </c>
      <c r="EJ168" s="429">
        <f t="shared" si="26"/>
        <v>0.44696172880375795</v>
      </c>
      <c r="EK168" s="429">
        <f t="shared" si="26"/>
        <v>0.57534786056106768</v>
      </c>
      <c r="EL168" s="429">
        <f t="shared" si="26"/>
        <v>0.8527187922421976</v>
      </c>
      <c r="EM168" s="429">
        <f t="shared" si="26"/>
        <v>3.0894372328122768E-2</v>
      </c>
      <c r="EN168" s="429">
        <f t="shared" si="26"/>
        <v>0.2533193498969461</v>
      </c>
      <c r="EO168" s="429">
        <f t="shared" si="26"/>
        <v>0.37836418437557084</v>
      </c>
      <c r="EP168" s="429">
        <f t="shared" si="26"/>
        <v>4.5420992023486637E-2</v>
      </c>
      <c r="EQ168" s="429">
        <f t="shared" si="26"/>
        <v>0.4169762813454575</v>
      </c>
      <c r="ER168" s="429">
        <f t="shared" si="26"/>
        <v>0.39164983804755615</v>
      </c>
      <c r="ES168" s="429">
        <f t="shared" si="26"/>
        <v>0.49846011128428319</v>
      </c>
      <c r="ET168" s="429">
        <f t="shared" si="26"/>
        <v>0.63492374363639004</v>
      </c>
      <c r="EU168" s="429">
        <f t="shared" si="26"/>
        <v>1.1657727874075925</v>
      </c>
      <c r="EV168" s="429">
        <f t="shared" si="26"/>
        <v>0.11951569934421914</v>
      </c>
      <c r="EW168" s="429">
        <f t="shared" si="26"/>
        <v>0.41064011829809877</v>
      </c>
      <c r="EX168" s="429">
        <f t="shared" si="26"/>
        <v>0.43573913873439246</v>
      </c>
      <c r="EY168" s="429">
        <f t="shared" si="26"/>
        <v>0.11922871563422423</v>
      </c>
      <c r="EZ168" s="429">
        <f t="shared" si="26"/>
        <v>0.49772223857954773</v>
      </c>
      <c r="FA168" s="429">
        <f t="shared" si="26"/>
        <v>1.4338781332049313</v>
      </c>
      <c r="FB168" s="429">
        <f t="shared" si="26"/>
        <v>8.7129871180367802E-2</v>
      </c>
      <c r="FC168" s="429">
        <f t="shared" si="26"/>
        <v>0.31489366456123102</v>
      </c>
      <c r="FD168" s="429">
        <f t="shared" si="26"/>
        <v>0.41356914653664806</v>
      </c>
      <c r="FE168" s="429">
        <f t="shared" si="26"/>
        <v>0.107170423304743</v>
      </c>
    </row>
    <row r="170" spans="1:161">
      <c r="G170" s="316"/>
    </row>
    <row r="171" spans="1:161">
      <c r="I171" s="316">
        <f>(G17+G24+G32)/2451098</f>
        <v>32.544420092546282</v>
      </c>
    </row>
  </sheetData>
  <mergeCells count="201">
    <mergeCell ref="A152:C152"/>
    <mergeCell ref="A149:C149"/>
    <mergeCell ref="A150:C150"/>
    <mergeCell ref="A151:C151"/>
    <mergeCell ref="A146:C146"/>
    <mergeCell ref="A147:C147"/>
    <mergeCell ref="A148:C148"/>
    <mergeCell ref="A143:C143"/>
    <mergeCell ref="A144:C144"/>
    <mergeCell ref="A145:C145"/>
    <mergeCell ref="A140:C140"/>
    <mergeCell ref="A141:C141"/>
    <mergeCell ref="A142:C142"/>
    <mergeCell ref="A137:C137"/>
    <mergeCell ref="A138:C138"/>
    <mergeCell ref="A139:C139"/>
    <mergeCell ref="A134:C134"/>
    <mergeCell ref="A135:C135"/>
    <mergeCell ref="A136:C136"/>
    <mergeCell ref="A131:C131"/>
    <mergeCell ref="A132:C132"/>
    <mergeCell ref="A133:C133"/>
    <mergeCell ref="A128:C128"/>
    <mergeCell ref="A129:C129"/>
    <mergeCell ref="A130:C130"/>
    <mergeCell ref="A125:C125"/>
    <mergeCell ref="A126:C126"/>
    <mergeCell ref="A127:C127"/>
    <mergeCell ref="A122:C122"/>
    <mergeCell ref="A123:C123"/>
    <mergeCell ref="A124:C124"/>
    <mergeCell ref="A119:C119"/>
    <mergeCell ref="A120:C120"/>
    <mergeCell ref="A121:C121"/>
    <mergeCell ref="A116:C116"/>
    <mergeCell ref="A117:C117"/>
    <mergeCell ref="A118:C118"/>
    <mergeCell ref="A113:C113"/>
    <mergeCell ref="A114:C114"/>
    <mergeCell ref="A115:C115"/>
    <mergeCell ref="A110:C110"/>
    <mergeCell ref="A111:C111"/>
    <mergeCell ref="A112:C112"/>
    <mergeCell ref="A107:C107"/>
    <mergeCell ref="A108:C108"/>
    <mergeCell ref="A109:C109"/>
    <mergeCell ref="A104:C104"/>
    <mergeCell ref="A105:C105"/>
    <mergeCell ref="A106:C106"/>
    <mergeCell ref="A101:C101"/>
    <mergeCell ref="A102:C102"/>
    <mergeCell ref="A103:C103"/>
    <mergeCell ref="A98:C98"/>
    <mergeCell ref="A99:C99"/>
    <mergeCell ref="A100:C100"/>
    <mergeCell ref="A95:C95"/>
    <mergeCell ref="A96:C96"/>
    <mergeCell ref="A97:C97"/>
    <mergeCell ref="A92:C92"/>
    <mergeCell ref="A93:C93"/>
    <mergeCell ref="A94:C94"/>
    <mergeCell ref="A89:C89"/>
    <mergeCell ref="A90:C90"/>
    <mergeCell ref="A91:C91"/>
    <mergeCell ref="A86:C86"/>
    <mergeCell ref="A87:C87"/>
    <mergeCell ref="A88:C88"/>
    <mergeCell ref="A83:C83"/>
    <mergeCell ref="A84:C84"/>
    <mergeCell ref="A85:C85"/>
    <mergeCell ref="A80:C80"/>
    <mergeCell ref="A81:C81"/>
    <mergeCell ref="A82:C82"/>
    <mergeCell ref="A77:C77"/>
    <mergeCell ref="A78:C78"/>
    <mergeCell ref="A79:C79"/>
    <mergeCell ref="A74:C74"/>
    <mergeCell ref="A75:C75"/>
    <mergeCell ref="A76:C76"/>
    <mergeCell ref="A71:C71"/>
    <mergeCell ref="A72:C72"/>
    <mergeCell ref="A73:C73"/>
    <mergeCell ref="A68:C68"/>
    <mergeCell ref="A69:C69"/>
    <mergeCell ref="A70:C70"/>
    <mergeCell ref="A65:C65"/>
    <mergeCell ref="A66:C66"/>
    <mergeCell ref="A67:C67"/>
    <mergeCell ref="A62:C62"/>
    <mergeCell ref="A63:C63"/>
    <mergeCell ref="A64:C64"/>
    <mergeCell ref="A59:C59"/>
    <mergeCell ref="A60:C60"/>
    <mergeCell ref="A61:C61"/>
    <mergeCell ref="A56:C56"/>
    <mergeCell ref="A57:C57"/>
    <mergeCell ref="A58:C58"/>
    <mergeCell ref="A53:C53"/>
    <mergeCell ref="A54:C54"/>
    <mergeCell ref="A55:C55"/>
    <mergeCell ref="A50:C50"/>
    <mergeCell ref="A51:C51"/>
    <mergeCell ref="A52:C52"/>
    <mergeCell ref="A47:C47"/>
    <mergeCell ref="A48:C48"/>
    <mergeCell ref="A49:C49"/>
    <mergeCell ref="A44:C44"/>
    <mergeCell ref="A45:C45"/>
    <mergeCell ref="A46:C46"/>
    <mergeCell ref="A41:C41"/>
    <mergeCell ref="A42:C42"/>
    <mergeCell ref="A43:C43"/>
    <mergeCell ref="A38:C38"/>
    <mergeCell ref="A39:C39"/>
    <mergeCell ref="A40:C40"/>
    <mergeCell ref="A35:C35"/>
    <mergeCell ref="A36:C36"/>
    <mergeCell ref="A37:C37"/>
    <mergeCell ref="A32:C32"/>
    <mergeCell ref="A33:C33"/>
    <mergeCell ref="A34:C34"/>
    <mergeCell ref="A29:C29"/>
    <mergeCell ref="A30:C30"/>
    <mergeCell ref="A31:C31"/>
    <mergeCell ref="A26:C26"/>
    <mergeCell ref="A27:C27"/>
    <mergeCell ref="A28:C28"/>
    <mergeCell ref="A23:C23"/>
    <mergeCell ref="A24:C24"/>
    <mergeCell ref="A25:C25"/>
    <mergeCell ref="A20:C20"/>
    <mergeCell ref="A21:C21"/>
    <mergeCell ref="A22:C22"/>
    <mergeCell ref="A17:C17"/>
    <mergeCell ref="A18:C18"/>
    <mergeCell ref="A19:C19"/>
    <mergeCell ref="A14:C14"/>
    <mergeCell ref="A15:C15"/>
    <mergeCell ref="A16:C16"/>
    <mergeCell ref="A11:C11"/>
    <mergeCell ref="A12:C12"/>
    <mergeCell ref="A13:C13"/>
    <mergeCell ref="A8:C8"/>
    <mergeCell ref="A9:C9"/>
    <mergeCell ref="A10:C10"/>
    <mergeCell ref="A5:C5"/>
    <mergeCell ref="A6:C6"/>
    <mergeCell ref="A7:C7"/>
    <mergeCell ref="EQ3:ES3"/>
    <mergeCell ref="ET3:EV3"/>
    <mergeCell ref="EW3:EY3"/>
    <mergeCell ref="CF3:CH3"/>
    <mergeCell ref="CI3:CK3"/>
    <mergeCell ref="CL3:CN3"/>
    <mergeCell ref="BE3:BG3"/>
    <mergeCell ref="BH3:BJ3"/>
    <mergeCell ref="BK3:BM3"/>
    <mergeCell ref="BN3:BP3"/>
    <mergeCell ref="BQ3:BS3"/>
    <mergeCell ref="BT3:BV3"/>
    <mergeCell ref="AM3:AO3"/>
    <mergeCell ref="AP3:AR3"/>
    <mergeCell ref="AS3:AU3"/>
    <mergeCell ref="AV3:AX3"/>
    <mergeCell ref="AY3:BA3"/>
    <mergeCell ref="BB3:BD3"/>
    <mergeCell ref="CO3:CQ3"/>
    <mergeCell ref="CR3:CT3"/>
    <mergeCell ref="CU3:CW3"/>
    <mergeCell ref="EZ3:FB3"/>
    <mergeCell ref="FC3:FE3"/>
    <mergeCell ref="DY3:EA3"/>
    <mergeCell ref="EB3:ED3"/>
    <mergeCell ref="EE3:EG3"/>
    <mergeCell ref="EH3:EJ3"/>
    <mergeCell ref="EK3:EM3"/>
    <mergeCell ref="EN3:EP3"/>
    <mergeCell ref="DG3:DI3"/>
    <mergeCell ref="DJ3:DL3"/>
    <mergeCell ref="DM3:DO3"/>
    <mergeCell ref="DP3:DR3"/>
    <mergeCell ref="DS3:DU3"/>
    <mergeCell ref="DV3:DX3"/>
    <mergeCell ref="A3:C3"/>
    <mergeCell ref="I3:K3"/>
    <mergeCell ref="L3:N3"/>
    <mergeCell ref="O3:Q3"/>
    <mergeCell ref="R3:T3"/>
    <mergeCell ref="CX3:CZ3"/>
    <mergeCell ref="DA3:DC3"/>
    <mergeCell ref="DD3:DF3"/>
    <mergeCell ref="BW3:BY3"/>
    <mergeCell ref="BZ3:CB3"/>
    <mergeCell ref="CC3:CE3"/>
    <mergeCell ref="U3:W3"/>
    <mergeCell ref="X3:Z3"/>
    <mergeCell ref="AA3:AC3"/>
    <mergeCell ref="AD3:AF3"/>
    <mergeCell ref="AG3:AI3"/>
    <mergeCell ref="AJ3:AL3"/>
    <mergeCell ref="D3:H3"/>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BD64"/>
  <sheetViews>
    <sheetView workbookViewId="0">
      <selection activeCell="H29" sqref="H29"/>
    </sheetView>
  </sheetViews>
  <sheetFormatPr baseColWidth="10" defaultColWidth="8.83203125" defaultRowHeight="15"/>
  <cols>
    <col min="4" max="4" width="12.1640625" bestFit="1" customWidth="1"/>
    <col min="7" max="7" width="9.6640625" bestFit="1" customWidth="1"/>
    <col min="8" max="8" width="10" bestFit="1" customWidth="1"/>
    <col min="9" max="10" width="9.6640625" bestFit="1" customWidth="1"/>
    <col min="11" max="11" width="10.6640625" bestFit="1" customWidth="1"/>
    <col min="12" max="12" width="9.6640625" bestFit="1" customWidth="1"/>
    <col min="13" max="13" width="10" bestFit="1" customWidth="1"/>
    <col min="14" max="14" width="9.6640625" bestFit="1" customWidth="1"/>
    <col min="15" max="16" width="10.6640625" bestFit="1" customWidth="1"/>
    <col min="17" max="18" width="9.6640625" bestFit="1" customWidth="1"/>
    <col min="19" max="19" width="10.6640625" bestFit="1" customWidth="1"/>
    <col min="20" max="24" width="9.6640625" bestFit="1" customWidth="1"/>
    <col min="26" max="26" width="9.6640625" bestFit="1" customWidth="1"/>
    <col min="27" max="27" width="12.33203125" bestFit="1" customWidth="1"/>
    <col min="28" max="29" width="9.6640625" bestFit="1" customWidth="1"/>
    <col min="30" max="30" width="10.1640625" bestFit="1" customWidth="1"/>
    <col min="31" max="31" width="9.6640625" bestFit="1" customWidth="1"/>
    <col min="33" max="34" width="9.6640625" bestFit="1" customWidth="1"/>
    <col min="36" max="36" width="10.6640625" bestFit="1" customWidth="1"/>
    <col min="37" max="37" width="10.5" bestFit="1" customWidth="1"/>
    <col min="38" max="38" width="10.6640625" bestFit="1" customWidth="1"/>
    <col min="39" max="39" width="12.33203125" bestFit="1" customWidth="1"/>
    <col min="41" max="41" width="10.6640625" bestFit="1" customWidth="1"/>
    <col min="42" max="43" width="9.6640625" bestFit="1" customWidth="1"/>
    <col min="44" max="44" width="11" bestFit="1" customWidth="1"/>
    <col min="46" max="46" width="12.1640625" bestFit="1" customWidth="1"/>
    <col min="48" max="48" width="9.6640625" bestFit="1" customWidth="1"/>
    <col min="49" max="49" width="10.6640625" bestFit="1" customWidth="1"/>
    <col min="50" max="50" width="9.6640625" bestFit="1" customWidth="1"/>
    <col min="52" max="53" width="10.6640625" bestFit="1" customWidth="1"/>
    <col min="54" max="54" width="11.33203125" bestFit="1" customWidth="1"/>
    <col min="55" max="55" width="10.6640625" bestFit="1" customWidth="1"/>
  </cols>
  <sheetData>
    <row r="1" spans="1:56">
      <c r="A1" s="317" t="s">
        <v>357</v>
      </c>
    </row>
    <row r="3" spans="1:56" ht="31.5" customHeight="1">
      <c r="A3" s="665" t="s">
        <v>121</v>
      </c>
      <c r="B3" s="665"/>
      <c r="C3" s="665"/>
      <c r="D3" s="666" t="s">
        <v>756</v>
      </c>
      <c r="E3" s="666"/>
      <c r="F3" s="666"/>
      <c r="G3" s="532" t="s">
        <v>298</v>
      </c>
      <c r="H3" s="532" t="s">
        <v>36</v>
      </c>
      <c r="I3" s="532" t="s">
        <v>299</v>
      </c>
      <c r="J3" s="532" t="s">
        <v>300</v>
      </c>
      <c r="K3" s="532" t="s">
        <v>301</v>
      </c>
      <c r="L3" s="532" t="s">
        <v>302</v>
      </c>
      <c r="M3" s="532" t="s">
        <v>303</v>
      </c>
      <c r="N3" s="532" t="s">
        <v>304</v>
      </c>
      <c r="O3" s="532" t="s">
        <v>305</v>
      </c>
      <c r="P3" s="532" t="s">
        <v>306</v>
      </c>
      <c r="Q3" s="532" t="s">
        <v>45</v>
      </c>
      <c r="R3" s="532" t="s">
        <v>46</v>
      </c>
      <c r="S3" s="532" t="s">
        <v>307</v>
      </c>
      <c r="T3" s="532" t="s">
        <v>308</v>
      </c>
      <c r="U3" s="532" t="s">
        <v>49</v>
      </c>
      <c r="V3" s="532" t="s">
        <v>309</v>
      </c>
      <c r="W3" s="532" t="s">
        <v>310</v>
      </c>
      <c r="X3" s="532" t="s">
        <v>311</v>
      </c>
      <c r="Y3" s="532" t="s">
        <v>53</v>
      </c>
      <c r="Z3" s="532" t="s">
        <v>312</v>
      </c>
      <c r="AA3" s="532" t="s">
        <v>313</v>
      </c>
      <c r="AB3" s="532" t="s">
        <v>314</v>
      </c>
      <c r="AC3" s="532" t="s">
        <v>315</v>
      </c>
      <c r="AD3" s="532" t="s">
        <v>757</v>
      </c>
      <c r="AE3" s="532" t="s">
        <v>317</v>
      </c>
      <c r="AF3" s="532" t="s">
        <v>318</v>
      </c>
      <c r="AG3" s="532" t="s">
        <v>319</v>
      </c>
      <c r="AH3" s="532" t="s">
        <v>320</v>
      </c>
      <c r="AI3" s="532" t="s">
        <v>321</v>
      </c>
      <c r="AJ3" s="532" t="s">
        <v>322</v>
      </c>
      <c r="AK3" s="532" t="s">
        <v>323</v>
      </c>
      <c r="AL3" s="532" t="s">
        <v>324</v>
      </c>
      <c r="AM3" s="532" t="s">
        <v>325</v>
      </c>
      <c r="AN3" s="532" t="s">
        <v>326</v>
      </c>
      <c r="AO3" s="532" t="s">
        <v>69</v>
      </c>
      <c r="AP3" s="532" t="s">
        <v>327</v>
      </c>
      <c r="AQ3" s="532" t="s">
        <v>328</v>
      </c>
      <c r="AR3" s="532" t="s">
        <v>329</v>
      </c>
      <c r="AS3" s="532" t="s">
        <v>330</v>
      </c>
      <c r="AT3" s="532" t="s">
        <v>331</v>
      </c>
      <c r="AU3" s="532" t="s">
        <v>332</v>
      </c>
      <c r="AV3" s="532" t="s">
        <v>333</v>
      </c>
      <c r="AW3" s="532" t="s">
        <v>334</v>
      </c>
      <c r="AX3" s="532" t="s">
        <v>78</v>
      </c>
      <c r="AY3" s="532" t="s">
        <v>335</v>
      </c>
      <c r="AZ3" s="532" t="s">
        <v>336</v>
      </c>
      <c r="BA3" s="532" t="s">
        <v>337</v>
      </c>
      <c r="BB3" s="532" t="s">
        <v>338</v>
      </c>
      <c r="BC3" s="532" t="s">
        <v>339</v>
      </c>
      <c r="BD3" s="532" t="s">
        <v>340</v>
      </c>
    </row>
    <row r="4" spans="1:56" ht="14.25" customHeight="1">
      <c r="A4" s="665" t="s">
        <v>758</v>
      </c>
      <c r="B4" s="665"/>
      <c r="C4" s="665"/>
      <c r="D4" s="11">
        <v>2549877521</v>
      </c>
      <c r="E4" s="11"/>
      <c r="F4" s="11"/>
      <c r="G4" s="11">
        <v>32081908</v>
      </c>
      <c r="H4" s="11">
        <v>10561638</v>
      </c>
      <c r="I4" s="11">
        <v>43710271</v>
      </c>
      <c r="J4" s="11">
        <v>25946351</v>
      </c>
      <c r="K4" s="11">
        <v>398622040</v>
      </c>
      <c r="L4" s="11">
        <v>34758620</v>
      </c>
      <c r="M4" s="11">
        <v>34657891</v>
      </c>
      <c r="N4" s="11">
        <v>9552088</v>
      </c>
      <c r="O4" s="11">
        <v>107476847</v>
      </c>
      <c r="P4" s="11">
        <v>56906430</v>
      </c>
      <c r="Q4" s="11">
        <v>16136298</v>
      </c>
      <c r="R4" s="11">
        <v>13433354</v>
      </c>
      <c r="S4" s="11">
        <v>87942021</v>
      </c>
      <c r="T4" s="11">
        <v>43733220</v>
      </c>
      <c r="U4" s="11">
        <v>26798284</v>
      </c>
      <c r="V4" s="11">
        <v>21425762</v>
      </c>
      <c r="W4" s="11">
        <v>33778547</v>
      </c>
      <c r="X4" s="11">
        <v>36526284</v>
      </c>
      <c r="Y4" s="11">
        <v>10630716</v>
      </c>
      <c r="Z4" s="11">
        <v>47556977</v>
      </c>
      <c r="AA4" s="11">
        <v>67489472</v>
      </c>
      <c r="AB4" s="11">
        <v>80390225</v>
      </c>
      <c r="AC4" s="11">
        <v>53870383</v>
      </c>
      <c r="AD4" s="11">
        <v>20186590</v>
      </c>
      <c r="AE4" s="11">
        <v>39873277</v>
      </c>
      <c r="AF4" s="11">
        <v>9068008</v>
      </c>
      <c r="AG4" s="11">
        <v>12173777</v>
      </c>
      <c r="AH4" s="11">
        <v>22421180</v>
      </c>
      <c r="AI4" s="11">
        <v>9328812</v>
      </c>
      <c r="AJ4" s="11">
        <v>78982653</v>
      </c>
      <c r="AK4" s="11">
        <v>21469601</v>
      </c>
      <c r="AL4" s="11">
        <v>217166823</v>
      </c>
      <c r="AM4" s="11">
        <v>67493557</v>
      </c>
      <c r="AN4" s="11">
        <v>7921242</v>
      </c>
      <c r="AO4" s="11">
        <v>100598743</v>
      </c>
      <c r="AP4" s="11">
        <v>27168522</v>
      </c>
      <c r="AQ4" s="11">
        <v>45407617</v>
      </c>
      <c r="AR4" s="11">
        <v>103959640</v>
      </c>
      <c r="AS4" s="11">
        <v>9261634</v>
      </c>
      <c r="AT4" s="11">
        <v>34807666</v>
      </c>
      <c r="AU4" s="11">
        <v>6113763</v>
      </c>
      <c r="AV4" s="11">
        <v>35414548</v>
      </c>
      <c r="AW4" s="11">
        <v>163975910</v>
      </c>
      <c r="AX4" s="11">
        <v>22642916</v>
      </c>
      <c r="AY4" s="11">
        <v>5962406</v>
      </c>
      <c r="AZ4" s="11">
        <v>61398238</v>
      </c>
      <c r="BA4" s="11">
        <v>62989517</v>
      </c>
      <c r="BB4" s="11">
        <v>16383096</v>
      </c>
      <c r="BC4" s="11">
        <v>46800615</v>
      </c>
      <c r="BD4" s="11">
        <v>6921543</v>
      </c>
    </row>
    <row r="5" spans="1:56" ht="14.25" customHeight="1">
      <c r="A5" s="665" t="s">
        <v>759</v>
      </c>
      <c r="B5" s="665"/>
      <c r="C5" s="665"/>
      <c r="D5" s="11">
        <v>1975243412</v>
      </c>
      <c r="E5" s="11"/>
      <c r="F5" s="11"/>
      <c r="G5" s="11">
        <v>26772097</v>
      </c>
      <c r="H5" s="11">
        <v>8345313</v>
      </c>
      <c r="I5" s="11">
        <v>34679384</v>
      </c>
      <c r="J5" s="11">
        <v>21149036</v>
      </c>
      <c r="K5" s="11">
        <v>288583711</v>
      </c>
      <c r="L5" s="11">
        <v>27870020</v>
      </c>
      <c r="M5" s="11">
        <v>27814614</v>
      </c>
      <c r="N5" s="11">
        <v>8340428</v>
      </c>
      <c r="O5" s="11">
        <v>84010368</v>
      </c>
      <c r="P5" s="11">
        <v>44120676</v>
      </c>
      <c r="Q5" s="11">
        <v>13451636</v>
      </c>
      <c r="R5" s="11">
        <v>10148878</v>
      </c>
      <c r="S5" s="11">
        <v>67992261</v>
      </c>
      <c r="T5" s="11">
        <v>38491515</v>
      </c>
      <c r="U5" s="11">
        <v>21134343</v>
      </c>
      <c r="V5" s="11">
        <v>17685552</v>
      </c>
      <c r="W5" s="11">
        <v>27713601</v>
      </c>
      <c r="X5" s="11">
        <v>27794345</v>
      </c>
      <c r="Y5" s="11">
        <v>8579443</v>
      </c>
      <c r="Z5" s="11">
        <v>41021463</v>
      </c>
      <c r="AA5" s="11">
        <v>54786749</v>
      </c>
      <c r="AB5" s="11">
        <v>63998679</v>
      </c>
      <c r="AC5" s="11">
        <v>41353995</v>
      </c>
      <c r="AD5" s="11">
        <v>18953932</v>
      </c>
      <c r="AE5" s="11">
        <v>29530314</v>
      </c>
      <c r="AF5" s="11">
        <v>6618079</v>
      </c>
      <c r="AG5" s="11">
        <v>10025526</v>
      </c>
      <c r="AH5" s="11">
        <v>15342157</v>
      </c>
      <c r="AI5" s="11">
        <v>7012244</v>
      </c>
      <c r="AJ5" s="11">
        <v>62862114</v>
      </c>
      <c r="AK5" s="11">
        <v>17160408</v>
      </c>
      <c r="AL5" s="11">
        <v>164596740</v>
      </c>
      <c r="AM5" s="11">
        <v>53199169</v>
      </c>
      <c r="AN5" s="11">
        <v>6648047</v>
      </c>
      <c r="AO5" s="11">
        <v>69775759</v>
      </c>
      <c r="AP5" s="11">
        <v>21102389</v>
      </c>
      <c r="AQ5" s="11">
        <v>32725089</v>
      </c>
      <c r="AR5" s="11">
        <v>84656671</v>
      </c>
      <c r="AS5" s="11">
        <v>7506147</v>
      </c>
      <c r="AT5" s="11">
        <v>26655917</v>
      </c>
      <c r="AU5" s="11">
        <v>4407425</v>
      </c>
      <c r="AV5" s="11">
        <v>29405724</v>
      </c>
      <c r="AW5" s="11">
        <v>128756803</v>
      </c>
      <c r="AX5" s="11">
        <v>18699738</v>
      </c>
      <c r="AY5" s="11">
        <v>5104187</v>
      </c>
      <c r="AZ5" s="11">
        <v>47186364</v>
      </c>
      <c r="BA5" s="11">
        <v>47091108</v>
      </c>
      <c r="BB5" s="11">
        <v>13182692</v>
      </c>
      <c r="BC5" s="11">
        <v>35545520</v>
      </c>
      <c r="BD5" s="11">
        <v>5655042</v>
      </c>
    </row>
    <row r="6" spans="1:56" ht="25.5" customHeight="1">
      <c r="A6" s="665" t="s">
        <v>760</v>
      </c>
      <c r="B6" s="665"/>
      <c r="C6" s="665"/>
      <c r="D6" s="11">
        <v>655915728</v>
      </c>
      <c r="E6" s="11"/>
      <c r="F6" s="11"/>
      <c r="G6" s="11">
        <v>9949247</v>
      </c>
      <c r="H6" s="11">
        <v>3286785</v>
      </c>
      <c r="I6" s="11">
        <v>15347246</v>
      </c>
      <c r="J6" s="11">
        <v>7916365</v>
      </c>
      <c r="K6" s="11">
        <v>93013830</v>
      </c>
      <c r="L6" s="11">
        <v>8463350</v>
      </c>
      <c r="M6" s="11">
        <v>7535049</v>
      </c>
      <c r="N6" s="11">
        <v>2415919</v>
      </c>
      <c r="O6" s="11">
        <v>27852122</v>
      </c>
      <c r="P6" s="11">
        <v>15229969</v>
      </c>
      <c r="Q6" s="11">
        <v>2787412</v>
      </c>
      <c r="R6" s="11">
        <v>2622679</v>
      </c>
      <c r="S6" s="11">
        <v>19736635</v>
      </c>
      <c r="T6" s="11">
        <v>14712679</v>
      </c>
      <c r="U6" s="11">
        <v>6245956</v>
      </c>
      <c r="V6" s="11">
        <v>4160844</v>
      </c>
      <c r="W6" s="11">
        <v>10829538</v>
      </c>
      <c r="X6" s="11">
        <v>12636842</v>
      </c>
      <c r="Y6" s="11">
        <v>3020597</v>
      </c>
      <c r="Z6" s="11">
        <v>13203944</v>
      </c>
      <c r="AA6" s="11">
        <v>16331054</v>
      </c>
      <c r="AB6" s="11">
        <v>21350680</v>
      </c>
      <c r="AC6" s="11">
        <v>10939218</v>
      </c>
      <c r="AD6" s="11">
        <v>8147073</v>
      </c>
      <c r="AE6" s="11">
        <v>11322122</v>
      </c>
      <c r="AF6" s="11">
        <v>3054845</v>
      </c>
      <c r="AG6" s="11">
        <v>3179745</v>
      </c>
      <c r="AH6" s="11">
        <v>5234577</v>
      </c>
      <c r="AI6" s="11">
        <v>2720430</v>
      </c>
      <c r="AJ6" s="11">
        <v>18615719</v>
      </c>
      <c r="AK6" s="11">
        <v>7226565</v>
      </c>
      <c r="AL6" s="11">
        <v>60371092</v>
      </c>
      <c r="AM6" s="11">
        <v>16412180</v>
      </c>
      <c r="AN6" s="11">
        <v>1825980</v>
      </c>
      <c r="AO6" s="11">
        <v>24305702</v>
      </c>
      <c r="AP6" s="11">
        <v>7280359</v>
      </c>
      <c r="AQ6" s="11">
        <v>10327965</v>
      </c>
      <c r="AR6" s="11">
        <v>29475131</v>
      </c>
      <c r="AS6" s="11">
        <v>2519225</v>
      </c>
      <c r="AT6" s="11">
        <v>9007621</v>
      </c>
      <c r="AU6" s="11">
        <v>1574684</v>
      </c>
      <c r="AV6" s="11">
        <v>11161689</v>
      </c>
      <c r="AW6" s="11">
        <v>44657763</v>
      </c>
      <c r="AX6" s="11">
        <v>4524182</v>
      </c>
      <c r="AY6" s="11">
        <v>1075163</v>
      </c>
      <c r="AZ6" s="11">
        <v>10699877</v>
      </c>
      <c r="BA6" s="11">
        <v>14228084</v>
      </c>
      <c r="BB6" s="11">
        <v>5109431</v>
      </c>
      <c r="BC6" s="11">
        <v>9583175</v>
      </c>
      <c r="BD6" s="11">
        <v>2687389</v>
      </c>
    </row>
    <row r="7" spans="1:56" ht="14.25" customHeight="1">
      <c r="A7" s="665"/>
      <c r="B7" s="665"/>
      <c r="C7" s="665"/>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row>
    <row r="8" spans="1:56" ht="15" customHeight="1">
      <c r="A8" s="665"/>
      <c r="B8" s="665"/>
      <c r="C8" s="665"/>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row>
    <row r="9" spans="1:56" ht="14.25" customHeight="1">
      <c r="A9" s="665" t="s">
        <v>761</v>
      </c>
      <c r="B9" s="665"/>
      <c r="C9" s="665"/>
      <c r="D9" s="11">
        <v>942959035</v>
      </c>
      <c r="E9" s="11"/>
      <c r="F9" s="11"/>
      <c r="G9" s="11">
        <v>10418152</v>
      </c>
      <c r="H9" s="11">
        <v>1189786</v>
      </c>
      <c r="I9" s="11">
        <v>13888611</v>
      </c>
      <c r="J9" s="11">
        <v>9516281</v>
      </c>
      <c r="K9" s="11">
        <v>155632088</v>
      </c>
      <c r="L9" s="11">
        <v>13197606</v>
      </c>
      <c r="M9" s="11">
        <v>16345525</v>
      </c>
      <c r="N9" s="11">
        <v>3588905</v>
      </c>
      <c r="O9" s="11">
        <v>40218365</v>
      </c>
      <c r="P9" s="11">
        <v>22419440</v>
      </c>
      <c r="Q9" s="11">
        <v>7029026</v>
      </c>
      <c r="R9" s="11">
        <v>4511208</v>
      </c>
      <c r="S9" s="11">
        <v>37978923</v>
      </c>
      <c r="T9" s="11">
        <v>18051598</v>
      </c>
      <c r="U9" s="11">
        <v>9755430</v>
      </c>
      <c r="V9" s="11">
        <v>8173821</v>
      </c>
      <c r="W9" s="11">
        <v>11907759</v>
      </c>
      <c r="X9" s="11">
        <v>11104720</v>
      </c>
      <c r="Y9" s="11">
        <v>4232556</v>
      </c>
      <c r="Z9" s="11">
        <v>21599795</v>
      </c>
      <c r="AA9" s="11">
        <v>27518360</v>
      </c>
      <c r="AB9" s="11">
        <v>28628517</v>
      </c>
      <c r="AC9" s="11">
        <v>25594522</v>
      </c>
      <c r="AD9" s="11">
        <v>7862299</v>
      </c>
      <c r="AE9" s="11">
        <v>12495505</v>
      </c>
      <c r="AF9" s="11">
        <v>2654444</v>
      </c>
      <c r="AG9" s="11">
        <v>5103105</v>
      </c>
      <c r="AH9" s="11">
        <v>8624618</v>
      </c>
      <c r="AI9" s="11">
        <v>2496719</v>
      </c>
      <c r="AJ9" s="11">
        <v>32325850</v>
      </c>
      <c r="AK9" s="11">
        <v>5776271</v>
      </c>
      <c r="AL9" s="11">
        <v>79678037</v>
      </c>
      <c r="AM9" s="11">
        <v>26855304</v>
      </c>
      <c r="AN9" s="11">
        <v>3465326</v>
      </c>
      <c r="AO9" s="11">
        <v>30306468</v>
      </c>
      <c r="AP9" s="11">
        <v>8569402</v>
      </c>
      <c r="AQ9" s="11">
        <v>11914567</v>
      </c>
      <c r="AR9" s="11">
        <v>37853091</v>
      </c>
      <c r="AS9" s="11">
        <v>3266663</v>
      </c>
      <c r="AT9" s="11">
        <v>9828825</v>
      </c>
      <c r="AU9" s="11">
        <v>1828543</v>
      </c>
      <c r="AV9" s="11">
        <v>13893728</v>
      </c>
      <c r="AW9" s="11">
        <v>53612926</v>
      </c>
      <c r="AX9" s="11">
        <v>7832889</v>
      </c>
      <c r="AY9" s="11">
        <v>3127523</v>
      </c>
      <c r="AZ9" s="11">
        <v>22213025</v>
      </c>
      <c r="BA9" s="11">
        <v>23997592</v>
      </c>
      <c r="BB9" s="11">
        <v>5092275</v>
      </c>
      <c r="BC9" s="11">
        <v>18133496</v>
      </c>
      <c r="BD9" s="11">
        <v>1649550</v>
      </c>
    </row>
    <row r="10" spans="1:56" ht="25.5" customHeight="1">
      <c r="A10" s="665" t="s">
        <v>762</v>
      </c>
      <c r="B10" s="665"/>
      <c r="C10" s="665"/>
      <c r="D10" s="11">
        <v>299679774</v>
      </c>
      <c r="E10" s="11"/>
      <c r="F10" s="11"/>
      <c r="G10" s="11">
        <v>2654883</v>
      </c>
      <c r="H10" s="11">
        <v>0</v>
      </c>
      <c r="I10" s="11">
        <v>6566503</v>
      </c>
      <c r="J10" s="11">
        <v>3384394</v>
      </c>
      <c r="K10" s="11">
        <v>35357699</v>
      </c>
      <c r="L10" s="11">
        <v>2978382</v>
      </c>
      <c r="M10" s="11">
        <v>4236619</v>
      </c>
      <c r="N10" s="11">
        <v>0</v>
      </c>
      <c r="O10" s="11">
        <v>25346166</v>
      </c>
      <c r="P10" s="11">
        <v>5729916</v>
      </c>
      <c r="Q10" s="11">
        <v>3239225</v>
      </c>
      <c r="R10" s="11">
        <v>1650498</v>
      </c>
      <c r="S10" s="11">
        <v>11363366</v>
      </c>
      <c r="T10" s="11">
        <v>7556326</v>
      </c>
      <c r="U10" s="11">
        <v>3205997</v>
      </c>
      <c r="V10" s="11">
        <v>3209506</v>
      </c>
      <c r="W10" s="11">
        <v>3490639</v>
      </c>
      <c r="X10" s="11">
        <v>4215378</v>
      </c>
      <c r="Y10" s="11">
        <v>1441867</v>
      </c>
      <c r="Z10" s="11">
        <v>4609538</v>
      </c>
      <c r="AA10" s="11">
        <v>6240822</v>
      </c>
      <c r="AB10" s="11">
        <v>9223737</v>
      </c>
      <c r="AC10" s="11">
        <v>5888795</v>
      </c>
      <c r="AD10" s="11">
        <v>3429670</v>
      </c>
      <c r="AE10" s="11">
        <v>3604570</v>
      </c>
      <c r="AF10" s="11">
        <v>0</v>
      </c>
      <c r="AG10" s="11">
        <v>1835037</v>
      </c>
      <c r="AH10" s="11">
        <v>4756243</v>
      </c>
      <c r="AI10" s="11">
        <v>0</v>
      </c>
      <c r="AJ10" s="11">
        <v>9591881</v>
      </c>
      <c r="AK10" s="11">
        <v>2258767</v>
      </c>
      <c r="AL10" s="11">
        <v>14132141</v>
      </c>
      <c r="AM10" s="11">
        <v>7656898</v>
      </c>
      <c r="AN10" s="11">
        <v>872176</v>
      </c>
      <c r="AO10" s="11">
        <v>13343149</v>
      </c>
      <c r="AP10" s="11">
        <v>2465383</v>
      </c>
      <c r="AQ10" s="11">
        <v>0</v>
      </c>
      <c r="AR10" s="11">
        <v>10509734</v>
      </c>
      <c r="AS10" s="11">
        <v>996390</v>
      </c>
      <c r="AT10" s="11">
        <v>3285007</v>
      </c>
      <c r="AU10" s="11">
        <v>1065361</v>
      </c>
      <c r="AV10" s="11">
        <v>7260193</v>
      </c>
      <c r="AW10" s="11">
        <v>32490144</v>
      </c>
      <c r="AX10" s="11">
        <v>2533961</v>
      </c>
      <c r="AY10" s="11">
        <v>375870</v>
      </c>
      <c r="AZ10" s="11">
        <v>3970133</v>
      </c>
      <c r="BA10" s="11">
        <v>14509841</v>
      </c>
      <c r="BB10" s="11">
        <v>1334168</v>
      </c>
      <c r="BC10" s="11">
        <v>5223935</v>
      </c>
      <c r="BD10" s="11">
        <v>588866</v>
      </c>
    </row>
    <row r="11" spans="1:56" ht="25.5" customHeight="1">
      <c r="A11" s="665" t="s">
        <v>763</v>
      </c>
      <c r="B11" s="665"/>
      <c r="C11" s="665"/>
      <c r="D11" s="11">
        <v>151252958</v>
      </c>
      <c r="E11" s="11"/>
      <c r="F11" s="11"/>
      <c r="G11" s="11">
        <v>2592411</v>
      </c>
      <c r="H11" s="11">
        <v>263120</v>
      </c>
      <c r="I11" s="11">
        <v>1973223</v>
      </c>
      <c r="J11" s="11">
        <v>1317474</v>
      </c>
      <c r="K11" s="11">
        <v>12582663</v>
      </c>
      <c r="L11" s="11">
        <v>2150470</v>
      </c>
      <c r="M11" s="11">
        <v>2413089</v>
      </c>
      <c r="N11" s="11">
        <v>556490</v>
      </c>
      <c r="O11" s="11">
        <v>7993390</v>
      </c>
      <c r="P11" s="11">
        <v>3078034</v>
      </c>
      <c r="Q11" s="11">
        <v>1126631</v>
      </c>
      <c r="R11" s="11">
        <v>594858</v>
      </c>
      <c r="S11" s="11">
        <v>7266528</v>
      </c>
      <c r="T11" s="11">
        <v>3338102</v>
      </c>
      <c r="U11" s="11">
        <v>1407088</v>
      </c>
      <c r="V11" s="11">
        <v>1092059</v>
      </c>
      <c r="W11" s="11">
        <v>2159069</v>
      </c>
      <c r="X11" s="11">
        <v>2799119</v>
      </c>
      <c r="Y11" s="11">
        <v>723275</v>
      </c>
      <c r="Z11" s="11">
        <v>4633222</v>
      </c>
      <c r="AA11" s="11">
        <v>2577525</v>
      </c>
      <c r="AB11" s="11">
        <v>4473004</v>
      </c>
      <c r="AC11" s="11">
        <v>4718840</v>
      </c>
      <c r="AD11" s="11">
        <v>1536973</v>
      </c>
      <c r="AE11" s="11">
        <v>1799366</v>
      </c>
      <c r="AF11" s="11">
        <v>576214</v>
      </c>
      <c r="AG11" s="11">
        <v>572477</v>
      </c>
      <c r="AH11" s="11">
        <v>2167041</v>
      </c>
      <c r="AI11" s="11">
        <v>959384</v>
      </c>
      <c r="AJ11" s="11">
        <v>3796733</v>
      </c>
      <c r="AK11" s="11">
        <v>810874</v>
      </c>
      <c r="AL11" s="11">
        <v>11230442</v>
      </c>
      <c r="AM11" s="11">
        <v>4042138</v>
      </c>
      <c r="AN11" s="11">
        <v>477252</v>
      </c>
      <c r="AO11" s="11">
        <v>6230259</v>
      </c>
      <c r="AP11" s="11">
        <v>1299512</v>
      </c>
      <c r="AQ11" s="11">
        <v>1598677</v>
      </c>
      <c r="AR11" s="11">
        <v>9119703</v>
      </c>
      <c r="AS11" s="11">
        <v>695392</v>
      </c>
      <c r="AT11" s="11">
        <v>1352342</v>
      </c>
      <c r="AU11" s="11">
        <v>452612</v>
      </c>
      <c r="AV11" s="11">
        <v>2750772</v>
      </c>
      <c r="AW11" s="11">
        <v>14407208</v>
      </c>
      <c r="AX11" s="11">
        <v>996848</v>
      </c>
      <c r="AY11" s="11">
        <v>682699</v>
      </c>
      <c r="AZ11" s="11">
        <v>2945964</v>
      </c>
      <c r="BA11" s="11">
        <v>4660927</v>
      </c>
      <c r="BB11" s="11">
        <v>1338719</v>
      </c>
      <c r="BC11" s="11">
        <v>2749024</v>
      </c>
      <c r="BD11" s="11">
        <v>173722</v>
      </c>
    </row>
    <row r="12" spans="1:56" ht="15" customHeight="1">
      <c r="A12" s="665" t="s">
        <v>764</v>
      </c>
      <c r="B12" s="665"/>
      <c r="C12" s="665"/>
      <c r="D12" s="11">
        <v>55002869</v>
      </c>
      <c r="E12" s="11"/>
      <c r="F12" s="11"/>
      <c r="G12" s="11">
        <v>529607</v>
      </c>
      <c r="H12" s="11">
        <v>134928</v>
      </c>
      <c r="I12" s="11">
        <v>505494</v>
      </c>
      <c r="J12" s="11">
        <v>384559</v>
      </c>
      <c r="K12" s="11">
        <v>10525972</v>
      </c>
      <c r="L12" s="11">
        <v>748284</v>
      </c>
      <c r="M12" s="11">
        <v>442290</v>
      </c>
      <c r="N12" s="11">
        <v>1503083</v>
      </c>
      <c r="O12" s="11">
        <v>2032331</v>
      </c>
      <c r="P12" s="11">
        <v>672897</v>
      </c>
      <c r="Q12" s="11">
        <v>269224</v>
      </c>
      <c r="R12" s="11">
        <v>383702</v>
      </c>
      <c r="S12" s="11">
        <v>2793983</v>
      </c>
      <c r="T12" s="11">
        <v>681547</v>
      </c>
      <c r="U12" s="11">
        <v>947549</v>
      </c>
      <c r="V12" s="11">
        <v>421080</v>
      </c>
      <c r="W12" s="11">
        <v>500447</v>
      </c>
      <c r="X12" s="11">
        <v>368318</v>
      </c>
      <c r="Y12" s="11">
        <v>274760</v>
      </c>
      <c r="Z12" s="11">
        <v>866391</v>
      </c>
      <c r="AA12" s="11">
        <v>1112162</v>
      </c>
      <c r="AB12" s="11">
        <v>1787867</v>
      </c>
      <c r="AC12" s="11">
        <v>1477319</v>
      </c>
      <c r="AD12" s="11">
        <v>529709</v>
      </c>
      <c r="AE12" s="11">
        <v>590747</v>
      </c>
      <c r="AF12" s="11">
        <v>329874</v>
      </c>
      <c r="AG12" s="11">
        <v>182791</v>
      </c>
      <c r="AH12" s="11">
        <v>666527</v>
      </c>
      <c r="AI12" s="11">
        <v>329719</v>
      </c>
      <c r="AJ12" s="11">
        <v>1550059</v>
      </c>
      <c r="AK12" s="11">
        <v>307671</v>
      </c>
      <c r="AL12" s="11">
        <v>1814065</v>
      </c>
      <c r="AM12" s="11">
        <v>2235904</v>
      </c>
      <c r="AN12" s="11">
        <v>213985</v>
      </c>
      <c r="AO12" s="11">
        <v>2300778</v>
      </c>
      <c r="AP12" s="11">
        <v>1062358</v>
      </c>
      <c r="AQ12" s="11">
        <v>1067836</v>
      </c>
      <c r="AR12" s="11">
        <v>2240809</v>
      </c>
      <c r="AS12" s="11">
        <v>110461</v>
      </c>
      <c r="AT12" s="11">
        <v>518886</v>
      </c>
      <c r="AU12" s="11">
        <v>269481</v>
      </c>
      <c r="AV12" s="11">
        <v>1635495</v>
      </c>
      <c r="AW12" s="11">
        <v>3432901</v>
      </c>
      <c r="AX12" s="11">
        <v>321715</v>
      </c>
      <c r="AY12" s="11">
        <v>127049</v>
      </c>
      <c r="AZ12" s="11">
        <v>856649</v>
      </c>
      <c r="BA12" s="11">
        <v>1453628</v>
      </c>
      <c r="BB12" s="11">
        <v>148951</v>
      </c>
      <c r="BC12" s="11">
        <v>1179054</v>
      </c>
      <c r="BD12" s="11">
        <v>161973</v>
      </c>
    </row>
    <row r="13" spans="1:56" ht="25.5" customHeight="1">
      <c r="A13" s="665" t="s">
        <v>765</v>
      </c>
      <c r="B13" s="665"/>
      <c r="C13" s="665"/>
      <c r="D13" s="11">
        <v>350913624</v>
      </c>
      <c r="E13" s="11"/>
      <c r="F13" s="11"/>
      <c r="G13" s="11">
        <v>3624543</v>
      </c>
      <c r="H13" s="11">
        <v>0</v>
      </c>
      <c r="I13" s="11">
        <v>3445650</v>
      </c>
      <c r="J13" s="11">
        <v>2767767</v>
      </c>
      <c r="K13" s="11">
        <v>84196751</v>
      </c>
      <c r="L13" s="11">
        <v>6791929</v>
      </c>
      <c r="M13" s="11">
        <v>7959492</v>
      </c>
      <c r="N13" s="11">
        <v>1180975</v>
      </c>
      <c r="O13" s="11">
        <v>0</v>
      </c>
      <c r="P13" s="11">
        <v>10977693</v>
      </c>
      <c r="Q13" s="11">
        <v>2095601</v>
      </c>
      <c r="R13" s="11">
        <v>1660248</v>
      </c>
      <c r="S13" s="11">
        <v>13256769</v>
      </c>
      <c r="T13" s="11">
        <v>5435292</v>
      </c>
      <c r="U13" s="11">
        <v>3655462</v>
      </c>
      <c r="V13" s="11">
        <v>2327652</v>
      </c>
      <c r="W13" s="11">
        <v>4394185</v>
      </c>
      <c r="X13" s="11">
        <v>2949939</v>
      </c>
      <c r="Y13" s="11">
        <v>1534866</v>
      </c>
      <c r="Z13" s="11">
        <v>9066709</v>
      </c>
      <c r="AA13" s="11">
        <v>14724277</v>
      </c>
      <c r="AB13" s="11">
        <v>9485325</v>
      </c>
      <c r="AC13" s="11">
        <v>10956205</v>
      </c>
      <c r="AD13" s="11">
        <v>1872055</v>
      </c>
      <c r="AE13" s="11">
        <v>6149468</v>
      </c>
      <c r="AF13" s="11">
        <v>1177958</v>
      </c>
      <c r="AG13" s="11">
        <v>2228486</v>
      </c>
      <c r="AH13" s="11">
        <v>0</v>
      </c>
      <c r="AI13" s="11">
        <v>65467</v>
      </c>
      <c r="AJ13" s="11">
        <v>13958119</v>
      </c>
      <c r="AK13" s="11">
        <v>1338768</v>
      </c>
      <c r="AL13" s="11">
        <v>44631769</v>
      </c>
      <c r="AM13" s="11">
        <v>12086332</v>
      </c>
      <c r="AN13" s="11">
        <v>319507</v>
      </c>
      <c r="AO13" s="11">
        <v>8377450</v>
      </c>
      <c r="AP13" s="11">
        <v>3122602</v>
      </c>
      <c r="AQ13" s="11">
        <v>8379225</v>
      </c>
      <c r="AR13" s="11">
        <v>12063782</v>
      </c>
      <c r="AS13" s="11">
        <v>1238928</v>
      </c>
      <c r="AT13" s="11">
        <v>4142276</v>
      </c>
      <c r="AU13" s="11">
        <v>0</v>
      </c>
      <c r="AV13" s="11">
        <v>249977</v>
      </c>
      <c r="AW13" s="11">
        <v>0</v>
      </c>
      <c r="AX13" s="11">
        <v>3621199</v>
      </c>
      <c r="AY13" s="11">
        <v>743630</v>
      </c>
      <c r="AZ13" s="11">
        <v>13052887</v>
      </c>
      <c r="BA13" s="11">
        <v>0</v>
      </c>
      <c r="BB13" s="11">
        <v>1813866</v>
      </c>
      <c r="BC13" s="11">
        <v>7792543</v>
      </c>
      <c r="BD13" s="11">
        <v>0</v>
      </c>
    </row>
    <row r="14" spans="1:56" ht="15" customHeight="1">
      <c r="A14" s="665" t="s">
        <v>766</v>
      </c>
      <c r="B14" s="665"/>
      <c r="C14" s="665"/>
      <c r="D14" s="11">
        <v>44644361</v>
      </c>
      <c r="E14" s="11"/>
      <c r="F14" s="11"/>
      <c r="G14" s="11">
        <v>520113</v>
      </c>
      <c r="H14" s="11">
        <v>87775</v>
      </c>
      <c r="I14" s="11">
        <v>368136</v>
      </c>
      <c r="J14" s="11">
        <v>396989</v>
      </c>
      <c r="K14" s="11">
        <v>10112520</v>
      </c>
      <c r="L14" s="11">
        <v>528541</v>
      </c>
      <c r="M14" s="11">
        <v>897247</v>
      </c>
      <c r="N14" s="11">
        <v>246175</v>
      </c>
      <c r="O14" s="11">
        <v>2383783</v>
      </c>
      <c r="P14" s="11">
        <v>971898</v>
      </c>
      <c r="Q14" s="11">
        <v>184840</v>
      </c>
      <c r="R14" s="11">
        <v>216641</v>
      </c>
      <c r="S14" s="11">
        <v>2877499</v>
      </c>
      <c r="T14" s="11">
        <v>1025498</v>
      </c>
      <c r="U14" s="11">
        <v>432020</v>
      </c>
      <c r="V14" s="11">
        <v>386966</v>
      </c>
      <c r="W14" s="11">
        <v>458650</v>
      </c>
      <c r="X14" s="11">
        <v>291321</v>
      </c>
      <c r="Y14" s="11">
        <v>175239</v>
      </c>
      <c r="Z14" s="11">
        <v>1001934</v>
      </c>
      <c r="AA14" s="11">
        <v>2196474</v>
      </c>
      <c r="AB14" s="11">
        <v>1195399</v>
      </c>
      <c r="AC14" s="11">
        <v>1227028</v>
      </c>
      <c r="AD14" s="11">
        <v>424673</v>
      </c>
      <c r="AE14" s="11">
        <v>307443</v>
      </c>
      <c r="AF14" s="11">
        <v>125003</v>
      </c>
      <c r="AG14" s="11">
        <v>264440</v>
      </c>
      <c r="AH14" s="11">
        <v>0</v>
      </c>
      <c r="AI14" s="11">
        <v>573653</v>
      </c>
      <c r="AJ14" s="11">
        <v>2109930</v>
      </c>
      <c r="AK14" s="11">
        <v>91876</v>
      </c>
      <c r="AL14" s="11">
        <v>4026353</v>
      </c>
      <c r="AM14" s="11">
        <v>757041</v>
      </c>
      <c r="AN14" s="11">
        <v>60871</v>
      </c>
      <c r="AO14" s="11">
        <v>8833</v>
      </c>
      <c r="AP14" s="11">
        <v>157894</v>
      </c>
      <c r="AQ14" s="11">
        <v>633046</v>
      </c>
      <c r="AR14" s="11">
        <v>2344344</v>
      </c>
      <c r="AS14" s="11">
        <v>129732</v>
      </c>
      <c r="AT14" s="11">
        <v>375655</v>
      </c>
      <c r="AU14" s="11">
        <v>30728</v>
      </c>
      <c r="AV14" s="11">
        <v>1726223</v>
      </c>
      <c r="AW14" s="11">
        <v>0</v>
      </c>
      <c r="AX14" s="11">
        <v>329577</v>
      </c>
      <c r="AY14" s="11">
        <v>81395</v>
      </c>
      <c r="AZ14" s="11">
        <v>826961</v>
      </c>
      <c r="BA14" s="11">
        <v>0</v>
      </c>
      <c r="BB14" s="11">
        <v>116305</v>
      </c>
      <c r="BC14" s="11">
        <v>959699</v>
      </c>
      <c r="BD14" s="11">
        <v>0</v>
      </c>
    </row>
    <row r="15" spans="1:56" ht="15" customHeight="1">
      <c r="A15" s="665" t="s">
        <v>767</v>
      </c>
      <c r="B15" s="665"/>
      <c r="C15" s="665"/>
      <c r="D15" s="11">
        <v>41465449</v>
      </c>
      <c r="E15" s="11"/>
      <c r="F15" s="11"/>
      <c r="G15" s="11">
        <v>496595</v>
      </c>
      <c r="H15" s="11">
        <v>703963</v>
      </c>
      <c r="I15" s="11">
        <v>1029605</v>
      </c>
      <c r="J15" s="11">
        <v>1265098</v>
      </c>
      <c r="K15" s="11">
        <v>2856483</v>
      </c>
      <c r="L15" s="11">
        <v>0</v>
      </c>
      <c r="M15" s="11">
        <v>396788</v>
      </c>
      <c r="N15" s="11">
        <v>102182</v>
      </c>
      <c r="O15" s="11">
        <v>2462695</v>
      </c>
      <c r="P15" s="11">
        <v>989002</v>
      </c>
      <c r="Q15" s="11">
        <v>113505</v>
      </c>
      <c r="R15" s="11">
        <v>5261</v>
      </c>
      <c r="S15" s="11">
        <v>420778</v>
      </c>
      <c r="T15" s="11">
        <v>14833</v>
      </c>
      <c r="U15" s="11">
        <v>107314</v>
      </c>
      <c r="V15" s="11">
        <v>736558</v>
      </c>
      <c r="W15" s="11">
        <v>904769</v>
      </c>
      <c r="X15" s="11">
        <v>480645</v>
      </c>
      <c r="Y15" s="11">
        <v>82549</v>
      </c>
      <c r="Z15" s="11">
        <v>1422001</v>
      </c>
      <c r="AA15" s="11">
        <v>667100</v>
      </c>
      <c r="AB15" s="11">
        <v>2463185</v>
      </c>
      <c r="AC15" s="11">
        <v>1326335</v>
      </c>
      <c r="AD15" s="11">
        <v>69219</v>
      </c>
      <c r="AE15" s="11">
        <v>43911</v>
      </c>
      <c r="AF15" s="11">
        <v>445395</v>
      </c>
      <c r="AG15" s="11">
        <v>19874</v>
      </c>
      <c r="AH15" s="11">
        <v>1034807</v>
      </c>
      <c r="AI15" s="11">
        <v>568496</v>
      </c>
      <c r="AJ15" s="11">
        <v>1319128</v>
      </c>
      <c r="AK15" s="11">
        <v>968315</v>
      </c>
      <c r="AL15" s="11">
        <v>3843267</v>
      </c>
      <c r="AM15" s="11">
        <v>76991</v>
      </c>
      <c r="AN15" s="11">
        <v>1521535</v>
      </c>
      <c r="AO15" s="11">
        <v>45999</v>
      </c>
      <c r="AP15" s="11">
        <v>461653</v>
      </c>
      <c r="AQ15" s="11">
        <v>235783</v>
      </c>
      <c r="AR15" s="11">
        <v>1574719</v>
      </c>
      <c r="AS15" s="11">
        <v>95760</v>
      </c>
      <c r="AT15" s="11">
        <v>154659</v>
      </c>
      <c r="AU15" s="11">
        <v>10361</v>
      </c>
      <c r="AV15" s="11">
        <v>271068</v>
      </c>
      <c r="AW15" s="11">
        <v>3282673</v>
      </c>
      <c r="AX15" s="11">
        <v>29589</v>
      </c>
      <c r="AY15" s="11">
        <v>1116880</v>
      </c>
      <c r="AZ15" s="11">
        <v>560431</v>
      </c>
      <c r="BA15" s="11">
        <v>3373196</v>
      </c>
      <c r="BB15" s="11">
        <v>340266</v>
      </c>
      <c r="BC15" s="11">
        <v>229241</v>
      </c>
      <c r="BD15" s="11">
        <v>724989</v>
      </c>
    </row>
    <row r="16" spans="1:56" ht="25.5" customHeight="1">
      <c r="A16" s="665" t="s">
        <v>768</v>
      </c>
      <c r="B16" s="665"/>
      <c r="C16" s="665"/>
      <c r="D16" s="11">
        <v>229236010</v>
      </c>
      <c r="E16" s="11"/>
      <c r="F16" s="11"/>
      <c r="G16" s="11">
        <v>5040778</v>
      </c>
      <c r="H16" s="11">
        <v>748504</v>
      </c>
      <c r="I16" s="11">
        <v>3095852</v>
      </c>
      <c r="J16" s="11">
        <v>2563526</v>
      </c>
      <c r="K16" s="11">
        <v>30603893</v>
      </c>
      <c r="L16" s="11">
        <v>4144982</v>
      </c>
      <c r="M16" s="11">
        <v>2376419</v>
      </c>
      <c r="N16" s="11">
        <v>1067920</v>
      </c>
      <c r="O16" s="11">
        <v>8372808</v>
      </c>
      <c r="P16" s="11">
        <v>3732054</v>
      </c>
      <c r="Q16" s="11">
        <v>1896868</v>
      </c>
      <c r="R16" s="11">
        <v>2538797</v>
      </c>
      <c r="S16" s="11">
        <v>5360979</v>
      </c>
      <c r="T16" s="11">
        <v>3549814</v>
      </c>
      <c r="U16" s="11">
        <v>3619516</v>
      </c>
      <c r="V16" s="11">
        <v>4118746</v>
      </c>
      <c r="W16" s="11">
        <v>3907379</v>
      </c>
      <c r="X16" s="11">
        <v>2066634</v>
      </c>
      <c r="Y16" s="11">
        <v>859687</v>
      </c>
      <c r="Z16" s="11">
        <v>3810875</v>
      </c>
      <c r="AA16" s="11">
        <v>5573313</v>
      </c>
      <c r="AB16" s="11">
        <v>9501634</v>
      </c>
      <c r="AC16" s="11">
        <v>2704967</v>
      </c>
      <c r="AD16" s="11">
        <v>1590327</v>
      </c>
      <c r="AE16" s="11">
        <v>3116903</v>
      </c>
      <c r="AF16" s="11">
        <v>505976</v>
      </c>
      <c r="AG16" s="11">
        <v>947882</v>
      </c>
      <c r="AH16" s="11">
        <v>824663</v>
      </c>
      <c r="AI16" s="11">
        <v>969753</v>
      </c>
      <c r="AJ16" s="11">
        <v>6791421</v>
      </c>
      <c r="AK16" s="11">
        <v>1692840</v>
      </c>
      <c r="AL16" s="11">
        <v>10383880</v>
      </c>
      <c r="AM16" s="11">
        <v>6137671</v>
      </c>
      <c r="AN16" s="11">
        <v>791199</v>
      </c>
      <c r="AO16" s="11">
        <v>9518654</v>
      </c>
      <c r="AP16" s="11">
        <v>2890003</v>
      </c>
      <c r="AQ16" s="11">
        <v>7083134</v>
      </c>
      <c r="AR16" s="11">
        <v>11498190</v>
      </c>
      <c r="AS16" s="11">
        <v>837638</v>
      </c>
      <c r="AT16" s="11">
        <v>5243200</v>
      </c>
      <c r="AU16" s="11">
        <v>399283</v>
      </c>
      <c r="AV16" s="11">
        <v>2292033</v>
      </c>
      <c r="AW16" s="11">
        <v>15915730</v>
      </c>
      <c r="AX16" s="11">
        <v>5154042</v>
      </c>
      <c r="AY16" s="11">
        <v>655776</v>
      </c>
      <c r="AZ16" s="11">
        <v>10188344</v>
      </c>
      <c r="BA16" s="11">
        <v>5882552</v>
      </c>
      <c r="BB16" s="11">
        <v>1805124</v>
      </c>
      <c r="BC16" s="11">
        <v>4643405</v>
      </c>
      <c r="BD16" s="11">
        <v>220442</v>
      </c>
    </row>
    <row r="17" spans="1:56" ht="25.5" customHeight="1">
      <c r="A17" s="665" t="s">
        <v>769</v>
      </c>
      <c r="B17" s="665"/>
      <c r="C17" s="665"/>
      <c r="D17" s="11">
        <v>146372909</v>
      </c>
      <c r="E17" s="11"/>
      <c r="F17" s="11"/>
      <c r="G17" s="11">
        <v>1363920</v>
      </c>
      <c r="H17" s="11">
        <v>3120238</v>
      </c>
      <c r="I17" s="11">
        <v>2347675</v>
      </c>
      <c r="J17" s="11">
        <v>1152864</v>
      </c>
      <c r="K17" s="11">
        <v>9333900</v>
      </c>
      <c r="L17" s="11">
        <v>2064082</v>
      </c>
      <c r="M17" s="11">
        <v>1557621</v>
      </c>
      <c r="N17" s="11">
        <v>1267684</v>
      </c>
      <c r="O17" s="11">
        <v>7567073</v>
      </c>
      <c r="P17" s="11">
        <v>2739213</v>
      </c>
      <c r="Q17" s="11">
        <v>1738330</v>
      </c>
      <c r="R17" s="11">
        <v>476194</v>
      </c>
      <c r="S17" s="11">
        <v>4915724</v>
      </c>
      <c r="T17" s="11">
        <v>2177424</v>
      </c>
      <c r="U17" s="11">
        <v>1513441</v>
      </c>
      <c r="V17" s="11">
        <v>1232141</v>
      </c>
      <c r="W17" s="11">
        <v>1068925</v>
      </c>
      <c r="X17" s="11">
        <v>1986149</v>
      </c>
      <c r="Y17" s="11">
        <v>466603</v>
      </c>
      <c r="Z17" s="11">
        <v>2406849</v>
      </c>
      <c r="AA17" s="11">
        <v>5364022</v>
      </c>
      <c r="AB17" s="11">
        <v>4517848</v>
      </c>
      <c r="AC17" s="11">
        <v>2115288</v>
      </c>
      <c r="AD17" s="11">
        <v>594503</v>
      </c>
      <c r="AE17" s="11">
        <v>2595784</v>
      </c>
      <c r="AF17" s="11">
        <v>402814</v>
      </c>
      <c r="AG17" s="11">
        <v>794794</v>
      </c>
      <c r="AH17" s="11">
        <v>658299</v>
      </c>
      <c r="AI17" s="11">
        <v>825342</v>
      </c>
      <c r="AJ17" s="11">
        <v>5129124</v>
      </c>
      <c r="AK17" s="11">
        <v>2464732</v>
      </c>
      <c r="AL17" s="11">
        <v>14163731</v>
      </c>
      <c r="AM17" s="11">
        <v>3794014</v>
      </c>
      <c r="AN17" s="11">
        <v>565542</v>
      </c>
      <c r="AO17" s="11">
        <v>5644935</v>
      </c>
      <c r="AP17" s="11">
        <v>2362625</v>
      </c>
      <c r="AQ17" s="11">
        <v>3399423</v>
      </c>
      <c r="AR17" s="11">
        <v>5830259</v>
      </c>
      <c r="AS17" s="11">
        <v>882621</v>
      </c>
      <c r="AT17" s="11">
        <v>2576271</v>
      </c>
      <c r="AU17" s="11">
        <v>604915</v>
      </c>
      <c r="AV17" s="11">
        <v>2058274</v>
      </c>
      <c r="AW17" s="11">
        <v>14570384</v>
      </c>
      <c r="AX17" s="11">
        <v>1188625</v>
      </c>
      <c r="AY17" s="11">
        <v>245725</v>
      </c>
      <c r="AZ17" s="11">
        <v>4085118</v>
      </c>
      <c r="BA17" s="11">
        <v>2982880</v>
      </c>
      <c r="BB17" s="11">
        <v>1175862</v>
      </c>
      <c r="BC17" s="11">
        <v>3185444</v>
      </c>
      <c r="BD17" s="11">
        <v>1097661</v>
      </c>
    </row>
    <row r="18" spans="1:56" ht="15" customHeight="1">
      <c r="A18" s="665" t="s">
        <v>673</v>
      </c>
      <c r="B18" s="665"/>
      <c r="C18" s="665"/>
      <c r="D18" s="11">
        <v>13605213</v>
      </c>
      <c r="E18" s="11"/>
      <c r="F18" s="11"/>
      <c r="G18" s="532"/>
      <c r="H18" s="11">
        <v>18690</v>
      </c>
      <c r="I18" s="11">
        <v>29450</v>
      </c>
      <c r="J18" s="532"/>
      <c r="K18" s="11">
        <v>1004089</v>
      </c>
      <c r="L18" s="532"/>
      <c r="M18" s="11">
        <v>35981</v>
      </c>
      <c r="N18" s="11">
        <v>22485</v>
      </c>
      <c r="O18" s="11">
        <v>24652</v>
      </c>
      <c r="P18" s="11">
        <v>9955</v>
      </c>
      <c r="Q18" s="532"/>
      <c r="R18" s="532"/>
      <c r="S18" s="532"/>
      <c r="T18" s="532"/>
      <c r="U18" s="11">
        <v>0</v>
      </c>
      <c r="V18" s="532"/>
      <c r="W18" s="11">
        <v>0</v>
      </c>
      <c r="X18" s="11">
        <v>8821</v>
      </c>
      <c r="Y18" s="11">
        <v>9835</v>
      </c>
      <c r="Z18" s="11">
        <v>149012</v>
      </c>
      <c r="AA18" s="11">
        <v>926211</v>
      </c>
      <c r="AB18" s="532"/>
      <c r="AC18" s="11">
        <v>104120</v>
      </c>
      <c r="AD18" s="532"/>
      <c r="AE18" s="532"/>
      <c r="AF18" s="532"/>
      <c r="AG18" s="532"/>
      <c r="AH18" s="11">
        <v>43332</v>
      </c>
      <c r="AI18" s="532"/>
      <c r="AJ18" s="11">
        <v>1122928</v>
      </c>
      <c r="AK18" s="11">
        <v>0</v>
      </c>
      <c r="AL18" s="11">
        <v>7716669</v>
      </c>
      <c r="AM18" s="11">
        <v>4</v>
      </c>
      <c r="AN18" s="11">
        <v>0</v>
      </c>
      <c r="AO18" s="532"/>
      <c r="AP18" s="11">
        <v>620922</v>
      </c>
      <c r="AQ18" s="11">
        <v>404</v>
      </c>
      <c r="AR18" s="532"/>
      <c r="AS18" s="11">
        <v>24931</v>
      </c>
      <c r="AT18" s="11">
        <v>1729338</v>
      </c>
      <c r="AU18" s="532"/>
      <c r="AV18" s="532"/>
      <c r="AW18" s="532"/>
      <c r="AX18" s="11">
        <v>0</v>
      </c>
      <c r="AY18" s="532"/>
      <c r="AZ18" s="11">
        <v>0</v>
      </c>
      <c r="BA18" s="11">
        <v>221</v>
      </c>
      <c r="BB18" s="11">
        <v>2732</v>
      </c>
      <c r="BC18" s="11">
        <v>0</v>
      </c>
      <c r="BD18" s="11">
        <v>431</v>
      </c>
    </row>
    <row r="19" spans="1:56" ht="15" customHeight="1">
      <c r="A19" s="665" t="s">
        <v>770</v>
      </c>
      <c r="B19" s="665"/>
      <c r="C19" s="665"/>
      <c r="D19" s="11">
        <v>8198947</v>
      </c>
      <c r="E19" s="11"/>
      <c r="F19" s="11"/>
      <c r="G19" s="11">
        <v>325393</v>
      </c>
      <c r="H19" s="532"/>
      <c r="I19" s="532"/>
      <c r="J19" s="532"/>
      <c r="K19" s="532"/>
      <c r="L19" s="532"/>
      <c r="M19" s="532"/>
      <c r="N19" s="532"/>
      <c r="O19" s="532"/>
      <c r="P19" s="532"/>
      <c r="Q19" s="11">
        <v>0</v>
      </c>
      <c r="R19" s="11">
        <v>164153</v>
      </c>
      <c r="S19" s="532"/>
      <c r="T19" s="532"/>
      <c r="U19" s="11">
        <v>306174</v>
      </c>
      <c r="V19" s="532"/>
      <c r="W19" s="532"/>
      <c r="X19" s="532"/>
      <c r="Y19" s="11">
        <v>33</v>
      </c>
      <c r="Z19" s="532"/>
      <c r="AA19" s="532"/>
      <c r="AB19" s="11">
        <v>1082256</v>
      </c>
      <c r="AC19" s="532"/>
      <c r="AD19" s="11">
        <v>348110</v>
      </c>
      <c r="AE19" s="532"/>
      <c r="AF19" s="11">
        <v>96514</v>
      </c>
      <c r="AG19" s="532"/>
      <c r="AH19" s="532"/>
      <c r="AI19" s="11">
        <v>686141</v>
      </c>
      <c r="AJ19" s="532"/>
      <c r="AK19" s="532"/>
      <c r="AL19" s="532"/>
      <c r="AM19" s="532"/>
      <c r="AN19" s="532"/>
      <c r="AO19" s="11">
        <v>1154329</v>
      </c>
      <c r="AP19" s="532"/>
      <c r="AQ19" s="11">
        <v>595077</v>
      </c>
      <c r="AR19" s="11">
        <v>2012789</v>
      </c>
      <c r="AS19" s="532"/>
      <c r="AT19" s="532"/>
      <c r="AU19" s="532"/>
      <c r="AV19" s="532"/>
      <c r="AW19" s="532"/>
      <c r="AX19" s="11">
        <v>380544</v>
      </c>
      <c r="AY19" s="11">
        <v>64126</v>
      </c>
      <c r="AZ19" s="11">
        <v>779038</v>
      </c>
      <c r="BA19" s="11">
        <v>0</v>
      </c>
      <c r="BB19" s="11">
        <v>93039</v>
      </c>
      <c r="BC19" s="532"/>
      <c r="BD19" s="11">
        <v>111231</v>
      </c>
    </row>
    <row r="20" spans="1:56" ht="25.5" customHeight="1">
      <c r="A20" s="665" t="s">
        <v>771</v>
      </c>
      <c r="B20" s="665"/>
      <c r="C20" s="665"/>
      <c r="D20" s="11">
        <v>553731070</v>
      </c>
      <c r="E20" s="11"/>
      <c r="F20" s="11"/>
      <c r="G20" s="11">
        <v>4984418</v>
      </c>
      <c r="H20" s="11">
        <v>2197635</v>
      </c>
      <c r="I20" s="11">
        <v>9001437</v>
      </c>
      <c r="J20" s="11">
        <v>4797315</v>
      </c>
      <c r="K20" s="11">
        <v>109034240</v>
      </c>
      <c r="L20" s="11">
        <v>6888600</v>
      </c>
      <c r="M20" s="11">
        <v>6807296</v>
      </c>
      <c r="N20" s="11">
        <v>1189175</v>
      </c>
      <c r="O20" s="11">
        <v>23441827</v>
      </c>
      <c r="P20" s="11">
        <v>12775799</v>
      </c>
      <c r="Q20" s="11">
        <v>2684662</v>
      </c>
      <c r="R20" s="11">
        <v>3120323</v>
      </c>
      <c r="S20" s="11">
        <v>19949760</v>
      </c>
      <c r="T20" s="11">
        <v>5241705</v>
      </c>
      <c r="U20" s="11">
        <v>5357767</v>
      </c>
      <c r="V20" s="11">
        <v>3740210</v>
      </c>
      <c r="W20" s="11">
        <v>6064946</v>
      </c>
      <c r="X20" s="11">
        <v>8723118</v>
      </c>
      <c r="Y20" s="11">
        <v>2041405</v>
      </c>
      <c r="Z20" s="11">
        <v>6386502</v>
      </c>
      <c r="AA20" s="11">
        <v>11776512</v>
      </c>
      <c r="AB20" s="11">
        <v>15309290</v>
      </c>
      <c r="AC20" s="11">
        <v>12412268</v>
      </c>
      <c r="AD20" s="11">
        <v>1785669</v>
      </c>
      <c r="AE20" s="11">
        <v>10342963</v>
      </c>
      <c r="AF20" s="11">
        <v>2353415</v>
      </c>
      <c r="AG20" s="11">
        <v>2148251</v>
      </c>
      <c r="AH20" s="11">
        <v>7035691</v>
      </c>
      <c r="AI20" s="11">
        <v>1630427</v>
      </c>
      <c r="AJ20" s="11">
        <v>14997611</v>
      </c>
      <c r="AK20" s="11">
        <v>4309193</v>
      </c>
      <c r="AL20" s="11">
        <v>44853414</v>
      </c>
      <c r="AM20" s="11">
        <v>14294384</v>
      </c>
      <c r="AN20" s="11">
        <v>1273195</v>
      </c>
      <c r="AO20" s="11">
        <v>29668655</v>
      </c>
      <c r="AP20" s="11">
        <v>5445211</v>
      </c>
      <c r="AQ20" s="11">
        <v>12087047</v>
      </c>
      <c r="AR20" s="11">
        <v>17290180</v>
      </c>
      <c r="AS20" s="11">
        <v>1730556</v>
      </c>
      <c r="AT20" s="11">
        <v>6422411</v>
      </c>
      <c r="AU20" s="11">
        <v>1706338</v>
      </c>
      <c r="AV20" s="11">
        <v>6008824</v>
      </c>
      <c r="AW20" s="11">
        <v>35219107</v>
      </c>
      <c r="AX20" s="11">
        <v>3562634</v>
      </c>
      <c r="AY20" s="11">
        <v>794093</v>
      </c>
      <c r="AZ20" s="11">
        <v>13432836</v>
      </c>
      <c r="BA20" s="11">
        <v>15898188</v>
      </c>
      <c r="BB20" s="11">
        <v>3104633</v>
      </c>
      <c r="BC20" s="11">
        <v>11255095</v>
      </c>
      <c r="BD20" s="11">
        <v>1154839</v>
      </c>
    </row>
    <row r="21" spans="1:56" ht="25.5" customHeight="1">
      <c r="A21" s="665"/>
      <c r="B21" s="665"/>
      <c r="C21" s="665"/>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row>
    <row r="22" spans="1:56" ht="25.5" customHeight="1">
      <c r="A22" s="665"/>
      <c r="B22" s="665"/>
      <c r="C22" s="665"/>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row>
    <row r="23" spans="1:56" ht="15" customHeight="1">
      <c r="A23" s="665"/>
      <c r="B23" s="665"/>
      <c r="C23" s="665"/>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row>
    <row r="24" spans="1:56" ht="15" customHeight="1">
      <c r="A24" s="665"/>
      <c r="B24" s="665"/>
      <c r="C24" s="665"/>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56">
      <c r="A25" s="665"/>
      <c r="B25" s="665"/>
      <c r="C25" s="665"/>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row>
    <row r="26" spans="1:56" ht="25.5" customHeight="1">
      <c r="A26" s="665" t="s">
        <v>772</v>
      </c>
      <c r="B26" s="665"/>
      <c r="C26" s="665"/>
      <c r="D26" s="11">
        <v>2315600480</v>
      </c>
      <c r="E26" s="11"/>
      <c r="F26" s="11"/>
      <c r="G26" s="11">
        <v>33881477</v>
      </c>
      <c r="H26" s="11">
        <v>11290460</v>
      </c>
      <c r="I26" s="11">
        <v>39078156</v>
      </c>
      <c r="J26" s="11">
        <v>23058497</v>
      </c>
      <c r="K26" s="11">
        <v>350012165</v>
      </c>
      <c r="L26" s="11">
        <v>34949835</v>
      </c>
      <c r="M26" s="11">
        <v>27865949</v>
      </c>
      <c r="N26" s="11">
        <v>10011635</v>
      </c>
      <c r="O26" s="11">
        <v>92696645</v>
      </c>
      <c r="P26" s="11">
        <v>49601648</v>
      </c>
      <c r="Q26" s="11">
        <v>12680681</v>
      </c>
      <c r="R26" s="11">
        <v>9571879</v>
      </c>
      <c r="S26" s="11">
        <v>85515251</v>
      </c>
      <c r="T26" s="11">
        <v>42083220</v>
      </c>
      <c r="U26" s="11">
        <v>23251836</v>
      </c>
      <c r="V26" s="11">
        <v>19597970</v>
      </c>
      <c r="W26" s="11">
        <v>36311322</v>
      </c>
      <c r="X26" s="11">
        <v>33813850</v>
      </c>
      <c r="Y26" s="11">
        <v>9062175</v>
      </c>
      <c r="Z26" s="11">
        <v>45313681</v>
      </c>
      <c r="AA26" s="11">
        <v>66483110</v>
      </c>
      <c r="AB26" s="11">
        <v>72159761</v>
      </c>
      <c r="AC26" s="11">
        <v>47309258</v>
      </c>
      <c r="AD26" s="11">
        <v>22270614</v>
      </c>
      <c r="AE26" s="11">
        <v>33635650</v>
      </c>
      <c r="AF26" s="11">
        <v>7745680</v>
      </c>
      <c r="AG26" s="11">
        <v>10618168</v>
      </c>
      <c r="AH26" s="11">
        <v>16221269</v>
      </c>
      <c r="AI26" s="11">
        <v>7882386</v>
      </c>
      <c r="AJ26" s="11">
        <v>72339494</v>
      </c>
      <c r="AK26" s="11">
        <v>20407058</v>
      </c>
      <c r="AL26" s="11">
        <v>201170168</v>
      </c>
      <c r="AM26" s="11">
        <v>55570958</v>
      </c>
      <c r="AN26" s="11">
        <v>7532032</v>
      </c>
      <c r="AO26" s="11">
        <v>88232183</v>
      </c>
      <c r="AP26" s="11">
        <v>25252040</v>
      </c>
      <c r="AQ26" s="11">
        <v>39668240</v>
      </c>
      <c r="AR26" s="11">
        <v>104023221</v>
      </c>
      <c r="AS26" s="11">
        <v>8780280</v>
      </c>
      <c r="AT26" s="11">
        <v>33880302</v>
      </c>
      <c r="AU26" s="11">
        <v>5265167</v>
      </c>
      <c r="AV26" s="11">
        <v>33218749</v>
      </c>
      <c r="AW26" s="11">
        <v>146437845</v>
      </c>
      <c r="AX26" s="11">
        <v>20595842</v>
      </c>
      <c r="AY26" s="11">
        <v>8665775</v>
      </c>
      <c r="AZ26" s="11">
        <v>53436948</v>
      </c>
      <c r="BA26" s="11">
        <v>54878871</v>
      </c>
      <c r="BB26" s="11">
        <v>14686179</v>
      </c>
      <c r="BC26" s="11">
        <v>39873101</v>
      </c>
      <c r="BD26" s="11">
        <v>7711799</v>
      </c>
    </row>
    <row r="27" spans="1:56" ht="25.5" customHeight="1">
      <c r="A27" s="665" t="s">
        <v>773</v>
      </c>
      <c r="B27" s="665"/>
      <c r="C27" s="665"/>
      <c r="D27" s="11">
        <v>546688764</v>
      </c>
      <c r="E27" s="11"/>
      <c r="F27" s="11"/>
      <c r="G27" s="11">
        <v>6931626</v>
      </c>
      <c r="H27" s="11">
        <v>1829640</v>
      </c>
      <c r="I27" s="11">
        <v>9560596</v>
      </c>
      <c r="J27" s="11">
        <v>5373102</v>
      </c>
      <c r="K27" s="11">
        <v>107877299</v>
      </c>
      <c r="L27" s="11">
        <v>7604250</v>
      </c>
      <c r="M27" s="11">
        <v>5651917</v>
      </c>
      <c r="N27" s="11">
        <v>1583343</v>
      </c>
      <c r="O27" s="11">
        <v>21484868</v>
      </c>
      <c r="P27" s="11">
        <v>12325150</v>
      </c>
      <c r="Q27" s="11">
        <v>328020</v>
      </c>
      <c r="R27" s="11">
        <v>2408604</v>
      </c>
      <c r="S27" s="11">
        <v>19192558</v>
      </c>
      <c r="T27" s="11">
        <v>11213561</v>
      </c>
      <c r="U27" s="11">
        <v>5505683</v>
      </c>
      <c r="V27" s="11">
        <v>4860179</v>
      </c>
      <c r="W27" s="11">
        <v>5713675</v>
      </c>
      <c r="X27" s="11">
        <v>6415070</v>
      </c>
      <c r="Y27" s="11">
        <v>1300980</v>
      </c>
      <c r="Z27" s="11">
        <v>9631764</v>
      </c>
      <c r="AA27" s="11">
        <v>8955488</v>
      </c>
      <c r="AB27" s="11">
        <v>21383356</v>
      </c>
      <c r="AC27" s="11">
        <v>13546867</v>
      </c>
      <c r="AD27" s="11">
        <v>5225210</v>
      </c>
      <c r="AE27" s="11">
        <v>6298000</v>
      </c>
      <c r="AF27" s="11">
        <v>1128565</v>
      </c>
      <c r="AG27" s="11">
        <v>2457060</v>
      </c>
      <c r="AH27" s="11">
        <v>4772756</v>
      </c>
      <c r="AI27" s="11">
        <v>831584</v>
      </c>
      <c r="AJ27" s="11">
        <v>11662914</v>
      </c>
      <c r="AK27" s="11">
        <v>4735545</v>
      </c>
      <c r="AL27" s="11">
        <v>62034994</v>
      </c>
      <c r="AM27" s="11">
        <v>13438382</v>
      </c>
      <c r="AN27" s="11">
        <v>1978548</v>
      </c>
      <c r="AO27" s="11">
        <v>18796046</v>
      </c>
      <c r="AP27" s="11">
        <v>4446655</v>
      </c>
      <c r="AQ27" s="11">
        <v>5764089</v>
      </c>
      <c r="AR27" s="11">
        <v>22256314</v>
      </c>
      <c r="AS27" s="11">
        <v>1277277</v>
      </c>
      <c r="AT27" s="11">
        <v>6735297</v>
      </c>
      <c r="AU27" s="11">
        <v>863182</v>
      </c>
      <c r="AV27" s="11">
        <v>7882887</v>
      </c>
      <c r="AW27" s="11">
        <v>29581049</v>
      </c>
      <c r="AX27" s="11">
        <v>3784508</v>
      </c>
      <c r="AY27" s="11">
        <v>1775714</v>
      </c>
      <c r="AZ27" s="11">
        <v>11927574</v>
      </c>
      <c r="BA27" s="11">
        <v>12657621</v>
      </c>
      <c r="BB27" s="11">
        <v>2457100</v>
      </c>
      <c r="BC27" s="11">
        <v>8826031</v>
      </c>
      <c r="BD27" s="11">
        <v>2416266</v>
      </c>
    </row>
    <row r="28" spans="1:56" ht="25.5" customHeight="1">
      <c r="A28" s="665" t="s">
        <v>774</v>
      </c>
      <c r="B28" s="665"/>
      <c r="C28" s="665"/>
      <c r="D28" s="11">
        <v>1768911716</v>
      </c>
      <c r="E28" s="11"/>
      <c r="F28" s="11"/>
      <c r="G28" s="11">
        <v>26949851</v>
      </c>
      <c r="H28" s="11">
        <v>9460820</v>
      </c>
      <c r="I28" s="11">
        <v>29517560</v>
      </c>
      <c r="J28" s="11">
        <v>17685395</v>
      </c>
      <c r="K28" s="11">
        <v>242134866</v>
      </c>
      <c r="L28" s="11">
        <v>27345585</v>
      </c>
      <c r="M28" s="11">
        <v>22214032</v>
      </c>
      <c r="N28" s="11">
        <v>8428292</v>
      </c>
      <c r="O28" s="11">
        <v>71211777</v>
      </c>
      <c r="P28" s="11">
        <v>37276498</v>
      </c>
      <c r="Q28" s="11">
        <v>12352661</v>
      </c>
      <c r="R28" s="11">
        <v>7163275</v>
      </c>
      <c r="S28" s="11">
        <v>66322693</v>
      </c>
      <c r="T28" s="11">
        <v>30869659</v>
      </c>
      <c r="U28" s="11">
        <v>17746153</v>
      </c>
      <c r="V28" s="11">
        <v>14737791</v>
      </c>
      <c r="W28" s="11">
        <v>30597647</v>
      </c>
      <c r="X28" s="11">
        <v>27398780</v>
      </c>
      <c r="Y28" s="11">
        <v>7761195</v>
      </c>
      <c r="Z28" s="11">
        <v>35681917</v>
      </c>
      <c r="AA28" s="11">
        <v>57527622</v>
      </c>
      <c r="AB28" s="11">
        <v>50776405</v>
      </c>
      <c r="AC28" s="11">
        <v>33762391</v>
      </c>
      <c r="AD28" s="11">
        <v>17045404</v>
      </c>
      <c r="AE28" s="11">
        <v>27337650</v>
      </c>
      <c r="AF28" s="11">
        <v>6617115</v>
      </c>
      <c r="AG28" s="11">
        <v>8161108</v>
      </c>
      <c r="AH28" s="11">
        <v>11448513</v>
      </c>
      <c r="AI28" s="11">
        <v>7050802</v>
      </c>
      <c r="AJ28" s="11">
        <v>60676580</v>
      </c>
      <c r="AK28" s="11">
        <v>15671513</v>
      </c>
      <c r="AL28" s="11">
        <v>139135174</v>
      </c>
      <c r="AM28" s="11">
        <v>42132576</v>
      </c>
      <c r="AN28" s="11">
        <v>5553484</v>
      </c>
      <c r="AO28" s="11">
        <v>69436137</v>
      </c>
      <c r="AP28" s="11">
        <v>20805385</v>
      </c>
      <c r="AQ28" s="11">
        <v>33904151</v>
      </c>
      <c r="AR28" s="11">
        <v>81766907</v>
      </c>
      <c r="AS28" s="11">
        <v>7503003</v>
      </c>
      <c r="AT28" s="11">
        <v>27145005</v>
      </c>
      <c r="AU28" s="11">
        <v>4401985</v>
      </c>
      <c r="AV28" s="11">
        <v>25335862</v>
      </c>
      <c r="AW28" s="11">
        <v>116856796</v>
      </c>
      <c r="AX28" s="11">
        <v>16811334</v>
      </c>
      <c r="AY28" s="11">
        <v>6890061</v>
      </c>
      <c r="AZ28" s="11">
        <v>41509374</v>
      </c>
      <c r="BA28" s="11">
        <v>42221250</v>
      </c>
      <c r="BB28" s="11">
        <v>12229079</v>
      </c>
      <c r="BC28" s="11">
        <v>31047070</v>
      </c>
      <c r="BD28" s="11">
        <v>5295533</v>
      </c>
    </row>
    <row r="29" spans="1:56" ht="25.5" customHeight="1">
      <c r="A29" s="665" t="s">
        <v>775</v>
      </c>
      <c r="B29" s="665"/>
      <c r="C29" s="665"/>
      <c r="D29" s="11">
        <v>1248592439</v>
      </c>
      <c r="E29" s="11"/>
      <c r="F29" s="11"/>
      <c r="G29" s="11">
        <v>19070573</v>
      </c>
      <c r="H29" s="11">
        <v>6557649</v>
      </c>
      <c r="I29" s="11">
        <v>22068611</v>
      </c>
      <c r="J29" s="11">
        <v>13700779</v>
      </c>
      <c r="K29" s="11">
        <v>169982770</v>
      </c>
      <c r="L29" s="11">
        <v>18708930</v>
      </c>
      <c r="M29" s="11">
        <v>13235125</v>
      </c>
      <c r="N29" s="11">
        <v>6296600</v>
      </c>
      <c r="O29" s="11">
        <v>51805721</v>
      </c>
      <c r="P29" s="11">
        <v>25601832</v>
      </c>
      <c r="Q29" s="11">
        <v>9715969</v>
      </c>
      <c r="R29" s="11">
        <v>5257363</v>
      </c>
      <c r="S29" s="11">
        <v>40462146</v>
      </c>
      <c r="T29" s="11">
        <v>23479057</v>
      </c>
      <c r="U29" s="11">
        <v>12246043</v>
      </c>
      <c r="V29" s="11">
        <v>10931043</v>
      </c>
      <c r="W29" s="11">
        <v>22121787</v>
      </c>
      <c r="X29" s="11">
        <v>19142386</v>
      </c>
      <c r="Y29" s="11">
        <v>5997125</v>
      </c>
      <c r="Z29" s="11">
        <v>25026384</v>
      </c>
      <c r="AA29" s="11">
        <v>41462090</v>
      </c>
      <c r="AB29" s="11">
        <v>37254365</v>
      </c>
      <c r="AC29" s="11">
        <v>24615533</v>
      </c>
      <c r="AD29" s="11">
        <v>12643419</v>
      </c>
      <c r="AE29" s="11">
        <v>19936731</v>
      </c>
      <c r="AF29" s="11">
        <v>4993091</v>
      </c>
      <c r="AG29" s="11">
        <v>6315925</v>
      </c>
      <c r="AH29" s="11">
        <v>7313033</v>
      </c>
      <c r="AI29" s="11">
        <v>5253784</v>
      </c>
      <c r="AJ29" s="11">
        <v>38679253</v>
      </c>
      <c r="AK29" s="11">
        <v>11853575</v>
      </c>
      <c r="AL29" s="11">
        <v>99157081</v>
      </c>
      <c r="AM29" s="11">
        <v>29945538</v>
      </c>
      <c r="AN29" s="11">
        <v>3824126</v>
      </c>
      <c r="AO29" s="11">
        <v>44386728</v>
      </c>
      <c r="AP29" s="11">
        <v>14433262</v>
      </c>
      <c r="AQ29" s="11">
        <v>26061066</v>
      </c>
      <c r="AR29" s="11">
        <v>56147568</v>
      </c>
      <c r="AS29" s="11">
        <v>5153303</v>
      </c>
      <c r="AT29" s="11">
        <v>19325690</v>
      </c>
      <c r="AU29" s="11">
        <v>2998573</v>
      </c>
      <c r="AV29" s="11">
        <v>19566883</v>
      </c>
      <c r="AW29" s="11">
        <v>83441646</v>
      </c>
      <c r="AX29" s="11">
        <v>12134456</v>
      </c>
      <c r="AY29" s="11">
        <v>5811126</v>
      </c>
      <c r="AZ29" s="11">
        <v>30936255</v>
      </c>
      <c r="BA29" s="11">
        <v>29318781</v>
      </c>
      <c r="BB29" s="11">
        <v>9226052</v>
      </c>
      <c r="BC29" s="11">
        <v>21277727</v>
      </c>
      <c r="BD29" s="11">
        <v>3717886</v>
      </c>
    </row>
    <row r="30" spans="1:56" ht="15" customHeight="1">
      <c r="A30" s="665" t="s">
        <v>776</v>
      </c>
      <c r="B30" s="665"/>
      <c r="C30" s="665"/>
      <c r="D30" s="11">
        <v>131472109</v>
      </c>
      <c r="E30" s="11"/>
      <c r="F30" s="11"/>
      <c r="G30" s="11">
        <v>1983157</v>
      </c>
      <c r="H30" s="11">
        <v>1175802</v>
      </c>
      <c r="I30" s="11">
        <v>1623355</v>
      </c>
      <c r="J30" s="11">
        <v>1368534</v>
      </c>
      <c r="K30" s="11">
        <v>8776504</v>
      </c>
      <c r="L30" s="11">
        <v>1802663</v>
      </c>
      <c r="M30" s="11">
        <v>2187546</v>
      </c>
      <c r="N30" s="11">
        <v>885159</v>
      </c>
      <c r="O30" s="11">
        <v>7272080</v>
      </c>
      <c r="P30" s="11">
        <v>3281786</v>
      </c>
      <c r="Q30" s="11">
        <v>914929</v>
      </c>
      <c r="R30" s="11">
        <v>457908</v>
      </c>
      <c r="S30" s="11">
        <v>5544884</v>
      </c>
      <c r="T30" s="11">
        <v>2236324</v>
      </c>
      <c r="U30" s="11">
        <v>2043786</v>
      </c>
      <c r="V30" s="11">
        <v>1505017</v>
      </c>
      <c r="W30" s="11">
        <v>2175833</v>
      </c>
      <c r="X30" s="11">
        <v>2143229</v>
      </c>
      <c r="Y30" s="11">
        <v>399970</v>
      </c>
      <c r="Z30" s="11">
        <v>3329842</v>
      </c>
      <c r="AA30" s="11">
        <v>4980585</v>
      </c>
      <c r="AB30" s="11">
        <v>2529535</v>
      </c>
      <c r="AC30" s="11">
        <v>1847895</v>
      </c>
      <c r="AD30" s="11">
        <v>1221672</v>
      </c>
      <c r="AE30" s="11">
        <v>1248841</v>
      </c>
      <c r="AF30" s="11">
        <v>370538</v>
      </c>
      <c r="AG30" s="11">
        <v>816316</v>
      </c>
      <c r="AH30" s="11">
        <v>896872</v>
      </c>
      <c r="AI30" s="11">
        <v>493748</v>
      </c>
      <c r="AJ30" s="11">
        <v>4618974</v>
      </c>
      <c r="AK30" s="11">
        <v>829836</v>
      </c>
      <c r="AL30" s="11">
        <v>9739136</v>
      </c>
      <c r="AM30" s="11">
        <v>4170790</v>
      </c>
      <c r="AN30" s="11">
        <v>805462</v>
      </c>
      <c r="AO30" s="11">
        <v>4605675</v>
      </c>
      <c r="AP30" s="11">
        <v>2509741</v>
      </c>
      <c r="AQ30" s="11">
        <v>1248204</v>
      </c>
      <c r="AR30" s="11">
        <v>8453927</v>
      </c>
      <c r="AS30" s="11">
        <v>442114</v>
      </c>
      <c r="AT30" s="11">
        <v>2338303</v>
      </c>
      <c r="AU30" s="11">
        <v>587919</v>
      </c>
      <c r="AV30" s="11">
        <v>1530839</v>
      </c>
      <c r="AW30" s="11">
        <v>11054713</v>
      </c>
      <c r="AX30" s="11">
        <v>1739728</v>
      </c>
      <c r="AY30" s="11">
        <v>336308</v>
      </c>
      <c r="AZ30" s="11">
        <v>3231529</v>
      </c>
      <c r="BA30" s="11">
        <v>3165197</v>
      </c>
      <c r="BB30" s="11">
        <v>906260</v>
      </c>
      <c r="BC30" s="11">
        <v>2991683</v>
      </c>
      <c r="BD30" s="11">
        <v>651461</v>
      </c>
    </row>
    <row r="31" spans="1:56" ht="25.5" customHeight="1">
      <c r="A31" s="665" t="s">
        <v>777</v>
      </c>
      <c r="B31" s="665"/>
      <c r="C31" s="665"/>
      <c r="D31" s="11">
        <v>293782934</v>
      </c>
      <c r="E31" s="11"/>
      <c r="F31" s="11"/>
      <c r="G31" s="11">
        <v>3481902</v>
      </c>
      <c r="H31" s="11">
        <v>1367744</v>
      </c>
      <c r="I31" s="11">
        <v>4314875</v>
      </c>
      <c r="J31" s="11">
        <v>1979698</v>
      </c>
      <c r="K31" s="11">
        <v>50990054</v>
      </c>
      <c r="L31" s="11">
        <v>5602527</v>
      </c>
      <c r="M31" s="11">
        <v>4753225</v>
      </c>
      <c r="N31" s="11">
        <v>725011</v>
      </c>
      <c r="O31" s="11">
        <v>9314690</v>
      </c>
      <c r="P31" s="11">
        <v>6543985</v>
      </c>
      <c r="Q31" s="11">
        <v>1488946</v>
      </c>
      <c r="R31" s="11">
        <v>1146546</v>
      </c>
      <c r="S31" s="11">
        <v>15292921</v>
      </c>
      <c r="T31" s="11">
        <v>2880788</v>
      </c>
      <c r="U31" s="11">
        <v>2629519</v>
      </c>
      <c r="V31" s="11">
        <v>1912827</v>
      </c>
      <c r="W31" s="11">
        <v>4550003</v>
      </c>
      <c r="X31" s="11">
        <v>4662324</v>
      </c>
      <c r="Y31" s="11">
        <v>1028113</v>
      </c>
      <c r="Z31" s="11">
        <v>4367219</v>
      </c>
      <c r="AA31" s="11">
        <v>6784356</v>
      </c>
      <c r="AB31" s="11">
        <v>8057620</v>
      </c>
      <c r="AC31" s="11">
        <v>5534021</v>
      </c>
      <c r="AD31" s="11">
        <v>1880311</v>
      </c>
      <c r="AE31" s="11">
        <v>4739931</v>
      </c>
      <c r="AF31" s="11">
        <v>1068360</v>
      </c>
      <c r="AG31" s="11">
        <v>761279</v>
      </c>
      <c r="AH31" s="11">
        <v>2605908</v>
      </c>
      <c r="AI31" s="11">
        <v>791338</v>
      </c>
      <c r="AJ31" s="11">
        <v>13517466</v>
      </c>
      <c r="AK31" s="11">
        <v>2398282</v>
      </c>
      <c r="AL31" s="11">
        <v>22531599</v>
      </c>
      <c r="AM31" s="11">
        <v>6164825</v>
      </c>
      <c r="AN31" s="11">
        <v>660183</v>
      </c>
      <c r="AO31" s="11">
        <v>17323549</v>
      </c>
      <c r="AP31" s="11">
        <v>2852310</v>
      </c>
      <c r="AQ31" s="11">
        <v>5580577</v>
      </c>
      <c r="AR31" s="11">
        <v>12734112</v>
      </c>
      <c r="AS31" s="11">
        <v>1288574</v>
      </c>
      <c r="AT31" s="11">
        <v>3683587</v>
      </c>
      <c r="AU31" s="11">
        <v>572221</v>
      </c>
      <c r="AV31" s="11">
        <v>2654456</v>
      </c>
      <c r="AW31" s="11">
        <v>18228620</v>
      </c>
      <c r="AX31" s="11">
        <v>1871857</v>
      </c>
      <c r="AY31" s="11">
        <v>396364</v>
      </c>
      <c r="AZ31" s="11">
        <v>5008883</v>
      </c>
      <c r="BA31" s="11">
        <v>7190780</v>
      </c>
      <c r="BB31" s="11">
        <v>1571731</v>
      </c>
      <c r="BC31" s="11">
        <v>5459008</v>
      </c>
      <c r="BD31" s="11">
        <v>837909</v>
      </c>
    </row>
    <row r="32" spans="1:56" ht="15" customHeight="1">
      <c r="A32" s="665" t="s">
        <v>778</v>
      </c>
      <c r="B32" s="665"/>
      <c r="C32" s="665"/>
      <c r="D32" s="11">
        <v>47977829</v>
      </c>
      <c r="E32" s="11"/>
      <c r="F32" s="11"/>
      <c r="G32" s="11">
        <v>2024435</v>
      </c>
      <c r="H32" s="11">
        <v>158721</v>
      </c>
      <c r="I32" s="11">
        <v>875318</v>
      </c>
      <c r="J32" s="11">
        <v>484283</v>
      </c>
      <c r="K32" s="11">
        <v>5316416</v>
      </c>
      <c r="L32" s="11">
        <v>506663</v>
      </c>
      <c r="M32" s="11">
        <v>498407</v>
      </c>
      <c r="N32" s="11">
        <v>335566</v>
      </c>
      <c r="O32" s="11">
        <v>1902844</v>
      </c>
      <c r="P32" s="11">
        <v>1256042</v>
      </c>
      <c r="Q32" s="11">
        <v>118899</v>
      </c>
      <c r="R32" s="11">
        <v>159842</v>
      </c>
      <c r="S32" s="11">
        <v>1529313</v>
      </c>
      <c r="T32" s="11">
        <v>1382810</v>
      </c>
      <c r="U32" s="11">
        <v>620231</v>
      </c>
      <c r="V32" s="11">
        <v>208775</v>
      </c>
      <c r="W32" s="11">
        <v>1104855</v>
      </c>
      <c r="X32" s="11">
        <v>636171</v>
      </c>
      <c r="Y32" s="11">
        <v>167960</v>
      </c>
      <c r="Z32" s="11">
        <v>1761798</v>
      </c>
      <c r="AA32" s="11">
        <v>1022829</v>
      </c>
      <c r="AB32" s="11">
        <v>1386823</v>
      </c>
      <c r="AC32" s="11">
        <v>1194529</v>
      </c>
      <c r="AD32" s="11">
        <v>396601</v>
      </c>
      <c r="AE32" s="11">
        <v>639495</v>
      </c>
      <c r="AF32" s="11">
        <v>76301</v>
      </c>
      <c r="AG32" s="11">
        <v>209343</v>
      </c>
      <c r="AH32" s="11">
        <v>494244</v>
      </c>
      <c r="AI32" s="11">
        <v>193058</v>
      </c>
      <c r="AJ32" s="11">
        <v>1656438</v>
      </c>
      <c r="AK32" s="11">
        <v>198854</v>
      </c>
      <c r="AL32" s="11">
        <v>1976503</v>
      </c>
      <c r="AM32" s="11">
        <v>1268690</v>
      </c>
      <c r="AN32" s="11">
        <v>183493</v>
      </c>
      <c r="AO32" s="11">
        <v>1803259</v>
      </c>
      <c r="AP32" s="11">
        <v>597283</v>
      </c>
      <c r="AQ32" s="11">
        <v>661015</v>
      </c>
      <c r="AR32" s="11">
        <v>2929398</v>
      </c>
      <c r="AS32" s="11">
        <v>169679</v>
      </c>
      <c r="AT32" s="11">
        <v>1198414</v>
      </c>
      <c r="AU32" s="11">
        <v>134712</v>
      </c>
      <c r="AV32" s="11">
        <v>1327944</v>
      </c>
      <c r="AW32" s="11">
        <v>2826829</v>
      </c>
      <c r="AX32" s="11">
        <v>828978</v>
      </c>
      <c r="AY32" s="11">
        <v>245190</v>
      </c>
      <c r="AZ32" s="11">
        <v>1218223</v>
      </c>
      <c r="BA32" s="11">
        <v>1056420</v>
      </c>
      <c r="BB32" s="11">
        <v>318476</v>
      </c>
      <c r="BC32" s="11">
        <v>665198</v>
      </c>
      <c r="BD32" s="11">
        <v>50261</v>
      </c>
    </row>
    <row r="33" spans="1:56" ht="15" customHeight="1">
      <c r="A33" s="665" t="s">
        <v>779</v>
      </c>
      <c r="B33" s="665"/>
      <c r="C33" s="665"/>
      <c r="D33" s="11">
        <v>46433095</v>
      </c>
      <c r="E33" s="11"/>
      <c r="F33" s="11"/>
      <c r="G33" s="11">
        <v>389784</v>
      </c>
      <c r="H33" s="11">
        <v>200904</v>
      </c>
      <c r="I33" s="11">
        <v>635401</v>
      </c>
      <c r="J33" s="11">
        <v>152101</v>
      </c>
      <c r="K33" s="11">
        <v>7069122</v>
      </c>
      <c r="L33" s="11">
        <v>724802</v>
      </c>
      <c r="M33" s="11">
        <v>1539729</v>
      </c>
      <c r="N33" s="11">
        <v>185956</v>
      </c>
      <c r="O33" s="11">
        <v>916442</v>
      </c>
      <c r="P33" s="11">
        <v>592853</v>
      </c>
      <c r="Q33" s="11">
        <v>113918</v>
      </c>
      <c r="R33" s="11">
        <v>141616</v>
      </c>
      <c r="S33" s="11">
        <v>3493429</v>
      </c>
      <c r="T33" s="11">
        <v>890680</v>
      </c>
      <c r="U33" s="11">
        <v>206574</v>
      </c>
      <c r="V33" s="11">
        <v>180129</v>
      </c>
      <c r="W33" s="11">
        <v>645169</v>
      </c>
      <c r="X33" s="11">
        <v>814670</v>
      </c>
      <c r="Y33" s="11">
        <v>168027</v>
      </c>
      <c r="Z33" s="11">
        <v>1196674</v>
      </c>
      <c r="AA33" s="11">
        <v>3277762</v>
      </c>
      <c r="AB33" s="11">
        <v>1548062</v>
      </c>
      <c r="AC33" s="11">
        <v>570413</v>
      </c>
      <c r="AD33" s="11">
        <v>250091</v>
      </c>
      <c r="AE33" s="11">
        <v>772652</v>
      </c>
      <c r="AF33" s="11">
        <v>108825</v>
      </c>
      <c r="AG33" s="11">
        <v>58245</v>
      </c>
      <c r="AH33" s="11">
        <v>138456</v>
      </c>
      <c r="AI33" s="11">
        <v>318874</v>
      </c>
      <c r="AJ33" s="11">
        <v>2204449</v>
      </c>
      <c r="AK33" s="11">
        <v>390966</v>
      </c>
      <c r="AL33" s="11">
        <v>5730855</v>
      </c>
      <c r="AM33" s="11">
        <v>582733</v>
      </c>
      <c r="AN33" s="11">
        <v>80220</v>
      </c>
      <c r="AO33" s="11">
        <v>1316926</v>
      </c>
      <c r="AP33" s="11">
        <v>412789</v>
      </c>
      <c r="AQ33" s="11">
        <v>353289</v>
      </c>
      <c r="AR33" s="11">
        <v>1501902</v>
      </c>
      <c r="AS33" s="11">
        <v>449333</v>
      </c>
      <c r="AT33" s="11">
        <v>599011</v>
      </c>
      <c r="AU33" s="11">
        <v>108560</v>
      </c>
      <c r="AV33" s="11">
        <v>255740</v>
      </c>
      <c r="AW33" s="11">
        <v>1304988</v>
      </c>
      <c r="AX33" s="11">
        <v>236315</v>
      </c>
      <c r="AY33" s="11">
        <v>101073</v>
      </c>
      <c r="AZ33" s="11">
        <v>1114484</v>
      </c>
      <c r="BA33" s="11">
        <v>1490072</v>
      </c>
      <c r="BB33" s="11">
        <v>206560</v>
      </c>
      <c r="BC33" s="11">
        <v>653454</v>
      </c>
      <c r="BD33" s="11">
        <v>38016</v>
      </c>
    </row>
    <row r="34" spans="1:56" ht="25.5" customHeight="1">
      <c r="A34" s="665" t="s">
        <v>780</v>
      </c>
      <c r="B34" s="665"/>
      <c r="C34" s="665"/>
      <c r="D34" s="11">
        <v>275138868</v>
      </c>
      <c r="E34" s="11"/>
      <c r="F34" s="11"/>
      <c r="G34" s="11">
        <v>4922514</v>
      </c>
      <c r="H34" s="11">
        <v>1705821</v>
      </c>
      <c r="I34" s="11">
        <v>4090546</v>
      </c>
      <c r="J34" s="11">
        <v>3021356</v>
      </c>
      <c r="K34" s="11">
        <v>35729577</v>
      </c>
      <c r="L34" s="11">
        <v>5509418</v>
      </c>
      <c r="M34" s="11">
        <v>4535378</v>
      </c>
      <c r="N34" s="11">
        <v>1424947</v>
      </c>
      <c r="O34" s="11">
        <v>9319466</v>
      </c>
      <c r="P34" s="11">
        <v>6680415</v>
      </c>
      <c r="Q34" s="11">
        <v>3353048</v>
      </c>
      <c r="R34" s="11">
        <v>1470850</v>
      </c>
      <c r="S34" s="11">
        <v>8199405</v>
      </c>
      <c r="T34" s="11">
        <v>4578985</v>
      </c>
      <c r="U34" s="11">
        <v>3573499</v>
      </c>
      <c r="V34" s="11">
        <v>2951778</v>
      </c>
      <c r="W34" s="11">
        <v>4373700</v>
      </c>
      <c r="X34" s="11">
        <v>4049934</v>
      </c>
      <c r="Y34" s="11">
        <v>1069165</v>
      </c>
      <c r="Z34" s="11">
        <v>5495407</v>
      </c>
      <c r="AA34" s="11">
        <v>7084206</v>
      </c>
      <c r="AB34" s="11">
        <v>9900659</v>
      </c>
      <c r="AC34" s="11">
        <v>5679113</v>
      </c>
      <c r="AD34" s="11">
        <v>2697441</v>
      </c>
      <c r="AE34" s="11">
        <v>4027051</v>
      </c>
      <c r="AF34" s="11">
        <v>1149813</v>
      </c>
      <c r="AG34" s="11">
        <v>1579254</v>
      </c>
      <c r="AH34" s="11">
        <v>1737065</v>
      </c>
      <c r="AI34" s="11">
        <v>1156326</v>
      </c>
      <c r="AJ34" s="11">
        <v>10181242</v>
      </c>
      <c r="AK34" s="11">
        <v>2528205</v>
      </c>
      <c r="AL34" s="11">
        <v>18431443</v>
      </c>
      <c r="AM34" s="11">
        <v>8181078</v>
      </c>
      <c r="AN34" s="11">
        <v>1097761</v>
      </c>
      <c r="AO34" s="11">
        <v>8301530</v>
      </c>
      <c r="AP34" s="11">
        <v>3300913</v>
      </c>
      <c r="AQ34" s="11">
        <v>4882807</v>
      </c>
      <c r="AR34" s="11">
        <v>10490084</v>
      </c>
      <c r="AS34" s="11">
        <v>1325482</v>
      </c>
      <c r="AT34" s="11">
        <v>4031756</v>
      </c>
      <c r="AU34" s="11">
        <v>788555</v>
      </c>
      <c r="AV34" s="11">
        <v>4100046</v>
      </c>
      <c r="AW34" s="11">
        <v>18986791</v>
      </c>
      <c r="AX34" s="11">
        <v>3560494</v>
      </c>
      <c r="AY34" s="11">
        <v>959299</v>
      </c>
      <c r="AZ34" s="11">
        <v>7751506</v>
      </c>
      <c r="BA34" s="11">
        <v>8302069</v>
      </c>
      <c r="BB34" s="11">
        <v>1816508</v>
      </c>
      <c r="BC34" s="11">
        <v>4351591</v>
      </c>
      <c r="BD34" s="11">
        <v>703571</v>
      </c>
    </row>
    <row r="35" spans="1:56">
      <c r="A35" s="665" t="s">
        <v>346</v>
      </c>
      <c r="B35" s="665"/>
      <c r="C35" s="665"/>
      <c r="D35" s="532"/>
      <c r="E35" s="532"/>
      <c r="F35" s="532"/>
      <c r="G35" s="532"/>
      <c r="H35" s="532"/>
      <c r="I35" s="532"/>
      <c r="J35" s="532"/>
      <c r="K35" s="532"/>
      <c r="L35" s="532"/>
      <c r="M35" s="532"/>
      <c r="N35" s="532"/>
      <c r="O35" s="532"/>
      <c r="P35" s="532"/>
      <c r="Q35" s="532"/>
      <c r="R35" s="532"/>
      <c r="S35" s="532"/>
      <c r="T35" s="532"/>
      <c r="U35" s="532"/>
      <c r="V35" s="532"/>
      <c r="W35" s="532"/>
      <c r="X35" s="532"/>
      <c r="Y35" s="532"/>
      <c r="Z35" s="532"/>
      <c r="AA35" s="532"/>
      <c r="AB35" s="532"/>
      <c r="AC35" s="532"/>
      <c r="AD35" s="532"/>
      <c r="AE35" s="532"/>
      <c r="AF35" s="532"/>
      <c r="AG35" s="532"/>
      <c r="AH35" s="532"/>
      <c r="AI35" s="532"/>
      <c r="AJ35" s="532"/>
      <c r="AK35" s="532"/>
      <c r="AL35" s="532"/>
      <c r="AM35" s="532"/>
      <c r="AN35" s="532"/>
      <c r="AO35" s="532"/>
      <c r="AP35" s="532"/>
      <c r="AQ35" s="532"/>
      <c r="AR35" s="532"/>
      <c r="AS35" s="532"/>
      <c r="AT35" s="532"/>
      <c r="AU35" s="532"/>
      <c r="AV35" s="532"/>
      <c r="AW35" s="532"/>
      <c r="AX35" s="532"/>
      <c r="AY35" s="532"/>
      <c r="AZ35" s="532"/>
      <c r="BA35" s="532"/>
      <c r="BB35" s="532"/>
      <c r="BC35" s="532"/>
      <c r="BD35" s="532"/>
    </row>
    <row r="36" spans="1:56" s="532" customFormat="1">
      <c r="A36" s="665" t="s">
        <v>772</v>
      </c>
      <c r="B36" s="665"/>
      <c r="C36" s="665"/>
      <c r="D36" s="11">
        <v>2316081406</v>
      </c>
      <c r="E36" s="11"/>
      <c r="F36" s="11"/>
      <c r="G36" s="11">
        <v>33881477</v>
      </c>
      <c r="H36" s="11">
        <v>11290460</v>
      </c>
      <c r="I36" s="11">
        <v>39078156</v>
      </c>
      <c r="J36" s="11">
        <v>23058497</v>
      </c>
      <c r="K36" s="11">
        <v>350012165</v>
      </c>
      <c r="L36" s="11">
        <v>34949835</v>
      </c>
      <c r="M36" s="11">
        <v>27865949</v>
      </c>
      <c r="N36" s="11">
        <v>10011635</v>
      </c>
      <c r="O36" s="11">
        <v>92696645</v>
      </c>
      <c r="P36" s="11">
        <v>49601648</v>
      </c>
      <c r="Q36" s="11">
        <v>12680681</v>
      </c>
      <c r="R36" s="11">
        <v>9571879</v>
      </c>
      <c r="S36" s="11">
        <v>85515251</v>
      </c>
      <c r="T36" s="11">
        <v>42083220</v>
      </c>
      <c r="U36" s="11">
        <v>23251836</v>
      </c>
      <c r="V36" s="11">
        <v>19597970</v>
      </c>
      <c r="W36" s="11">
        <v>36311322</v>
      </c>
      <c r="X36" s="11">
        <v>33813850</v>
      </c>
      <c r="Y36" s="11">
        <v>9062175</v>
      </c>
      <c r="Z36" s="11">
        <v>45313681</v>
      </c>
      <c r="AA36" s="11">
        <v>66483110</v>
      </c>
      <c r="AB36" s="11">
        <v>72159761</v>
      </c>
      <c r="AC36" s="11">
        <v>47309258</v>
      </c>
      <c r="AD36" s="11">
        <v>22751540</v>
      </c>
      <c r="AE36" s="11">
        <v>33635650</v>
      </c>
      <c r="AF36" s="11">
        <v>7745680</v>
      </c>
      <c r="AG36" s="11">
        <v>10618168</v>
      </c>
      <c r="AH36" s="11">
        <v>16221269</v>
      </c>
      <c r="AI36" s="11">
        <v>7882386</v>
      </c>
      <c r="AJ36" s="11">
        <v>72339494</v>
      </c>
      <c r="AK36" s="11">
        <v>20407058</v>
      </c>
      <c r="AL36" s="11">
        <v>201170168</v>
      </c>
      <c r="AM36" s="11">
        <v>55570958</v>
      </c>
      <c r="AN36" s="11">
        <v>7532032</v>
      </c>
      <c r="AO36" s="11">
        <v>88232183</v>
      </c>
      <c r="AP36" s="11">
        <v>25252040</v>
      </c>
      <c r="AQ36" s="11">
        <v>39668240</v>
      </c>
      <c r="AR36" s="11">
        <v>104023221</v>
      </c>
      <c r="AS36" s="11">
        <v>8780280</v>
      </c>
      <c r="AT36" s="11">
        <v>33880302</v>
      </c>
      <c r="AU36" s="11">
        <v>5265167</v>
      </c>
      <c r="AV36" s="11">
        <v>33218749</v>
      </c>
      <c r="AW36" s="11">
        <v>146437845</v>
      </c>
      <c r="AX36" s="11">
        <v>20595842</v>
      </c>
      <c r="AY36" s="11">
        <v>8665775</v>
      </c>
      <c r="AZ36" s="11">
        <v>53436948</v>
      </c>
      <c r="BA36" s="11">
        <v>54878871</v>
      </c>
      <c r="BB36" s="11">
        <v>14686179</v>
      </c>
      <c r="BC36" s="11">
        <v>39873101</v>
      </c>
      <c r="BD36" s="11">
        <v>7711799</v>
      </c>
    </row>
    <row r="37" spans="1:56" ht="25.5" customHeight="1">
      <c r="A37" s="665" t="s">
        <v>781</v>
      </c>
      <c r="B37" s="665"/>
      <c r="C37" s="665"/>
      <c r="D37" s="11">
        <v>1982933905</v>
      </c>
      <c r="E37" s="11"/>
      <c r="F37" s="11"/>
      <c r="G37" s="11">
        <v>30078232</v>
      </c>
      <c r="H37" s="11">
        <v>9778966</v>
      </c>
      <c r="I37" s="11">
        <v>34735978</v>
      </c>
      <c r="J37" s="11">
        <v>21078799</v>
      </c>
      <c r="K37" s="11">
        <v>296779736</v>
      </c>
      <c r="L37" s="11">
        <v>29332236</v>
      </c>
      <c r="M37" s="11">
        <v>22597940</v>
      </c>
      <c r="N37" s="11">
        <v>9140637</v>
      </c>
      <c r="O37" s="11">
        <v>83041726</v>
      </c>
      <c r="P37" s="11">
        <v>42923862</v>
      </c>
      <c r="Q37" s="11">
        <v>11191735</v>
      </c>
      <c r="R37" s="11">
        <v>8298096</v>
      </c>
      <c r="S37" s="11">
        <v>70222330</v>
      </c>
      <c r="T37" s="11">
        <v>39158148</v>
      </c>
      <c r="U37" s="11">
        <v>20409385</v>
      </c>
      <c r="V37" s="11">
        <v>17685143</v>
      </c>
      <c r="W37" s="11">
        <v>31724376</v>
      </c>
      <c r="X37" s="11">
        <v>29143517</v>
      </c>
      <c r="Y37" s="11">
        <v>7991317</v>
      </c>
      <c r="Z37" s="11">
        <v>39692648</v>
      </c>
      <c r="AA37" s="11">
        <v>55728805</v>
      </c>
      <c r="AB37" s="11">
        <v>63229370</v>
      </c>
      <c r="AC37" s="11">
        <v>41303514</v>
      </c>
      <c r="AD37" s="11">
        <v>17423996</v>
      </c>
      <c r="AE37" s="11">
        <v>28895719</v>
      </c>
      <c r="AF37" s="11">
        <v>6578680</v>
      </c>
      <c r="AG37" s="11">
        <v>9849096</v>
      </c>
      <c r="AH37" s="11">
        <v>13571159</v>
      </c>
      <c r="AI37" s="11">
        <v>6530108</v>
      </c>
      <c r="AJ37" s="11">
        <v>55739193</v>
      </c>
      <c r="AK37" s="11">
        <v>18007605</v>
      </c>
      <c r="AL37" s="11">
        <v>165431107</v>
      </c>
      <c r="AM37" s="11">
        <v>49253887</v>
      </c>
      <c r="AN37" s="11">
        <v>6791284</v>
      </c>
      <c r="AO37" s="11">
        <v>70094702</v>
      </c>
      <c r="AP37" s="11">
        <v>21342494</v>
      </c>
      <c r="AQ37" s="11">
        <v>33664141</v>
      </c>
      <c r="AR37" s="11">
        <v>89366614</v>
      </c>
      <c r="AS37" s="11">
        <v>7319018</v>
      </c>
      <c r="AT37" s="11">
        <v>28580071</v>
      </c>
      <c r="AU37" s="11">
        <v>4692946</v>
      </c>
      <c r="AV37" s="11">
        <v>30562884</v>
      </c>
      <c r="AW37" s="11">
        <v>128205570</v>
      </c>
      <c r="AX37" s="11">
        <v>18449015</v>
      </c>
      <c r="AY37" s="11">
        <v>8155785</v>
      </c>
      <c r="AZ37" s="11">
        <v>47653847</v>
      </c>
      <c r="BA37" s="11">
        <v>47443213</v>
      </c>
      <c r="BB37" s="11">
        <v>13028758</v>
      </c>
      <c r="BC37" s="11">
        <v>34332896</v>
      </c>
      <c r="BD37" s="11">
        <v>6703621</v>
      </c>
    </row>
    <row r="38" spans="1:56" ht="25.5" customHeight="1">
      <c r="A38" s="665" t="s">
        <v>773</v>
      </c>
      <c r="B38" s="665"/>
      <c r="C38" s="665"/>
      <c r="D38" s="11">
        <v>546688764</v>
      </c>
      <c r="E38" s="11"/>
      <c r="F38" s="11"/>
      <c r="G38" s="11">
        <v>6931626</v>
      </c>
      <c r="H38" s="11">
        <v>1829640</v>
      </c>
      <c r="I38" s="11">
        <v>9560596</v>
      </c>
      <c r="J38" s="11">
        <v>5373102</v>
      </c>
      <c r="K38" s="11">
        <v>107877299</v>
      </c>
      <c r="L38" s="11">
        <v>7604250</v>
      </c>
      <c r="M38" s="11">
        <v>5651917</v>
      </c>
      <c r="N38" s="11">
        <v>1583343</v>
      </c>
      <c r="O38" s="11">
        <v>21484868</v>
      </c>
      <c r="P38" s="11">
        <v>12325150</v>
      </c>
      <c r="Q38" s="11">
        <v>328020</v>
      </c>
      <c r="R38" s="11">
        <v>2408604</v>
      </c>
      <c r="S38" s="11">
        <v>19192558</v>
      </c>
      <c r="T38" s="11">
        <v>11213561</v>
      </c>
      <c r="U38" s="11">
        <v>5505683</v>
      </c>
      <c r="V38" s="11">
        <v>4860179</v>
      </c>
      <c r="W38" s="11">
        <v>5713675</v>
      </c>
      <c r="X38" s="11">
        <v>6415070</v>
      </c>
      <c r="Y38" s="11">
        <v>1300980</v>
      </c>
      <c r="Z38" s="11">
        <v>9631764</v>
      </c>
      <c r="AA38" s="11">
        <v>8955488</v>
      </c>
      <c r="AB38" s="11">
        <v>21383356</v>
      </c>
      <c r="AC38" s="11">
        <v>13546867</v>
      </c>
      <c r="AD38" s="11">
        <v>5225210</v>
      </c>
      <c r="AE38" s="11">
        <v>6298000</v>
      </c>
      <c r="AF38" s="11">
        <v>1128565</v>
      </c>
      <c r="AG38" s="11">
        <v>2457060</v>
      </c>
      <c r="AH38" s="11">
        <v>4772756</v>
      </c>
      <c r="AI38" s="11">
        <v>831584</v>
      </c>
      <c r="AJ38" s="11">
        <v>11662914</v>
      </c>
      <c r="AK38" s="11">
        <v>4735545</v>
      </c>
      <c r="AL38" s="11">
        <v>62034994</v>
      </c>
      <c r="AM38" s="11">
        <v>13438382</v>
      </c>
      <c r="AN38" s="11">
        <v>1978548</v>
      </c>
      <c r="AO38" s="11">
        <v>18796046</v>
      </c>
      <c r="AP38" s="11">
        <v>4446655</v>
      </c>
      <c r="AQ38" s="11">
        <v>5764089</v>
      </c>
      <c r="AR38" s="11">
        <v>22256314</v>
      </c>
      <c r="AS38" s="11">
        <v>1277277</v>
      </c>
      <c r="AT38" s="11">
        <v>6735297</v>
      </c>
      <c r="AU38" s="11">
        <v>863182</v>
      </c>
      <c r="AV38" s="11">
        <v>7882887</v>
      </c>
      <c r="AW38" s="11">
        <v>29581049</v>
      </c>
      <c r="AX38" s="11">
        <v>3784508</v>
      </c>
      <c r="AY38" s="11">
        <v>1775714</v>
      </c>
      <c r="AZ38" s="11">
        <v>11927574</v>
      </c>
      <c r="BA38" s="11">
        <v>12657621</v>
      </c>
      <c r="BB38" s="11">
        <v>2457100</v>
      </c>
      <c r="BC38" s="11">
        <v>8826031</v>
      </c>
      <c r="BD38" s="11">
        <v>2416266</v>
      </c>
    </row>
    <row r="39" spans="1:56" ht="25.5" customHeight="1">
      <c r="A39" s="665" t="s">
        <v>774</v>
      </c>
      <c r="B39" s="665"/>
      <c r="C39" s="665"/>
      <c r="D39" s="11">
        <v>1438236123</v>
      </c>
      <c r="E39" s="11"/>
      <c r="F39" s="11"/>
      <c r="G39" s="11">
        <v>23146606</v>
      </c>
      <c r="H39" s="11">
        <v>7949326</v>
      </c>
      <c r="I39" s="11">
        <v>25175382</v>
      </c>
      <c r="J39" s="11">
        <v>15705697</v>
      </c>
      <c r="K39" s="11">
        <v>188902437</v>
      </c>
      <c r="L39" s="11">
        <v>21727986</v>
      </c>
      <c r="M39" s="11">
        <v>16946023</v>
      </c>
      <c r="N39" s="11">
        <v>7557294</v>
      </c>
      <c r="O39" s="11">
        <v>61556858</v>
      </c>
      <c r="P39" s="11">
        <v>30598712</v>
      </c>
      <c r="Q39" s="11">
        <v>10863715</v>
      </c>
      <c r="R39" s="11">
        <v>5889492</v>
      </c>
      <c r="S39" s="11">
        <v>51029772</v>
      </c>
      <c r="T39" s="11">
        <v>27944587</v>
      </c>
      <c r="U39" s="11">
        <v>14903702</v>
      </c>
      <c r="V39" s="11">
        <v>12824964</v>
      </c>
      <c r="W39" s="11">
        <v>26010701</v>
      </c>
      <c r="X39" s="11">
        <v>22728447</v>
      </c>
      <c r="Y39" s="11">
        <v>6690337</v>
      </c>
      <c r="Z39" s="11">
        <v>30060884</v>
      </c>
      <c r="AA39" s="11">
        <v>46773317</v>
      </c>
      <c r="AB39" s="11">
        <v>41846014</v>
      </c>
      <c r="AC39" s="11">
        <v>27756647</v>
      </c>
      <c r="AD39" s="11">
        <v>14189768</v>
      </c>
      <c r="AE39" s="11">
        <v>22597719</v>
      </c>
      <c r="AF39" s="11">
        <v>5450115</v>
      </c>
      <c r="AG39" s="11">
        <v>7392036</v>
      </c>
      <c r="AH39" s="11">
        <v>8798403</v>
      </c>
      <c r="AI39" s="11">
        <v>5698524</v>
      </c>
      <c r="AJ39" s="11">
        <v>44076279</v>
      </c>
      <c r="AK39" s="11">
        <v>13272060</v>
      </c>
      <c r="AL39" s="11">
        <v>103396113</v>
      </c>
      <c r="AM39" s="11">
        <v>35815505</v>
      </c>
      <c r="AN39" s="11">
        <v>4812736</v>
      </c>
      <c r="AO39" s="11">
        <v>51298656</v>
      </c>
      <c r="AP39" s="11">
        <v>16895839</v>
      </c>
      <c r="AQ39" s="11">
        <v>27900052</v>
      </c>
      <c r="AR39" s="11">
        <v>67110300</v>
      </c>
      <c r="AS39" s="11">
        <v>6041741</v>
      </c>
      <c r="AT39" s="11">
        <v>21844774</v>
      </c>
      <c r="AU39" s="11">
        <v>3829764</v>
      </c>
      <c r="AV39" s="11">
        <v>22679997</v>
      </c>
      <c r="AW39" s="11">
        <v>98624521</v>
      </c>
      <c r="AX39" s="11">
        <v>14664507</v>
      </c>
      <c r="AY39" s="11">
        <v>6380071</v>
      </c>
      <c r="AZ39" s="11">
        <v>35726273</v>
      </c>
      <c r="BA39" s="11">
        <v>34785592</v>
      </c>
      <c r="BB39" s="11">
        <v>10571658</v>
      </c>
      <c r="BC39" s="11">
        <v>25506865</v>
      </c>
      <c r="BD39" s="11">
        <v>4287355</v>
      </c>
    </row>
    <row r="40" spans="1:56">
      <c r="A40" s="665" t="s">
        <v>346</v>
      </c>
      <c r="B40" s="665"/>
      <c r="C40" s="665"/>
      <c r="D40" s="532"/>
      <c r="E40" s="532"/>
      <c r="F40" s="532"/>
      <c r="G40" s="532"/>
      <c r="H40" s="532"/>
      <c r="I40" s="532"/>
      <c r="J40" s="532"/>
      <c r="K40" s="532"/>
      <c r="L40" s="532"/>
      <c r="M40" s="532"/>
      <c r="N40" s="532"/>
      <c r="O40" s="532"/>
      <c r="P40" s="532"/>
      <c r="Q40" s="532"/>
      <c r="R40" s="532"/>
      <c r="S40" s="532"/>
      <c r="T40" s="532"/>
      <c r="U40" s="532"/>
      <c r="V40" s="532"/>
      <c r="W40" s="532"/>
      <c r="X40" s="532"/>
      <c r="Y40" s="532"/>
      <c r="Z40" s="532"/>
      <c r="AA40" s="532"/>
      <c r="AB40" s="532"/>
      <c r="AC40" s="532"/>
      <c r="AD40" s="532"/>
      <c r="AE40" s="532"/>
      <c r="AF40" s="532"/>
      <c r="AG40" s="532"/>
      <c r="AH40" s="532"/>
      <c r="AI40" s="532"/>
      <c r="AJ40" s="532"/>
      <c r="AK40" s="532"/>
      <c r="AL40" s="532"/>
      <c r="AM40" s="532"/>
      <c r="AN40" s="532"/>
      <c r="AO40" s="532"/>
      <c r="AP40" s="532"/>
      <c r="AQ40" s="532"/>
      <c r="AR40" s="532"/>
      <c r="AS40" s="532"/>
      <c r="AT40" s="532"/>
      <c r="AU40" s="532"/>
      <c r="AV40" s="532"/>
      <c r="AW40" s="532"/>
      <c r="AX40" s="532"/>
      <c r="AY40" s="532"/>
      <c r="AZ40" s="532"/>
      <c r="BA40" s="532"/>
      <c r="BB40" s="532"/>
      <c r="BC40" s="532"/>
      <c r="BD40" s="532"/>
    </row>
    <row r="41" spans="1:56" ht="15" customHeight="1">
      <c r="A41" s="665" t="s">
        <v>782</v>
      </c>
      <c r="B41" s="665"/>
      <c r="C41" s="665"/>
      <c r="D41" s="532"/>
      <c r="E41" s="532"/>
      <c r="F41" s="532"/>
      <c r="G41" s="532"/>
      <c r="H41" s="532"/>
      <c r="I41" s="532"/>
      <c r="J41" s="532"/>
      <c r="K41" s="532"/>
      <c r="L41" s="532"/>
      <c r="M41" s="532"/>
      <c r="N41" s="532"/>
      <c r="O41" s="532"/>
      <c r="P41" s="532"/>
      <c r="Q41" s="532"/>
      <c r="R41" s="532"/>
      <c r="S41" s="532"/>
      <c r="T41" s="532"/>
      <c r="U41" s="532"/>
      <c r="V41" s="532"/>
      <c r="W41" s="532"/>
      <c r="X41" s="532"/>
      <c r="Y41" s="532"/>
      <c r="Z41" s="532"/>
      <c r="AA41" s="532"/>
      <c r="AB41" s="532"/>
      <c r="AC41" s="532"/>
      <c r="AD41" s="532"/>
      <c r="AE41" s="532"/>
      <c r="AF41" s="532"/>
      <c r="AG41" s="532"/>
      <c r="AH41" s="532"/>
      <c r="AI41" s="532"/>
      <c r="AJ41" s="532"/>
      <c r="AK41" s="532"/>
      <c r="AL41" s="532"/>
      <c r="AM41" s="532"/>
      <c r="AN41" s="532"/>
      <c r="AO41" s="532"/>
      <c r="AP41" s="532"/>
      <c r="AQ41" s="532"/>
      <c r="AR41" s="532"/>
      <c r="AS41" s="532"/>
      <c r="AT41" s="532"/>
      <c r="AU41" s="532"/>
      <c r="AV41" s="532"/>
      <c r="AW41" s="532"/>
      <c r="AX41" s="532"/>
      <c r="AY41" s="532"/>
      <c r="AZ41" s="532"/>
      <c r="BA41" s="532"/>
      <c r="BB41" s="532"/>
      <c r="BC41" s="532"/>
      <c r="BD41" s="532"/>
    </row>
    <row r="42" spans="1:56" ht="25.5" customHeight="1">
      <c r="A42" s="665" t="s">
        <v>783</v>
      </c>
      <c r="B42" s="665"/>
      <c r="C42" s="665"/>
      <c r="D42" s="11">
        <v>686654886</v>
      </c>
      <c r="E42" s="11"/>
      <c r="F42" s="11"/>
      <c r="G42" s="11">
        <v>12847883</v>
      </c>
      <c r="H42" s="11">
        <v>2524056</v>
      </c>
      <c r="I42" s="11">
        <v>11655555</v>
      </c>
      <c r="J42" s="11">
        <v>7843665</v>
      </c>
      <c r="K42" s="11">
        <v>97240115</v>
      </c>
      <c r="L42" s="11">
        <v>12011319</v>
      </c>
      <c r="M42" s="11">
        <v>7760134</v>
      </c>
      <c r="N42" s="11">
        <v>3297131</v>
      </c>
      <c r="O42" s="11">
        <v>27071608</v>
      </c>
      <c r="P42" s="11">
        <v>18962101</v>
      </c>
      <c r="Q42" s="11">
        <v>3409731</v>
      </c>
      <c r="R42" s="11">
        <v>3115269</v>
      </c>
      <c r="S42" s="11">
        <v>18520513</v>
      </c>
      <c r="T42" s="11">
        <v>15742709</v>
      </c>
      <c r="U42" s="11">
        <v>7282938</v>
      </c>
      <c r="V42" s="11">
        <v>7402958</v>
      </c>
      <c r="W42" s="11">
        <v>11263480</v>
      </c>
      <c r="X42" s="11">
        <v>9299171</v>
      </c>
      <c r="Y42" s="11">
        <v>2145990</v>
      </c>
      <c r="Z42" s="11">
        <v>12663513</v>
      </c>
      <c r="AA42" s="11">
        <v>13179312</v>
      </c>
      <c r="AB42" s="11">
        <v>25890299</v>
      </c>
      <c r="AC42" s="11">
        <v>16094986</v>
      </c>
      <c r="AD42" s="11">
        <v>6431695</v>
      </c>
      <c r="AE42" s="11">
        <v>9976109</v>
      </c>
      <c r="AF42" s="11">
        <v>1917463</v>
      </c>
      <c r="AG42" s="11">
        <v>3825588</v>
      </c>
      <c r="AH42" s="11">
        <v>5150123</v>
      </c>
      <c r="AI42" s="11">
        <v>1441350</v>
      </c>
      <c r="AJ42" s="11">
        <v>18497910</v>
      </c>
      <c r="AK42" s="11">
        <v>5527172</v>
      </c>
      <c r="AL42" s="11">
        <v>45766742</v>
      </c>
      <c r="AM42" s="11">
        <v>21223986</v>
      </c>
      <c r="AN42" s="11">
        <v>2356128</v>
      </c>
      <c r="AO42" s="11">
        <v>23187805</v>
      </c>
      <c r="AP42" s="11">
        <v>8323116</v>
      </c>
      <c r="AQ42" s="11">
        <v>12291011</v>
      </c>
      <c r="AR42" s="11">
        <v>28410894</v>
      </c>
      <c r="AS42" s="11">
        <v>2168254</v>
      </c>
      <c r="AT42" s="11">
        <v>10274900</v>
      </c>
      <c r="AU42" s="11">
        <v>1519557</v>
      </c>
      <c r="AV42" s="11">
        <v>10574305</v>
      </c>
      <c r="AW42" s="11">
        <v>54200415</v>
      </c>
      <c r="AX42" s="11">
        <v>8444264</v>
      </c>
      <c r="AY42" s="11">
        <v>2906638</v>
      </c>
      <c r="AZ42" s="11">
        <v>16598849</v>
      </c>
      <c r="BA42" s="11">
        <v>19629589</v>
      </c>
      <c r="BB42" s="11">
        <v>4285354</v>
      </c>
      <c r="BC42" s="11">
        <v>12363945</v>
      </c>
      <c r="BD42" s="11">
        <v>2137288</v>
      </c>
    </row>
    <row r="43" spans="1:56" ht="14.25" customHeight="1">
      <c r="A43" s="665" t="s">
        <v>784</v>
      </c>
      <c r="B43" s="665"/>
      <c r="C43" s="665"/>
      <c r="D43" s="11">
        <v>676247828</v>
      </c>
      <c r="E43" s="11"/>
      <c r="F43" s="11"/>
      <c r="G43" s="11">
        <v>8547055</v>
      </c>
      <c r="H43" s="11">
        <v>2724651</v>
      </c>
      <c r="I43" s="11">
        <v>14685574</v>
      </c>
      <c r="J43" s="11">
        <v>7482277</v>
      </c>
      <c r="K43" s="11">
        <v>124082248</v>
      </c>
      <c r="L43" s="11">
        <v>8465159</v>
      </c>
      <c r="M43" s="11">
        <v>4261286</v>
      </c>
      <c r="N43" s="11">
        <v>2551364</v>
      </c>
      <c r="O43" s="11">
        <v>27111988</v>
      </c>
      <c r="P43" s="11">
        <v>12475749</v>
      </c>
      <c r="Q43" s="11">
        <v>2984204</v>
      </c>
      <c r="R43" s="11">
        <v>2495878</v>
      </c>
      <c r="S43" s="11">
        <v>23289719</v>
      </c>
      <c r="T43" s="11">
        <v>13967124</v>
      </c>
      <c r="U43" s="11">
        <v>6010233</v>
      </c>
      <c r="V43" s="11">
        <v>4101965</v>
      </c>
      <c r="W43" s="11">
        <v>11508013</v>
      </c>
      <c r="X43" s="11">
        <v>11226836</v>
      </c>
      <c r="Y43" s="11">
        <v>3257172</v>
      </c>
      <c r="Z43" s="11">
        <v>12929570</v>
      </c>
      <c r="AA43" s="11">
        <v>22403061</v>
      </c>
      <c r="AB43" s="11">
        <v>18833917</v>
      </c>
      <c r="AC43" s="11">
        <v>14507128</v>
      </c>
      <c r="AD43" s="11">
        <v>6440718</v>
      </c>
      <c r="AE43" s="11">
        <v>8995674</v>
      </c>
      <c r="AF43" s="11">
        <v>2169871</v>
      </c>
      <c r="AG43" s="11">
        <v>2771780</v>
      </c>
      <c r="AH43" s="11">
        <v>3892730</v>
      </c>
      <c r="AI43" s="11">
        <v>2584284</v>
      </c>
      <c r="AJ43" s="11">
        <v>18558280</v>
      </c>
      <c r="AK43" s="11">
        <v>5900385</v>
      </c>
      <c r="AL43" s="11">
        <v>67311394</v>
      </c>
      <c r="AM43" s="11">
        <v>13031451</v>
      </c>
      <c r="AN43" s="11">
        <v>1287765</v>
      </c>
      <c r="AO43" s="11">
        <v>25824087</v>
      </c>
      <c r="AP43" s="11">
        <v>6747383</v>
      </c>
      <c r="AQ43" s="11">
        <v>10481906</v>
      </c>
      <c r="AR43" s="11">
        <v>31373090</v>
      </c>
      <c r="AS43" s="11">
        <v>2770134</v>
      </c>
      <c r="AT43" s="11">
        <v>7811767</v>
      </c>
      <c r="AU43" s="11">
        <v>1154441</v>
      </c>
      <c r="AV43" s="11">
        <v>12447574</v>
      </c>
      <c r="AW43" s="11">
        <v>37986943</v>
      </c>
      <c r="AX43" s="11">
        <v>3769434</v>
      </c>
      <c r="AY43" s="11">
        <v>3400225</v>
      </c>
      <c r="AZ43" s="11">
        <v>11169667</v>
      </c>
      <c r="BA43" s="11">
        <v>12195196</v>
      </c>
      <c r="BB43" s="11">
        <v>4732909</v>
      </c>
      <c r="BC43" s="11">
        <v>10691615</v>
      </c>
      <c r="BD43" s="11">
        <v>844954</v>
      </c>
    </row>
    <row r="44" spans="1:56" ht="15" customHeight="1">
      <c r="A44" s="665" t="s">
        <v>785</v>
      </c>
      <c r="B44" s="665"/>
      <c r="C44" s="665"/>
      <c r="D44" s="11">
        <v>88770896</v>
      </c>
      <c r="E44" s="11"/>
      <c r="F44" s="11"/>
      <c r="G44" s="11">
        <v>2875275</v>
      </c>
      <c r="H44" s="11">
        <v>28963</v>
      </c>
      <c r="I44" s="11">
        <v>7459</v>
      </c>
      <c r="J44" s="11">
        <v>1159401</v>
      </c>
      <c r="K44" s="11">
        <v>13426724</v>
      </c>
      <c r="L44" s="11">
        <v>1024929</v>
      </c>
      <c r="M44" s="11">
        <v>1458785</v>
      </c>
      <c r="N44" s="11">
        <v>47256</v>
      </c>
      <c r="O44" s="11">
        <v>1210889</v>
      </c>
      <c r="P44" s="11">
        <v>1360458</v>
      </c>
      <c r="Q44" s="11">
        <v>619245</v>
      </c>
      <c r="R44" s="11">
        <v>52251</v>
      </c>
      <c r="S44" s="11">
        <v>1653877</v>
      </c>
      <c r="T44" s="11">
        <v>140733</v>
      </c>
      <c r="U44" s="11">
        <v>1887069</v>
      </c>
      <c r="V44" s="11">
        <v>2681576</v>
      </c>
      <c r="W44" s="11">
        <v>1894482</v>
      </c>
      <c r="X44" s="11">
        <v>356728</v>
      </c>
      <c r="Y44" s="11">
        <v>62151</v>
      </c>
      <c r="Z44" s="11">
        <v>578878</v>
      </c>
      <c r="AA44" s="11">
        <v>718405</v>
      </c>
      <c r="AB44" s="11">
        <v>4385477</v>
      </c>
      <c r="AC44" s="11">
        <v>325095</v>
      </c>
      <c r="AD44" s="11">
        <v>1456620</v>
      </c>
      <c r="AE44" s="11">
        <v>2212142</v>
      </c>
      <c r="AF44" s="11">
        <v>65323</v>
      </c>
      <c r="AG44" s="11">
        <v>189098</v>
      </c>
      <c r="AH44" s="11">
        <v>269434</v>
      </c>
      <c r="AI44" s="11">
        <v>61520</v>
      </c>
      <c r="AJ44" s="11">
        <v>2223073</v>
      </c>
      <c r="AK44" s="11">
        <v>1151673</v>
      </c>
      <c r="AL44" s="11">
        <v>5325753</v>
      </c>
      <c r="AM44" s="11">
        <v>2179337</v>
      </c>
      <c r="AN44" s="11">
        <v>27100</v>
      </c>
      <c r="AO44" s="11">
        <v>4351948</v>
      </c>
      <c r="AP44" s="11">
        <v>262911</v>
      </c>
      <c r="AQ44" s="11">
        <v>2332476</v>
      </c>
      <c r="AR44" s="11">
        <v>5132420</v>
      </c>
      <c r="AS44" s="11">
        <v>66227</v>
      </c>
      <c r="AT44" s="11">
        <v>1871970</v>
      </c>
      <c r="AU44" s="11">
        <v>23579</v>
      </c>
      <c r="AV44" s="11">
        <v>409713</v>
      </c>
      <c r="AW44" s="11">
        <v>7134155</v>
      </c>
      <c r="AX44" s="11">
        <v>1970170</v>
      </c>
      <c r="AY44" s="11">
        <v>224824</v>
      </c>
      <c r="AZ44" s="11">
        <v>4954417</v>
      </c>
      <c r="BA44" s="11">
        <v>4409139</v>
      </c>
      <c r="BB44" s="11">
        <v>149541</v>
      </c>
      <c r="BC44" s="11">
        <v>2356650</v>
      </c>
      <c r="BD44" s="11">
        <v>3577</v>
      </c>
    </row>
    <row r="45" spans="1:56" ht="15" customHeight="1">
      <c r="A45" s="665" t="s">
        <v>786</v>
      </c>
      <c r="B45" s="665"/>
      <c r="C45" s="665"/>
      <c r="D45" s="11">
        <v>61727972</v>
      </c>
      <c r="E45" s="11"/>
      <c r="F45" s="11"/>
      <c r="G45" s="11">
        <v>551627</v>
      </c>
      <c r="H45" s="11">
        <v>229041</v>
      </c>
      <c r="I45" s="11">
        <v>583978</v>
      </c>
      <c r="J45" s="11">
        <v>245899</v>
      </c>
      <c r="K45" s="11">
        <v>7503590</v>
      </c>
      <c r="L45" s="11">
        <v>573255</v>
      </c>
      <c r="M45" s="11">
        <v>1041145</v>
      </c>
      <c r="N45" s="11">
        <v>410368</v>
      </c>
      <c r="O45" s="11">
        <v>3957991</v>
      </c>
      <c r="P45" s="11">
        <v>1488125</v>
      </c>
      <c r="Q45" s="11">
        <v>550157</v>
      </c>
      <c r="R45" s="11">
        <v>151848</v>
      </c>
      <c r="S45" s="11">
        <v>1989331</v>
      </c>
      <c r="T45" s="11">
        <v>571486</v>
      </c>
      <c r="U45" s="11">
        <v>275215</v>
      </c>
      <c r="V45" s="11">
        <v>397821</v>
      </c>
      <c r="W45" s="11">
        <v>500808</v>
      </c>
      <c r="X45" s="11">
        <v>421737</v>
      </c>
      <c r="Y45" s="11">
        <v>147468</v>
      </c>
      <c r="Z45" s="11">
        <v>2190864</v>
      </c>
      <c r="AA45" s="11">
        <v>1484458</v>
      </c>
      <c r="AB45" s="11">
        <v>1640230</v>
      </c>
      <c r="AC45" s="11">
        <v>515239</v>
      </c>
      <c r="AD45" s="11">
        <v>423381</v>
      </c>
      <c r="AE45" s="11">
        <v>1988453</v>
      </c>
      <c r="AF45" s="11">
        <v>206589</v>
      </c>
      <c r="AG45" s="11">
        <v>306760</v>
      </c>
      <c r="AH45" s="11">
        <v>296213</v>
      </c>
      <c r="AI45" s="11">
        <v>97799</v>
      </c>
      <c r="AJ45" s="11">
        <v>1454264</v>
      </c>
      <c r="AK45" s="11">
        <v>398368</v>
      </c>
      <c r="AL45" s="11">
        <v>8999160</v>
      </c>
      <c r="AM45" s="11">
        <v>1265088</v>
      </c>
      <c r="AN45" s="11">
        <v>375497</v>
      </c>
      <c r="AO45" s="11">
        <v>2459852</v>
      </c>
      <c r="AP45" s="11">
        <v>1037585</v>
      </c>
      <c r="AQ45" s="11">
        <v>1011517</v>
      </c>
      <c r="AR45" s="11">
        <v>3428716</v>
      </c>
      <c r="AS45" s="11">
        <v>186540</v>
      </c>
      <c r="AT45" s="11">
        <v>1264559</v>
      </c>
      <c r="AU45" s="11">
        <v>165103</v>
      </c>
      <c r="AV45" s="11">
        <v>738464</v>
      </c>
      <c r="AW45" s="11">
        <v>2991203</v>
      </c>
      <c r="AX45" s="11">
        <v>335385</v>
      </c>
      <c r="AY45" s="11">
        <v>163781</v>
      </c>
      <c r="AZ45" s="11">
        <v>1498307</v>
      </c>
      <c r="BA45" s="11">
        <v>1957734</v>
      </c>
      <c r="BB45" s="11">
        <v>298684</v>
      </c>
      <c r="BC45" s="11">
        <v>562177</v>
      </c>
      <c r="BD45" s="11">
        <v>395112</v>
      </c>
    </row>
    <row r="46" spans="1:56" ht="14.25" customHeight="1">
      <c r="A46" s="665" t="s">
        <v>787</v>
      </c>
      <c r="B46" s="665"/>
      <c r="C46" s="665"/>
      <c r="D46" s="11">
        <v>129304623</v>
      </c>
      <c r="E46" s="11"/>
      <c r="F46" s="11"/>
      <c r="G46" s="11">
        <v>1659619</v>
      </c>
      <c r="H46" s="11">
        <v>1143967</v>
      </c>
      <c r="I46" s="11">
        <v>2217232</v>
      </c>
      <c r="J46" s="11">
        <v>1743755</v>
      </c>
      <c r="K46" s="11">
        <v>10825735</v>
      </c>
      <c r="L46" s="11">
        <v>1990230</v>
      </c>
      <c r="M46" s="11">
        <v>1694567</v>
      </c>
      <c r="N46" s="11">
        <v>832628</v>
      </c>
      <c r="O46" s="11">
        <v>8747688</v>
      </c>
      <c r="P46" s="11">
        <v>2969100</v>
      </c>
      <c r="Q46" s="11">
        <v>439255</v>
      </c>
      <c r="R46" s="11">
        <v>704780</v>
      </c>
      <c r="S46" s="11">
        <v>6762593</v>
      </c>
      <c r="T46" s="11">
        <v>2465799</v>
      </c>
      <c r="U46" s="11">
        <v>2304141</v>
      </c>
      <c r="V46" s="11">
        <v>1239281</v>
      </c>
      <c r="W46" s="11">
        <v>1996782</v>
      </c>
      <c r="X46" s="11">
        <v>1493443</v>
      </c>
      <c r="Y46" s="11">
        <v>692905</v>
      </c>
      <c r="Z46" s="11">
        <v>2556791</v>
      </c>
      <c r="AA46" s="11">
        <v>3140883</v>
      </c>
      <c r="AB46" s="11">
        <v>3012998</v>
      </c>
      <c r="AC46" s="11">
        <v>2789319</v>
      </c>
      <c r="AD46" s="11">
        <v>1455496</v>
      </c>
      <c r="AE46" s="11">
        <v>1391549</v>
      </c>
      <c r="AF46" s="11">
        <v>610663</v>
      </c>
      <c r="AG46" s="11">
        <v>824452</v>
      </c>
      <c r="AH46" s="11">
        <v>1000032</v>
      </c>
      <c r="AI46" s="11">
        <v>528633</v>
      </c>
      <c r="AJ46" s="11">
        <v>3126092</v>
      </c>
      <c r="AK46" s="11">
        <v>651714</v>
      </c>
      <c r="AL46" s="11">
        <v>5870948</v>
      </c>
      <c r="AM46" s="11">
        <v>4490147</v>
      </c>
      <c r="AN46" s="11">
        <v>970114</v>
      </c>
      <c r="AO46" s="11">
        <v>4044349</v>
      </c>
      <c r="AP46" s="11">
        <v>2168570</v>
      </c>
      <c r="AQ46" s="11">
        <v>1195771</v>
      </c>
      <c r="AR46" s="11">
        <v>8159034</v>
      </c>
      <c r="AS46" s="11">
        <v>320743</v>
      </c>
      <c r="AT46" s="11">
        <v>2068516</v>
      </c>
      <c r="AU46" s="11">
        <v>664095</v>
      </c>
      <c r="AV46" s="11">
        <v>1641757</v>
      </c>
      <c r="AW46" s="11">
        <v>10039223</v>
      </c>
      <c r="AX46" s="11">
        <v>1211388</v>
      </c>
      <c r="AY46" s="11">
        <v>437888</v>
      </c>
      <c r="AZ46" s="11">
        <v>4837855</v>
      </c>
      <c r="BA46" s="11">
        <v>2429486</v>
      </c>
      <c r="BB46" s="11">
        <v>1148911</v>
      </c>
      <c r="BC46" s="11">
        <v>3844589</v>
      </c>
      <c r="BD46" s="11">
        <v>749117</v>
      </c>
    </row>
    <row r="47" spans="1:56" ht="15" customHeight="1">
      <c r="A47" s="665" t="s">
        <v>788</v>
      </c>
      <c r="B47" s="665"/>
      <c r="C47" s="665"/>
      <c r="D47" s="11">
        <v>17081362</v>
      </c>
      <c r="E47" s="11"/>
      <c r="F47" s="11"/>
      <c r="G47" s="11">
        <v>171607</v>
      </c>
      <c r="H47" s="11">
        <v>142360</v>
      </c>
      <c r="I47" s="11">
        <v>280662</v>
      </c>
      <c r="J47" s="11">
        <v>125399</v>
      </c>
      <c r="K47" s="11">
        <v>1907378</v>
      </c>
      <c r="L47" s="11">
        <v>235845</v>
      </c>
      <c r="M47" s="11">
        <v>251026</v>
      </c>
      <c r="N47" s="11">
        <v>148671</v>
      </c>
      <c r="O47" s="11">
        <v>577197</v>
      </c>
      <c r="P47" s="11">
        <v>516689</v>
      </c>
      <c r="Q47" s="11">
        <v>44877</v>
      </c>
      <c r="R47" s="11">
        <v>65099</v>
      </c>
      <c r="S47" s="11">
        <v>439719</v>
      </c>
      <c r="T47" s="11">
        <v>267728</v>
      </c>
      <c r="U47" s="11">
        <v>104622</v>
      </c>
      <c r="V47" s="11">
        <v>111385</v>
      </c>
      <c r="W47" s="11">
        <v>274012</v>
      </c>
      <c r="X47" s="11">
        <v>358733</v>
      </c>
      <c r="Y47" s="11">
        <v>97008</v>
      </c>
      <c r="Z47" s="11">
        <v>643786</v>
      </c>
      <c r="AA47" s="11">
        <v>922066</v>
      </c>
      <c r="AB47" s="11">
        <v>501930</v>
      </c>
      <c r="AC47" s="11">
        <v>486835</v>
      </c>
      <c r="AD47" s="11">
        <v>150445</v>
      </c>
      <c r="AE47" s="11">
        <v>235665</v>
      </c>
      <c r="AF47" s="11">
        <v>39216</v>
      </c>
      <c r="AG47" s="11">
        <v>90473</v>
      </c>
      <c r="AH47" s="11">
        <v>95406</v>
      </c>
      <c r="AI47" s="11">
        <v>71944</v>
      </c>
      <c r="AJ47" s="11">
        <v>715359</v>
      </c>
      <c r="AK47" s="11">
        <v>148580</v>
      </c>
      <c r="AL47" s="11">
        <v>1017705</v>
      </c>
      <c r="AM47" s="11">
        <v>738513</v>
      </c>
      <c r="AN47" s="11">
        <v>31401</v>
      </c>
      <c r="AO47" s="11">
        <v>390158</v>
      </c>
      <c r="AP47" s="11">
        <v>230799</v>
      </c>
      <c r="AQ47" s="11">
        <v>201595</v>
      </c>
      <c r="AR47" s="11">
        <v>1093448</v>
      </c>
      <c r="AS47" s="11">
        <v>87077</v>
      </c>
      <c r="AT47" s="11">
        <v>205857</v>
      </c>
      <c r="AU47" s="11">
        <v>47261</v>
      </c>
      <c r="AV47" s="11">
        <v>277908</v>
      </c>
      <c r="AW47" s="11">
        <v>1183713</v>
      </c>
      <c r="AX47" s="11">
        <v>150315</v>
      </c>
      <c r="AY47" s="11">
        <v>110600</v>
      </c>
      <c r="AZ47" s="11">
        <v>492487</v>
      </c>
      <c r="BA47" s="11">
        <v>429060</v>
      </c>
      <c r="BB47" s="11">
        <v>81031</v>
      </c>
      <c r="BC47" s="11">
        <v>51250</v>
      </c>
      <c r="BD47" s="11">
        <v>39462</v>
      </c>
    </row>
    <row r="48" spans="1:56" ht="15" customHeight="1">
      <c r="A48" s="665" t="s">
        <v>789</v>
      </c>
      <c r="B48" s="665"/>
      <c r="C48" s="665"/>
      <c r="D48" s="11">
        <v>51313858</v>
      </c>
      <c r="E48" s="11"/>
      <c r="F48" s="11"/>
      <c r="G48" s="11">
        <v>553944</v>
      </c>
      <c r="H48" s="11">
        <v>316353</v>
      </c>
      <c r="I48" s="11">
        <v>1080923</v>
      </c>
      <c r="J48" s="11">
        <v>420114</v>
      </c>
      <c r="K48" s="11">
        <v>8528075</v>
      </c>
      <c r="L48" s="11">
        <v>1035100</v>
      </c>
      <c r="M48" s="11">
        <v>622024</v>
      </c>
      <c r="N48" s="11">
        <v>324144</v>
      </c>
      <c r="O48" s="11">
        <v>2385256</v>
      </c>
      <c r="P48" s="11">
        <v>1326803</v>
      </c>
      <c r="Q48" s="11">
        <v>228646</v>
      </c>
      <c r="R48" s="11">
        <v>280588</v>
      </c>
      <c r="S48" s="11">
        <v>1358464</v>
      </c>
      <c r="T48" s="11">
        <v>708261</v>
      </c>
      <c r="U48" s="11">
        <v>288880</v>
      </c>
      <c r="V48" s="11">
        <v>350931</v>
      </c>
      <c r="W48" s="11">
        <v>666606</v>
      </c>
      <c r="X48" s="11">
        <v>667656</v>
      </c>
      <c r="Y48" s="11">
        <v>162568</v>
      </c>
      <c r="Z48" s="11">
        <v>1479811</v>
      </c>
      <c r="AA48" s="11">
        <v>954978</v>
      </c>
      <c r="AB48" s="11">
        <v>1894849</v>
      </c>
      <c r="AC48" s="11">
        <v>635229</v>
      </c>
      <c r="AD48" s="11">
        <v>365388</v>
      </c>
      <c r="AE48" s="11">
        <v>827462</v>
      </c>
      <c r="AF48" s="11">
        <v>212280</v>
      </c>
      <c r="AG48" s="11">
        <v>349865</v>
      </c>
      <c r="AH48" s="11">
        <v>312785</v>
      </c>
      <c r="AI48" s="11">
        <v>145827</v>
      </c>
      <c r="AJ48" s="11">
        <v>1380091</v>
      </c>
      <c r="AK48" s="11">
        <v>525324</v>
      </c>
      <c r="AL48" s="11">
        <v>3403266</v>
      </c>
      <c r="AM48" s="11">
        <v>1343093</v>
      </c>
      <c r="AN48" s="11">
        <v>105537</v>
      </c>
      <c r="AO48" s="11">
        <v>1815411</v>
      </c>
      <c r="AP48" s="11">
        <v>575015</v>
      </c>
      <c r="AQ48" s="11">
        <v>897609</v>
      </c>
      <c r="AR48" s="11">
        <v>2183012</v>
      </c>
      <c r="AS48" s="11">
        <v>199314</v>
      </c>
      <c r="AT48" s="11">
        <v>520001</v>
      </c>
      <c r="AU48" s="11">
        <v>120790</v>
      </c>
      <c r="AV48" s="11">
        <v>972601</v>
      </c>
      <c r="AW48" s="11">
        <v>4219031</v>
      </c>
      <c r="AX48" s="11">
        <v>372616</v>
      </c>
      <c r="AY48" s="11">
        <v>154593</v>
      </c>
      <c r="AZ48" s="11">
        <v>1538611</v>
      </c>
      <c r="BA48" s="11">
        <v>998828</v>
      </c>
      <c r="BB48" s="11">
        <v>301041</v>
      </c>
      <c r="BC48" s="11">
        <v>1069838</v>
      </c>
      <c r="BD48" s="11">
        <v>134426</v>
      </c>
    </row>
    <row r="49" spans="1:56" ht="15" customHeight="1">
      <c r="A49" s="665" t="s">
        <v>790</v>
      </c>
      <c r="B49" s="665"/>
      <c r="C49" s="665"/>
      <c r="D49" s="11">
        <v>23964724</v>
      </c>
      <c r="E49" s="11"/>
      <c r="F49" s="11"/>
      <c r="G49" s="11">
        <v>295316</v>
      </c>
      <c r="H49" s="11">
        <v>405104</v>
      </c>
      <c r="I49" s="11">
        <v>306838</v>
      </c>
      <c r="J49" s="11">
        <v>283602</v>
      </c>
      <c r="K49" s="11">
        <v>5747925</v>
      </c>
      <c r="L49" s="11">
        <v>416303</v>
      </c>
      <c r="M49" s="11">
        <v>237327</v>
      </c>
      <c r="N49" s="11">
        <v>113363</v>
      </c>
      <c r="O49" s="11">
        <v>1485972</v>
      </c>
      <c r="P49" s="11">
        <v>538731</v>
      </c>
      <c r="Q49" s="11">
        <v>161860</v>
      </c>
      <c r="R49" s="11">
        <v>242630</v>
      </c>
      <c r="S49" s="11">
        <v>238887</v>
      </c>
      <c r="T49" s="11">
        <v>385009</v>
      </c>
      <c r="U49" s="11">
        <v>294582</v>
      </c>
      <c r="V49" s="11">
        <v>224912</v>
      </c>
      <c r="W49" s="11">
        <v>396106</v>
      </c>
      <c r="X49" s="11">
        <v>796006</v>
      </c>
      <c r="Y49" s="11">
        <v>141696</v>
      </c>
      <c r="Z49" s="11">
        <v>563293</v>
      </c>
      <c r="AA49" s="11">
        <v>265381</v>
      </c>
      <c r="AB49" s="11">
        <v>369721</v>
      </c>
      <c r="AC49" s="11">
        <v>682934</v>
      </c>
      <c r="AD49" s="11">
        <v>239900</v>
      </c>
      <c r="AE49" s="11">
        <v>302370</v>
      </c>
      <c r="AF49" s="11">
        <v>284861</v>
      </c>
      <c r="AG49" s="11">
        <v>224856</v>
      </c>
      <c r="AH49" s="11">
        <v>140690</v>
      </c>
      <c r="AI49" s="11">
        <v>57885</v>
      </c>
      <c r="AJ49" s="11">
        <v>474158</v>
      </c>
      <c r="AK49" s="11">
        <v>255992</v>
      </c>
      <c r="AL49" s="11">
        <v>543360</v>
      </c>
      <c r="AM49" s="11">
        <v>529106</v>
      </c>
      <c r="AN49" s="11">
        <v>142237</v>
      </c>
      <c r="AO49" s="11">
        <v>442609</v>
      </c>
      <c r="AP49" s="11">
        <v>160437</v>
      </c>
      <c r="AQ49" s="11">
        <v>535370</v>
      </c>
      <c r="AR49" s="11">
        <v>733442</v>
      </c>
      <c r="AS49" s="11">
        <v>49743</v>
      </c>
      <c r="AT49" s="11">
        <v>281506</v>
      </c>
      <c r="AU49" s="11">
        <v>187574</v>
      </c>
      <c r="AV49" s="11">
        <v>352507</v>
      </c>
      <c r="AW49" s="11">
        <v>836608</v>
      </c>
      <c r="AX49" s="11">
        <v>213338</v>
      </c>
      <c r="AY49" s="11">
        <v>123704</v>
      </c>
      <c r="AZ49" s="11">
        <v>315847</v>
      </c>
      <c r="BA49" s="11">
        <v>900049</v>
      </c>
      <c r="BB49" s="11">
        <v>272671</v>
      </c>
      <c r="BC49" s="11">
        <v>532087</v>
      </c>
      <c r="BD49" s="11">
        <v>238319</v>
      </c>
    </row>
    <row r="50" spans="1:56" ht="15" customHeight="1">
      <c r="A50" s="665" t="s">
        <v>791</v>
      </c>
      <c r="B50" s="665"/>
      <c r="C50" s="665"/>
      <c r="D50" s="11">
        <v>6549239</v>
      </c>
      <c r="E50" s="11"/>
      <c r="F50" s="11"/>
      <c r="G50" s="11">
        <v>22814</v>
      </c>
      <c r="H50" s="11">
        <v>15374</v>
      </c>
      <c r="I50" s="11">
        <v>82845</v>
      </c>
      <c r="J50" s="11">
        <v>68072</v>
      </c>
      <c r="K50" s="11">
        <v>613467</v>
      </c>
      <c r="L50" s="11">
        <v>102706</v>
      </c>
      <c r="M50" s="11">
        <v>54756</v>
      </c>
      <c r="N50" s="11">
        <v>49457</v>
      </c>
      <c r="O50" s="11">
        <v>168872</v>
      </c>
      <c r="P50" s="11">
        <v>263357</v>
      </c>
      <c r="Q50" s="11">
        <v>84206</v>
      </c>
      <c r="R50" s="11">
        <v>39105</v>
      </c>
      <c r="S50" s="11">
        <v>270821</v>
      </c>
      <c r="T50" s="11">
        <v>51922</v>
      </c>
      <c r="U50" s="11">
        <v>31175</v>
      </c>
      <c r="V50" s="11">
        <v>38835</v>
      </c>
      <c r="W50" s="11">
        <v>128387</v>
      </c>
      <c r="X50" s="11">
        <v>347548</v>
      </c>
      <c r="Y50" s="11">
        <v>7075</v>
      </c>
      <c r="Z50" s="11">
        <v>185408</v>
      </c>
      <c r="AA50" s="11">
        <v>202643</v>
      </c>
      <c r="AB50" s="11">
        <v>154384</v>
      </c>
      <c r="AC50" s="11">
        <v>291717</v>
      </c>
      <c r="AD50" s="11">
        <v>49899</v>
      </c>
      <c r="AE50" s="11">
        <v>69035</v>
      </c>
      <c r="AF50" s="11">
        <v>17013</v>
      </c>
      <c r="AG50" s="11">
        <v>53442</v>
      </c>
      <c r="AH50" s="11">
        <v>22795</v>
      </c>
      <c r="AI50" s="11">
        <v>27953</v>
      </c>
      <c r="AJ50" s="11">
        <v>194846</v>
      </c>
      <c r="AK50" s="11">
        <v>56924</v>
      </c>
      <c r="AL50" s="11">
        <v>713281</v>
      </c>
      <c r="AM50" s="11">
        <v>213638</v>
      </c>
      <c r="AN50" s="11">
        <v>40661</v>
      </c>
      <c r="AO50" s="11">
        <v>191652</v>
      </c>
      <c r="AP50" s="11">
        <v>83468</v>
      </c>
      <c r="AQ50" s="11">
        <v>101855</v>
      </c>
      <c r="AR50" s="11">
        <v>339885</v>
      </c>
      <c r="AS50" s="11">
        <v>60176</v>
      </c>
      <c r="AT50" s="11">
        <v>148364</v>
      </c>
      <c r="AU50" s="11">
        <v>42070</v>
      </c>
      <c r="AV50" s="11">
        <v>109297</v>
      </c>
      <c r="AW50" s="11">
        <v>256743</v>
      </c>
      <c r="AX50" s="11">
        <v>53370</v>
      </c>
      <c r="AY50" s="11">
        <v>20330</v>
      </c>
      <c r="AZ50" s="11">
        <v>165607</v>
      </c>
      <c r="BA50" s="11">
        <v>142693</v>
      </c>
      <c r="BB50" s="11">
        <v>53902</v>
      </c>
      <c r="BC50" s="11">
        <v>21261</v>
      </c>
      <c r="BD50" s="11">
        <v>24133</v>
      </c>
    </row>
    <row r="51" spans="1:56" ht="15" customHeight="1">
      <c r="A51" s="665" t="s">
        <v>792</v>
      </c>
      <c r="B51" s="665"/>
      <c r="C51" s="665"/>
      <c r="D51" s="11">
        <v>61505684</v>
      </c>
      <c r="E51" s="11"/>
      <c r="F51" s="11"/>
      <c r="G51" s="11">
        <v>645732</v>
      </c>
      <c r="H51" s="11">
        <v>665074</v>
      </c>
      <c r="I51" s="11">
        <v>799733</v>
      </c>
      <c r="J51" s="11">
        <v>627664</v>
      </c>
      <c r="K51" s="11">
        <v>8662176</v>
      </c>
      <c r="L51" s="11">
        <v>984755</v>
      </c>
      <c r="M51" s="11">
        <v>1520386</v>
      </c>
      <c r="N51" s="11">
        <v>503657</v>
      </c>
      <c r="O51" s="11">
        <v>2478109</v>
      </c>
      <c r="P51" s="11">
        <v>927268</v>
      </c>
      <c r="Q51" s="11">
        <v>595200</v>
      </c>
      <c r="R51" s="11">
        <v>393557</v>
      </c>
      <c r="S51" s="11">
        <v>1442772</v>
      </c>
      <c r="T51" s="11">
        <v>812627</v>
      </c>
      <c r="U51" s="11">
        <v>598565</v>
      </c>
      <c r="V51" s="11">
        <v>474356</v>
      </c>
      <c r="W51" s="11">
        <v>1188743</v>
      </c>
      <c r="X51" s="11">
        <v>954369</v>
      </c>
      <c r="Y51" s="11">
        <v>436373</v>
      </c>
      <c r="Z51" s="11">
        <v>1495436</v>
      </c>
      <c r="AA51" s="11">
        <v>2703081</v>
      </c>
      <c r="AB51" s="11">
        <v>1083566</v>
      </c>
      <c r="AC51" s="11">
        <v>1141228</v>
      </c>
      <c r="AD51" s="11">
        <v>410454</v>
      </c>
      <c r="AE51" s="11">
        <v>569498</v>
      </c>
      <c r="AF51" s="11">
        <v>436856</v>
      </c>
      <c r="AG51" s="11">
        <v>295374</v>
      </c>
      <c r="AH51" s="11">
        <v>444316</v>
      </c>
      <c r="AI51" s="11">
        <v>304005</v>
      </c>
      <c r="AJ51" s="11">
        <v>1747069</v>
      </c>
      <c r="AK51" s="11">
        <v>531362</v>
      </c>
      <c r="AL51" s="11">
        <v>5691307</v>
      </c>
      <c r="AM51" s="11">
        <v>1636775</v>
      </c>
      <c r="AN51" s="11">
        <v>204538</v>
      </c>
      <c r="AO51" s="11">
        <v>2149592</v>
      </c>
      <c r="AP51" s="11">
        <v>716346</v>
      </c>
      <c r="AQ51" s="11">
        <v>1753189</v>
      </c>
      <c r="AR51" s="11">
        <v>2633479</v>
      </c>
      <c r="AS51" s="11">
        <v>406932</v>
      </c>
      <c r="AT51" s="11">
        <v>630300</v>
      </c>
      <c r="AU51" s="11">
        <v>203930</v>
      </c>
      <c r="AV51" s="11">
        <v>966453</v>
      </c>
      <c r="AW51" s="11">
        <v>2367314</v>
      </c>
      <c r="AX51" s="11">
        <v>999727</v>
      </c>
      <c r="AY51" s="11">
        <v>222304</v>
      </c>
      <c r="AZ51" s="11">
        <v>2068946</v>
      </c>
      <c r="BA51" s="11">
        <v>1106616</v>
      </c>
      <c r="BB51" s="11">
        <v>483631</v>
      </c>
      <c r="BC51" s="11">
        <v>1001273</v>
      </c>
      <c r="BD51" s="11">
        <v>389671</v>
      </c>
    </row>
    <row r="52" spans="1:56" ht="15" customHeight="1">
      <c r="A52" s="665" t="s">
        <v>793</v>
      </c>
      <c r="B52" s="665"/>
      <c r="C52" s="665"/>
      <c r="D52" s="11">
        <v>43945665</v>
      </c>
      <c r="E52" s="11"/>
      <c r="F52" s="11"/>
      <c r="G52" s="11">
        <v>389784</v>
      </c>
      <c r="H52" s="11">
        <v>198252</v>
      </c>
      <c r="I52" s="11">
        <v>633568</v>
      </c>
      <c r="J52" s="11">
        <v>152101</v>
      </c>
      <c r="K52" s="11">
        <v>6899122</v>
      </c>
      <c r="L52" s="11">
        <v>712314</v>
      </c>
      <c r="M52" s="11">
        <v>1539729</v>
      </c>
      <c r="N52" s="11">
        <v>185956</v>
      </c>
      <c r="O52" s="11">
        <v>916442</v>
      </c>
      <c r="P52" s="11">
        <v>592853</v>
      </c>
      <c r="Q52" s="11">
        <v>113918</v>
      </c>
      <c r="R52" s="11">
        <v>141616</v>
      </c>
      <c r="S52" s="11">
        <v>3493429</v>
      </c>
      <c r="T52" s="11">
        <v>890680</v>
      </c>
      <c r="U52" s="11">
        <v>206574</v>
      </c>
      <c r="V52" s="11">
        <v>180129</v>
      </c>
      <c r="W52" s="11">
        <v>645169</v>
      </c>
      <c r="X52" s="11">
        <v>814670</v>
      </c>
      <c r="Y52" s="11">
        <v>168027</v>
      </c>
      <c r="Z52" s="11">
        <v>1196674</v>
      </c>
      <c r="AA52" s="11">
        <v>2963852</v>
      </c>
      <c r="AB52" s="11">
        <v>1548062</v>
      </c>
      <c r="AC52" s="11">
        <v>570370</v>
      </c>
      <c r="AD52" s="11">
        <v>237943</v>
      </c>
      <c r="AE52" s="11">
        <v>772652</v>
      </c>
      <c r="AF52" s="11">
        <v>108825</v>
      </c>
      <c r="AG52" s="11">
        <v>58245</v>
      </c>
      <c r="AH52" s="11">
        <v>138456</v>
      </c>
      <c r="AI52" s="11">
        <v>318874</v>
      </c>
      <c r="AJ52" s="11">
        <v>2202843</v>
      </c>
      <c r="AK52" s="11">
        <v>390966</v>
      </c>
      <c r="AL52" s="11">
        <v>4084149</v>
      </c>
      <c r="AM52" s="11">
        <v>582733</v>
      </c>
      <c r="AN52" s="11">
        <v>80220</v>
      </c>
      <c r="AO52" s="11">
        <v>1316926</v>
      </c>
      <c r="AP52" s="11">
        <v>330852</v>
      </c>
      <c r="AQ52" s="11">
        <v>353289</v>
      </c>
      <c r="AR52" s="11">
        <v>1501902</v>
      </c>
      <c r="AS52" s="11">
        <v>448794</v>
      </c>
      <c r="AT52" s="11">
        <v>355443</v>
      </c>
      <c r="AU52" s="11">
        <v>108560</v>
      </c>
      <c r="AV52" s="11">
        <v>255740</v>
      </c>
      <c r="AW52" s="11">
        <v>1304988</v>
      </c>
      <c r="AX52" s="11">
        <v>236315</v>
      </c>
      <c r="AY52" s="11">
        <v>101073</v>
      </c>
      <c r="AZ52" s="11">
        <v>1114484</v>
      </c>
      <c r="BA52" s="11">
        <v>1490072</v>
      </c>
      <c r="BB52" s="11">
        <v>206560</v>
      </c>
      <c r="BC52" s="11">
        <v>653454</v>
      </c>
      <c r="BD52" s="11">
        <v>38016</v>
      </c>
    </row>
    <row r="53" spans="1:56" ht="25.5" customHeight="1">
      <c r="A53" s="665" t="s">
        <v>794</v>
      </c>
      <c r="B53" s="665"/>
      <c r="C53" s="665"/>
      <c r="D53" s="11">
        <v>137549076</v>
      </c>
      <c r="E53" s="11"/>
      <c r="F53" s="11"/>
      <c r="G53" s="11">
        <v>1517576</v>
      </c>
      <c r="H53" s="11">
        <v>1385771</v>
      </c>
      <c r="I53" s="11">
        <v>2401611</v>
      </c>
      <c r="J53" s="11">
        <v>926850</v>
      </c>
      <c r="K53" s="11">
        <v>11343181</v>
      </c>
      <c r="L53" s="11">
        <v>1780321</v>
      </c>
      <c r="M53" s="11">
        <v>2156775</v>
      </c>
      <c r="N53" s="11">
        <v>676642</v>
      </c>
      <c r="O53" s="11">
        <v>6929714</v>
      </c>
      <c r="P53" s="11">
        <v>1502628</v>
      </c>
      <c r="Q53" s="11">
        <v>1960436</v>
      </c>
      <c r="R53" s="11">
        <v>615475</v>
      </c>
      <c r="S53" s="11">
        <v>10762205</v>
      </c>
      <c r="T53" s="11">
        <v>3154070</v>
      </c>
      <c r="U53" s="11">
        <v>1125391</v>
      </c>
      <c r="V53" s="11">
        <v>480994</v>
      </c>
      <c r="W53" s="11">
        <v>1261788</v>
      </c>
      <c r="X53" s="11">
        <v>2406620</v>
      </c>
      <c r="Y53" s="11">
        <v>672884</v>
      </c>
      <c r="Z53" s="11">
        <v>3208624</v>
      </c>
      <c r="AA53" s="11">
        <v>6790685</v>
      </c>
      <c r="AB53" s="11">
        <v>3913937</v>
      </c>
      <c r="AC53" s="11">
        <v>3263434</v>
      </c>
      <c r="AD53" s="11">
        <v>1443966</v>
      </c>
      <c r="AE53" s="11">
        <v>1555110</v>
      </c>
      <c r="AF53" s="11">
        <v>509720</v>
      </c>
      <c r="AG53" s="11">
        <v>859163</v>
      </c>
      <c r="AH53" s="11">
        <v>1808179</v>
      </c>
      <c r="AI53" s="11">
        <v>890034</v>
      </c>
      <c r="AJ53" s="11">
        <v>5165208</v>
      </c>
      <c r="AK53" s="11">
        <v>2469145</v>
      </c>
      <c r="AL53" s="11">
        <v>16704042</v>
      </c>
      <c r="AM53" s="11">
        <v>2020020</v>
      </c>
      <c r="AN53" s="11">
        <v>1170085</v>
      </c>
      <c r="AO53" s="11">
        <v>3920313</v>
      </c>
      <c r="AP53" s="11">
        <v>706012</v>
      </c>
      <c r="AQ53" s="11">
        <v>2508553</v>
      </c>
      <c r="AR53" s="11">
        <v>4377292</v>
      </c>
      <c r="AS53" s="11">
        <v>555084</v>
      </c>
      <c r="AT53" s="11">
        <v>3146888</v>
      </c>
      <c r="AU53" s="11">
        <v>455986</v>
      </c>
      <c r="AV53" s="11">
        <v>1816565</v>
      </c>
      <c r="AW53" s="11">
        <v>5685234</v>
      </c>
      <c r="AX53" s="11">
        <v>692693</v>
      </c>
      <c r="AY53" s="11">
        <v>289825</v>
      </c>
      <c r="AZ53" s="11">
        <v>2898770</v>
      </c>
      <c r="BA53" s="11">
        <v>1754751</v>
      </c>
      <c r="BB53" s="11">
        <v>1014523</v>
      </c>
      <c r="BC53" s="11">
        <v>1184757</v>
      </c>
      <c r="BD53" s="11">
        <v>1709546</v>
      </c>
    </row>
    <row r="54" spans="1:56" ht="25.5" customHeight="1">
      <c r="A54" s="665" t="s">
        <v>795</v>
      </c>
      <c r="B54" s="665"/>
      <c r="C54" s="665"/>
      <c r="D54" s="11">
        <v>29491699</v>
      </c>
      <c r="E54" s="11"/>
      <c r="F54" s="11"/>
      <c r="G54" s="11">
        <v>75</v>
      </c>
      <c r="H54" s="11">
        <v>143750</v>
      </c>
      <c r="I54" s="11">
        <v>27303</v>
      </c>
      <c r="J54" s="532"/>
      <c r="K54" s="11">
        <v>2242375</v>
      </c>
      <c r="L54" s="11">
        <v>15072</v>
      </c>
      <c r="M54" s="11">
        <v>514784</v>
      </c>
      <c r="N54" s="11">
        <v>145987</v>
      </c>
      <c r="O54" s="11">
        <v>340229</v>
      </c>
      <c r="P54" s="11">
        <v>133801</v>
      </c>
      <c r="Q54" s="11">
        <v>0</v>
      </c>
      <c r="R54" s="532"/>
      <c r="S54" s="11">
        <v>0</v>
      </c>
      <c r="T54" s="11">
        <v>44284</v>
      </c>
      <c r="U54" s="11">
        <v>0</v>
      </c>
      <c r="V54" s="532"/>
      <c r="W54" s="11">
        <v>31081</v>
      </c>
      <c r="X54" s="11">
        <v>8009</v>
      </c>
      <c r="Y54" s="11">
        <v>42745</v>
      </c>
      <c r="Z54" s="11">
        <v>1253814</v>
      </c>
      <c r="AA54" s="11">
        <v>3969949</v>
      </c>
      <c r="AB54" s="11">
        <v>0</v>
      </c>
      <c r="AC54" s="11">
        <v>471723</v>
      </c>
      <c r="AD54" s="532"/>
      <c r="AE54" s="11">
        <v>0</v>
      </c>
      <c r="AF54" s="11">
        <v>15492</v>
      </c>
      <c r="AG54" s="11">
        <v>7793</v>
      </c>
      <c r="AH54" s="11">
        <v>44202</v>
      </c>
      <c r="AI54" s="11">
        <v>14669</v>
      </c>
      <c r="AJ54" s="11">
        <v>3082835</v>
      </c>
      <c r="AK54" s="11">
        <v>1171</v>
      </c>
      <c r="AL54" s="11">
        <v>13207462</v>
      </c>
      <c r="AM54" s="11">
        <v>152246</v>
      </c>
      <c r="AN54" s="11">
        <v>80565</v>
      </c>
      <c r="AO54" s="532"/>
      <c r="AP54" s="11">
        <v>1057236</v>
      </c>
      <c r="AQ54" s="11">
        <v>33123</v>
      </c>
      <c r="AR54" s="11">
        <v>1760</v>
      </c>
      <c r="AS54" s="11">
        <v>172688</v>
      </c>
      <c r="AT54" s="11">
        <v>1616644</v>
      </c>
      <c r="AU54" s="532"/>
      <c r="AV54" s="11">
        <v>1409</v>
      </c>
      <c r="AW54" s="11">
        <v>3655</v>
      </c>
      <c r="AX54" s="11">
        <v>0</v>
      </c>
      <c r="AY54" s="11">
        <v>52878</v>
      </c>
      <c r="AZ54" s="11">
        <v>151169</v>
      </c>
      <c r="BA54" s="11">
        <v>244878</v>
      </c>
      <c r="BB54" s="11">
        <v>10001</v>
      </c>
      <c r="BC54" s="11">
        <v>81197</v>
      </c>
      <c r="BD54" s="11">
        <v>73645</v>
      </c>
    </row>
    <row r="55" spans="1:56" ht="15" customHeight="1">
      <c r="A55" s="665" t="s">
        <v>796</v>
      </c>
      <c r="B55" s="665"/>
      <c r="C55" s="665"/>
      <c r="D55" s="11">
        <v>6718065</v>
      </c>
      <c r="E55" s="11"/>
      <c r="F55" s="11"/>
      <c r="G55" s="11">
        <v>321268</v>
      </c>
      <c r="H55" s="532"/>
      <c r="I55" s="532"/>
      <c r="J55" s="532"/>
      <c r="K55" s="532"/>
      <c r="L55" s="532"/>
      <c r="M55" s="532"/>
      <c r="N55" s="532"/>
      <c r="O55" s="532"/>
      <c r="P55" s="532"/>
      <c r="Q55" s="532"/>
      <c r="R55" s="11">
        <v>127237</v>
      </c>
      <c r="S55" s="532"/>
      <c r="T55" s="532"/>
      <c r="U55" s="11">
        <v>212932</v>
      </c>
      <c r="V55" s="532"/>
      <c r="W55" s="11">
        <v>5862</v>
      </c>
      <c r="X55" s="532"/>
      <c r="Y55" s="11">
        <v>0</v>
      </c>
      <c r="Z55" s="532"/>
      <c r="AA55" s="532"/>
      <c r="AB55" s="11">
        <v>872771</v>
      </c>
      <c r="AC55" s="532"/>
      <c r="AD55" s="11">
        <v>292430</v>
      </c>
      <c r="AE55" s="532"/>
      <c r="AF55" s="11">
        <v>83148</v>
      </c>
      <c r="AG55" s="532"/>
      <c r="AH55" s="532"/>
      <c r="AI55" s="11">
        <v>546271</v>
      </c>
      <c r="AJ55" s="532"/>
      <c r="AK55" s="532"/>
      <c r="AL55" s="532"/>
      <c r="AM55" s="532"/>
      <c r="AN55" s="532"/>
      <c r="AO55" s="11">
        <v>813932</v>
      </c>
      <c r="AP55" s="532"/>
      <c r="AQ55" s="11">
        <v>390399</v>
      </c>
      <c r="AR55" s="11">
        <v>1920735</v>
      </c>
      <c r="AS55" s="532"/>
      <c r="AT55" s="532"/>
      <c r="AU55" s="532"/>
      <c r="AV55" s="532"/>
      <c r="AW55" s="532"/>
      <c r="AX55" s="11">
        <v>274970</v>
      </c>
      <c r="AY55" s="11">
        <v>60748</v>
      </c>
      <c r="AZ55" s="11">
        <v>623049</v>
      </c>
      <c r="BA55" s="11">
        <v>0</v>
      </c>
      <c r="BB55" s="11">
        <v>75689</v>
      </c>
      <c r="BC55" s="532"/>
      <c r="BD55" s="11">
        <v>96624</v>
      </c>
    </row>
    <row r="56" spans="1:56" ht="25.5" customHeight="1">
      <c r="A56" s="665" t="s">
        <v>797</v>
      </c>
      <c r="B56" s="665"/>
      <c r="C56" s="665"/>
      <c r="D56" s="11">
        <v>293782934</v>
      </c>
      <c r="E56" s="11"/>
      <c r="F56" s="11"/>
      <c r="G56" s="11">
        <v>3481902</v>
      </c>
      <c r="H56" s="11">
        <v>1367744</v>
      </c>
      <c r="I56" s="11">
        <v>4314875</v>
      </c>
      <c r="J56" s="11">
        <v>1979698</v>
      </c>
      <c r="K56" s="11">
        <v>50990054</v>
      </c>
      <c r="L56" s="11">
        <v>5602527</v>
      </c>
      <c r="M56" s="11">
        <v>4753225</v>
      </c>
      <c r="N56" s="11">
        <v>725011</v>
      </c>
      <c r="O56" s="11">
        <v>9314690</v>
      </c>
      <c r="P56" s="11">
        <v>6543985</v>
      </c>
      <c r="Q56" s="11">
        <v>1488946</v>
      </c>
      <c r="R56" s="11">
        <v>1146546</v>
      </c>
      <c r="S56" s="11">
        <v>15292921</v>
      </c>
      <c r="T56" s="11">
        <v>2880788</v>
      </c>
      <c r="U56" s="11">
        <v>2629519</v>
      </c>
      <c r="V56" s="11">
        <v>1912827</v>
      </c>
      <c r="W56" s="11">
        <v>4550003</v>
      </c>
      <c r="X56" s="11">
        <v>4662324</v>
      </c>
      <c r="Y56" s="11">
        <v>1028113</v>
      </c>
      <c r="Z56" s="11">
        <v>4367219</v>
      </c>
      <c r="AA56" s="11">
        <v>6784356</v>
      </c>
      <c r="AB56" s="11">
        <v>8057620</v>
      </c>
      <c r="AC56" s="11">
        <v>5534021</v>
      </c>
      <c r="AD56" s="11">
        <v>1880311</v>
      </c>
      <c r="AE56" s="11">
        <v>4739931</v>
      </c>
      <c r="AF56" s="11">
        <v>1068360</v>
      </c>
      <c r="AG56" s="11">
        <v>761279</v>
      </c>
      <c r="AH56" s="11">
        <v>2605908</v>
      </c>
      <c r="AI56" s="11">
        <v>791338</v>
      </c>
      <c r="AJ56" s="11">
        <v>13517466</v>
      </c>
      <c r="AK56" s="11">
        <v>2398282</v>
      </c>
      <c r="AL56" s="11">
        <v>22531599</v>
      </c>
      <c r="AM56" s="11">
        <v>6164825</v>
      </c>
      <c r="AN56" s="11">
        <v>660183</v>
      </c>
      <c r="AO56" s="11">
        <v>17323549</v>
      </c>
      <c r="AP56" s="11">
        <v>2852310</v>
      </c>
      <c r="AQ56" s="11">
        <v>5580577</v>
      </c>
      <c r="AR56" s="11">
        <v>12734112</v>
      </c>
      <c r="AS56" s="11">
        <v>1288574</v>
      </c>
      <c r="AT56" s="11">
        <v>3683587</v>
      </c>
      <c r="AU56" s="11">
        <v>572221</v>
      </c>
      <c r="AV56" s="11">
        <v>2654456</v>
      </c>
      <c r="AW56" s="11">
        <v>18228620</v>
      </c>
      <c r="AX56" s="11">
        <v>1871857</v>
      </c>
      <c r="AY56" s="11">
        <v>396364</v>
      </c>
      <c r="AZ56" s="11">
        <v>5008883</v>
      </c>
      <c r="BA56" s="11">
        <v>7190780</v>
      </c>
      <c r="BB56" s="11">
        <v>1571731</v>
      </c>
      <c r="BC56" s="11">
        <v>5459008</v>
      </c>
      <c r="BD56" s="11">
        <v>837909</v>
      </c>
    </row>
    <row r="57" spans="1:56" ht="25.5" customHeight="1">
      <c r="A57" s="665"/>
      <c r="B57" s="665"/>
      <c r="C57" s="665"/>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row>
    <row r="58" spans="1:56" ht="25.5" customHeight="1">
      <c r="A58" s="665"/>
      <c r="B58" s="665"/>
      <c r="C58" s="665"/>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row>
    <row r="59" spans="1:56" ht="15" customHeight="1">
      <c r="A59" s="665"/>
      <c r="B59" s="665"/>
      <c r="C59" s="665"/>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row>
    <row r="60" spans="1:56" ht="15" customHeight="1">
      <c r="A60" s="665"/>
      <c r="B60" s="665"/>
      <c r="C60" s="665"/>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row>
    <row r="61" spans="1:56">
      <c r="A61" s="665" t="s">
        <v>346</v>
      </c>
      <c r="B61" s="665"/>
      <c r="C61" s="665"/>
      <c r="D61" s="532"/>
      <c r="E61" s="532"/>
      <c r="F61" s="532"/>
      <c r="G61" s="532"/>
      <c r="H61" s="532"/>
      <c r="I61" s="532"/>
      <c r="J61" s="532"/>
      <c r="K61" s="532"/>
      <c r="L61" s="532"/>
      <c r="M61" s="532"/>
      <c r="N61" s="532"/>
      <c r="O61" s="532"/>
      <c r="P61" s="532"/>
      <c r="Q61" s="532"/>
      <c r="R61" s="532"/>
      <c r="S61" s="532"/>
      <c r="T61" s="532"/>
      <c r="U61" s="532"/>
      <c r="V61" s="532"/>
      <c r="W61" s="532"/>
      <c r="X61" s="532"/>
      <c r="Y61" s="532"/>
      <c r="Z61" s="532"/>
      <c r="AA61" s="532"/>
      <c r="AB61" s="532"/>
      <c r="AC61" s="532"/>
      <c r="AD61" s="532"/>
      <c r="AE61" s="532"/>
      <c r="AF61" s="532"/>
      <c r="AG61" s="532"/>
      <c r="AH61" s="532"/>
      <c r="AI61" s="532"/>
      <c r="AJ61" s="532"/>
      <c r="AK61" s="532"/>
      <c r="AL61" s="532"/>
      <c r="AM61" s="532"/>
      <c r="AN61" s="532"/>
      <c r="AO61" s="532"/>
      <c r="AP61" s="532"/>
      <c r="AQ61" s="532"/>
      <c r="AR61" s="532"/>
      <c r="AS61" s="532"/>
      <c r="AT61" s="532"/>
      <c r="AU61" s="532"/>
      <c r="AV61" s="532"/>
      <c r="AW61" s="532"/>
      <c r="AX61" s="532"/>
      <c r="AY61" s="532"/>
      <c r="AZ61" s="532"/>
      <c r="BA61" s="532"/>
      <c r="BB61" s="532"/>
      <c r="BC61" s="532"/>
      <c r="BD61" s="532"/>
    </row>
    <row r="62" spans="1:56" ht="25.5" customHeight="1">
      <c r="A62" s="665" t="s">
        <v>798</v>
      </c>
      <c r="B62" s="665"/>
      <c r="C62" s="665"/>
      <c r="D62" s="11">
        <v>1153935982</v>
      </c>
      <c r="E62" s="11"/>
      <c r="F62" s="11"/>
      <c r="G62" s="11">
        <v>8772871</v>
      </c>
      <c r="H62" s="11">
        <v>5921713</v>
      </c>
      <c r="I62" s="11">
        <v>14291349</v>
      </c>
      <c r="J62" s="11">
        <v>4801939</v>
      </c>
      <c r="K62" s="11">
        <v>151405533</v>
      </c>
      <c r="L62" s="11">
        <v>16980689</v>
      </c>
      <c r="M62" s="11">
        <v>38756156</v>
      </c>
      <c r="N62" s="11">
        <v>4561576</v>
      </c>
      <c r="O62" s="11">
        <v>28823847</v>
      </c>
      <c r="P62" s="11">
        <v>13050862</v>
      </c>
      <c r="Q62" s="11">
        <v>9656278</v>
      </c>
      <c r="R62" s="11">
        <v>3369178</v>
      </c>
      <c r="S62" s="11">
        <v>61821319</v>
      </c>
      <c r="T62" s="11">
        <v>21842716</v>
      </c>
      <c r="U62" s="11">
        <v>6149694</v>
      </c>
      <c r="V62" s="11">
        <v>7538475</v>
      </c>
      <c r="W62" s="11">
        <v>14403514</v>
      </c>
      <c r="X62" s="11">
        <v>18092508</v>
      </c>
      <c r="Y62" s="11">
        <v>4750384</v>
      </c>
      <c r="Z62" s="11">
        <v>28027363</v>
      </c>
      <c r="AA62" s="11">
        <v>77043165</v>
      </c>
      <c r="AB62" s="11">
        <v>33463604</v>
      </c>
      <c r="AC62" s="11">
        <v>16363418</v>
      </c>
      <c r="AD62" s="11">
        <v>7265891</v>
      </c>
      <c r="AE62" s="11">
        <v>18419751</v>
      </c>
      <c r="AF62" s="11">
        <v>2795614</v>
      </c>
      <c r="AG62" s="11">
        <v>2014523</v>
      </c>
      <c r="AH62" s="11">
        <v>3248814</v>
      </c>
      <c r="AI62" s="11">
        <v>7739447</v>
      </c>
      <c r="AJ62" s="11">
        <v>65874095</v>
      </c>
      <c r="AK62" s="11">
        <v>7057656</v>
      </c>
      <c r="AL62" s="11">
        <v>139234923</v>
      </c>
      <c r="AM62" s="11">
        <v>16310177</v>
      </c>
      <c r="AN62" s="11">
        <v>2885664</v>
      </c>
      <c r="AO62" s="11">
        <v>33493235</v>
      </c>
      <c r="AP62" s="11">
        <v>8457322</v>
      </c>
      <c r="AQ62" s="11">
        <v>12656643</v>
      </c>
      <c r="AR62" s="11">
        <v>47519575</v>
      </c>
      <c r="AS62" s="11">
        <v>8932377</v>
      </c>
      <c r="AT62" s="11">
        <v>15744638</v>
      </c>
      <c r="AU62" s="11">
        <v>3527703</v>
      </c>
      <c r="AV62" s="11">
        <v>6127422</v>
      </c>
      <c r="AW62" s="11">
        <v>50963262</v>
      </c>
      <c r="AX62" s="11">
        <v>7453346</v>
      </c>
      <c r="AY62" s="11">
        <v>3502960</v>
      </c>
      <c r="AZ62" s="11">
        <v>27825929</v>
      </c>
      <c r="BA62" s="11">
        <v>33427752</v>
      </c>
      <c r="BB62" s="11">
        <v>7547010</v>
      </c>
      <c r="BC62" s="11">
        <v>23252381</v>
      </c>
      <c r="BD62" s="11">
        <v>769721</v>
      </c>
    </row>
    <row r="63" spans="1:56">
      <c r="A63" s="665" t="s">
        <v>346</v>
      </c>
      <c r="B63" s="665"/>
      <c r="C63" s="665"/>
      <c r="D63" s="532"/>
      <c r="E63" s="532"/>
      <c r="F63" s="532"/>
      <c r="G63" s="532"/>
      <c r="H63" s="532"/>
      <c r="I63" s="532"/>
      <c r="J63" s="532"/>
      <c r="K63" s="532"/>
      <c r="L63" s="532"/>
      <c r="M63" s="532"/>
      <c r="N63" s="532"/>
      <c r="O63" s="532"/>
      <c r="P63" s="532"/>
      <c r="Q63" s="532"/>
      <c r="R63" s="532"/>
      <c r="S63" s="532"/>
      <c r="T63" s="532"/>
      <c r="U63" s="532"/>
      <c r="V63" s="532"/>
      <c r="W63" s="532"/>
      <c r="X63" s="532"/>
      <c r="Y63" s="532"/>
      <c r="Z63" s="532"/>
      <c r="AA63" s="532"/>
      <c r="AB63" s="532"/>
      <c r="AC63" s="532"/>
      <c r="AD63" s="532"/>
      <c r="AE63" s="532"/>
      <c r="AF63" s="532"/>
      <c r="AG63" s="532"/>
      <c r="AH63" s="532"/>
      <c r="AI63" s="532"/>
      <c r="AJ63" s="532"/>
      <c r="AK63" s="532"/>
      <c r="AL63" s="532"/>
      <c r="AM63" s="532"/>
      <c r="AN63" s="532"/>
      <c r="AO63" s="532"/>
      <c r="AP63" s="532"/>
      <c r="AQ63" s="532"/>
      <c r="AR63" s="532"/>
      <c r="AS63" s="532"/>
      <c r="AT63" s="532"/>
      <c r="AU63" s="532"/>
      <c r="AV63" s="532"/>
      <c r="AW63" s="532"/>
      <c r="AX63" s="532"/>
      <c r="AY63" s="532"/>
      <c r="AZ63" s="532"/>
      <c r="BA63" s="532"/>
      <c r="BB63" s="532"/>
      <c r="BC63" s="532"/>
      <c r="BD63" s="532"/>
    </row>
    <row r="64" spans="1:56" ht="25.5" customHeight="1">
      <c r="A64" s="665" t="s">
        <v>348</v>
      </c>
      <c r="B64" s="665"/>
      <c r="C64" s="665"/>
      <c r="D64" s="11">
        <v>4477541530</v>
      </c>
      <c r="E64" s="11"/>
      <c r="F64" s="11"/>
      <c r="G64" s="11">
        <v>46184255</v>
      </c>
      <c r="H64" s="11">
        <v>82980365</v>
      </c>
      <c r="I64" s="11">
        <v>62715526</v>
      </c>
      <c r="J64" s="11">
        <v>35053849</v>
      </c>
      <c r="K64" s="11">
        <v>720855259</v>
      </c>
      <c r="L64" s="11">
        <v>73633548</v>
      </c>
      <c r="M64" s="11">
        <v>48089603</v>
      </c>
      <c r="N64" s="11">
        <v>12510776</v>
      </c>
      <c r="O64" s="11">
        <v>224703818</v>
      </c>
      <c r="P64" s="11">
        <v>101104433</v>
      </c>
      <c r="Q64" s="11">
        <v>24623403</v>
      </c>
      <c r="R64" s="11">
        <v>25117950</v>
      </c>
      <c r="S64" s="11">
        <v>155112477</v>
      </c>
      <c r="T64" s="11">
        <v>51894819</v>
      </c>
      <c r="U64" s="11">
        <v>44122139</v>
      </c>
      <c r="V64" s="11">
        <v>24066258</v>
      </c>
      <c r="W64" s="11">
        <v>41000955</v>
      </c>
      <c r="X64" s="11">
        <v>62499521</v>
      </c>
      <c r="Y64" s="11">
        <v>19481257</v>
      </c>
      <c r="Z64" s="11">
        <v>51861857</v>
      </c>
      <c r="AA64" s="11">
        <v>105140487</v>
      </c>
      <c r="AB64" s="11">
        <v>90783251</v>
      </c>
      <c r="AC64" s="11">
        <v>75597031</v>
      </c>
      <c r="AD64" s="11">
        <v>30755023</v>
      </c>
      <c r="AE64" s="11">
        <v>73595342</v>
      </c>
      <c r="AF64" s="11">
        <v>19403925</v>
      </c>
      <c r="AG64" s="11">
        <v>20996903</v>
      </c>
      <c r="AH64" s="11">
        <v>42075637</v>
      </c>
      <c r="AI64" s="11">
        <v>15216579</v>
      </c>
      <c r="AJ64" s="11">
        <v>115574492</v>
      </c>
      <c r="AK64" s="11">
        <v>56374732</v>
      </c>
      <c r="AL64" s="11">
        <v>392826808</v>
      </c>
      <c r="AM64" s="11">
        <v>122119403</v>
      </c>
      <c r="AN64" s="11">
        <v>28614819</v>
      </c>
      <c r="AO64" s="11">
        <v>224628316</v>
      </c>
      <c r="AP64" s="11">
        <v>45207967</v>
      </c>
      <c r="AQ64" s="11">
        <v>92476825</v>
      </c>
      <c r="AR64" s="11">
        <v>118258436</v>
      </c>
      <c r="AS64" s="11">
        <v>15786466</v>
      </c>
      <c r="AT64" s="11">
        <v>44116844</v>
      </c>
      <c r="AU64" s="11">
        <v>17051254</v>
      </c>
      <c r="AV64" s="11">
        <v>64259479</v>
      </c>
      <c r="AW64" s="11">
        <v>338343392</v>
      </c>
      <c r="AX64" s="11">
        <v>36227909</v>
      </c>
      <c r="AY64" s="11">
        <v>6455448</v>
      </c>
      <c r="AZ64" s="11">
        <v>103445108</v>
      </c>
      <c r="BA64" s="11">
        <v>112997143</v>
      </c>
      <c r="BB64" s="11">
        <v>21745373</v>
      </c>
      <c r="BC64" s="11">
        <v>112614203</v>
      </c>
      <c r="BD64" s="11">
        <v>27240867</v>
      </c>
    </row>
  </sheetData>
  <mergeCells count="63">
    <mergeCell ref="A64:C64"/>
    <mergeCell ref="A61:C61"/>
    <mergeCell ref="A62:C62"/>
    <mergeCell ref="A63:C63"/>
    <mergeCell ref="A58:C58"/>
    <mergeCell ref="A59:C59"/>
    <mergeCell ref="A60:C60"/>
    <mergeCell ref="A55:C55"/>
    <mergeCell ref="A56:C56"/>
    <mergeCell ref="A57:C57"/>
    <mergeCell ref="A52:C52"/>
    <mergeCell ref="A53:C53"/>
    <mergeCell ref="A54:C54"/>
    <mergeCell ref="A49:C49"/>
    <mergeCell ref="A50:C50"/>
    <mergeCell ref="A51:C51"/>
    <mergeCell ref="A46:C46"/>
    <mergeCell ref="A47:C47"/>
    <mergeCell ref="A48:C48"/>
    <mergeCell ref="A43:C43"/>
    <mergeCell ref="A44:C44"/>
    <mergeCell ref="A45:C45"/>
    <mergeCell ref="A40:C40"/>
    <mergeCell ref="A41:C41"/>
    <mergeCell ref="A42:C42"/>
    <mergeCell ref="A37:C37"/>
    <mergeCell ref="A38:C38"/>
    <mergeCell ref="A39:C39"/>
    <mergeCell ref="A33:C33"/>
    <mergeCell ref="A34:C34"/>
    <mergeCell ref="A35:C35"/>
    <mergeCell ref="A36:C36"/>
    <mergeCell ref="A30:C30"/>
    <mergeCell ref="A31:C31"/>
    <mergeCell ref="A32:C32"/>
    <mergeCell ref="A27:C27"/>
    <mergeCell ref="A28:C28"/>
    <mergeCell ref="A29:C29"/>
    <mergeCell ref="A24:C24"/>
    <mergeCell ref="A25:C25"/>
    <mergeCell ref="A26:C26"/>
    <mergeCell ref="A21:C21"/>
    <mergeCell ref="A22:C22"/>
    <mergeCell ref="A23:C23"/>
    <mergeCell ref="A18:C18"/>
    <mergeCell ref="A19:C19"/>
    <mergeCell ref="A20:C20"/>
    <mergeCell ref="A15:C15"/>
    <mergeCell ref="A16:C16"/>
    <mergeCell ref="A17:C17"/>
    <mergeCell ref="A12:C12"/>
    <mergeCell ref="A13:C13"/>
    <mergeCell ref="A14:C14"/>
    <mergeCell ref="A9:C9"/>
    <mergeCell ref="A10:C10"/>
    <mergeCell ref="A11:C11"/>
    <mergeCell ref="A6:C6"/>
    <mergeCell ref="A7:C7"/>
    <mergeCell ref="A8:C8"/>
    <mergeCell ref="A3:C3"/>
    <mergeCell ref="D3:F3"/>
    <mergeCell ref="A4:C4"/>
    <mergeCell ref="A5:C5"/>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BE34"/>
  <sheetViews>
    <sheetView topLeftCell="AN1" workbookViewId="0">
      <selection activeCell="G4" sqref="G4"/>
    </sheetView>
  </sheetViews>
  <sheetFormatPr baseColWidth="10" defaultColWidth="8.83203125" defaultRowHeight="15"/>
  <cols>
    <col min="7" max="9" width="9.33203125" customWidth="1"/>
    <col min="13" max="13" width="12.1640625" customWidth="1"/>
  </cols>
  <sheetData>
    <row r="1" spans="1:57">
      <c r="A1" s="317" t="s">
        <v>356</v>
      </c>
      <c r="M1" t="s">
        <v>2221</v>
      </c>
    </row>
    <row r="2" spans="1:57" ht="16" thickBot="1"/>
    <row r="3" spans="1:57" ht="16" thickBot="1">
      <c r="A3" s="667" t="s">
        <v>350</v>
      </c>
      <c r="B3" s="668"/>
      <c r="C3" s="669"/>
      <c r="D3" s="667" t="s">
        <v>344</v>
      </c>
      <c r="E3" s="668"/>
      <c r="F3" s="669"/>
      <c r="G3" s="563" t="s">
        <v>298</v>
      </c>
      <c r="H3" s="563" t="s">
        <v>36</v>
      </c>
      <c r="I3" s="563" t="s">
        <v>299</v>
      </c>
      <c r="J3" s="563" t="s">
        <v>300</v>
      </c>
      <c r="K3" s="563" t="s">
        <v>301</v>
      </c>
      <c r="L3" s="563" t="s">
        <v>302</v>
      </c>
      <c r="M3" s="563" t="s">
        <v>303</v>
      </c>
      <c r="N3" s="563" t="s">
        <v>304</v>
      </c>
      <c r="O3" s="563" t="s">
        <v>801</v>
      </c>
      <c r="P3" s="563" t="s">
        <v>305</v>
      </c>
      <c r="Q3" s="563" t="s">
        <v>306</v>
      </c>
      <c r="R3" s="563" t="s">
        <v>45</v>
      </c>
      <c r="S3" s="563" t="s">
        <v>46</v>
      </c>
      <c r="T3" s="563" t="s">
        <v>307</v>
      </c>
      <c r="U3" s="563" t="s">
        <v>308</v>
      </c>
      <c r="V3" s="563" t="s">
        <v>49</v>
      </c>
      <c r="W3" s="563" t="s">
        <v>309</v>
      </c>
      <c r="X3" s="563" t="s">
        <v>310</v>
      </c>
      <c r="Y3" s="563" t="s">
        <v>311</v>
      </c>
      <c r="Z3" s="563" t="s">
        <v>53</v>
      </c>
      <c r="AA3" s="563" t="s">
        <v>312</v>
      </c>
      <c r="AB3" s="563" t="s">
        <v>313</v>
      </c>
      <c r="AC3" s="563" t="s">
        <v>314</v>
      </c>
      <c r="AD3" s="563" t="s">
        <v>315</v>
      </c>
      <c r="AE3" s="563" t="s">
        <v>316</v>
      </c>
      <c r="AF3" s="563" t="s">
        <v>317</v>
      </c>
      <c r="AG3" s="563" t="s">
        <v>318</v>
      </c>
      <c r="AH3" s="563" t="s">
        <v>319</v>
      </c>
      <c r="AI3" s="563" t="s">
        <v>320</v>
      </c>
      <c r="AJ3" s="563" t="s">
        <v>321</v>
      </c>
      <c r="AK3" s="563" t="s">
        <v>322</v>
      </c>
      <c r="AL3" s="563" t="s">
        <v>323</v>
      </c>
      <c r="AM3" s="563" t="s">
        <v>324</v>
      </c>
      <c r="AN3" s="563" t="s">
        <v>325</v>
      </c>
      <c r="AO3" s="563" t="s">
        <v>326</v>
      </c>
      <c r="AP3" s="563" t="s">
        <v>69</v>
      </c>
      <c r="AQ3" s="563" t="s">
        <v>327</v>
      </c>
      <c r="AR3" s="563" t="s">
        <v>328</v>
      </c>
      <c r="AS3" s="563" t="s">
        <v>329</v>
      </c>
      <c r="AT3" s="563" t="s">
        <v>330</v>
      </c>
      <c r="AU3" s="563" t="s">
        <v>331</v>
      </c>
      <c r="AV3" s="563" t="s">
        <v>332</v>
      </c>
      <c r="AW3" s="563" t="s">
        <v>333</v>
      </c>
      <c r="AX3" s="563" t="s">
        <v>334</v>
      </c>
      <c r="AY3" s="563" t="s">
        <v>78</v>
      </c>
      <c r="AZ3" s="563" t="s">
        <v>335</v>
      </c>
      <c r="BA3" s="563" t="s">
        <v>336</v>
      </c>
      <c r="BB3" s="563" t="s">
        <v>337</v>
      </c>
      <c r="BC3" s="563" t="s">
        <v>338</v>
      </c>
      <c r="BD3" s="563" t="s">
        <v>339</v>
      </c>
      <c r="BE3" s="563" t="s">
        <v>340</v>
      </c>
    </row>
    <row r="4" spans="1:57" ht="14.25" customHeight="1">
      <c r="A4" s="665" t="s">
        <v>351</v>
      </c>
      <c r="B4" s="665"/>
      <c r="C4" s="665"/>
      <c r="D4" s="670" t="s">
        <v>802</v>
      </c>
      <c r="E4" s="670"/>
      <c r="F4" s="670"/>
      <c r="G4" s="532" t="s">
        <v>803</v>
      </c>
      <c r="H4" s="532" t="s">
        <v>804</v>
      </c>
      <c r="I4" s="532" t="s">
        <v>805</v>
      </c>
      <c r="J4" s="532" t="s">
        <v>806</v>
      </c>
      <c r="K4" s="532" t="s">
        <v>807</v>
      </c>
      <c r="L4" s="532" t="s">
        <v>808</v>
      </c>
      <c r="M4" s="532" t="s">
        <v>809</v>
      </c>
      <c r="N4" s="532" t="s">
        <v>810</v>
      </c>
      <c r="O4" s="532" t="s">
        <v>811</v>
      </c>
      <c r="P4" s="532" t="s">
        <v>812</v>
      </c>
      <c r="Q4" s="532" t="s">
        <v>813</v>
      </c>
      <c r="R4" s="532" t="s">
        <v>814</v>
      </c>
      <c r="S4" s="532" t="s">
        <v>815</v>
      </c>
      <c r="T4" s="532" t="s">
        <v>816</v>
      </c>
      <c r="U4" s="532" t="s">
        <v>817</v>
      </c>
      <c r="V4" s="532" t="s">
        <v>818</v>
      </c>
      <c r="W4" s="532" t="s">
        <v>819</v>
      </c>
      <c r="X4" s="532" t="s">
        <v>820</v>
      </c>
      <c r="Y4" s="532" t="s">
        <v>821</v>
      </c>
      <c r="Z4" s="532" t="s">
        <v>822</v>
      </c>
      <c r="AA4" s="532" t="s">
        <v>823</v>
      </c>
      <c r="AB4" s="532" t="s">
        <v>824</v>
      </c>
      <c r="AC4" s="532" t="s">
        <v>825</v>
      </c>
      <c r="AD4" s="532" t="s">
        <v>826</v>
      </c>
      <c r="AE4" s="532" t="s">
        <v>827</v>
      </c>
      <c r="AF4" s="532" t="s">
        <v>828</v>
      </c>
      <c r="AG4" s="532" t="s">
        <v>829</v>
      </c>
      <c r="AH4" s="532" t="s">
        <v>830</v>
      </c>
      <c r="AI4" s="532" t="s">
        <v>831</v>
      </c>
      <c r="AJ4" s="532" t="s">
        <v>832</v>
      </c>
      <c r="AK4" s="532" t="s">
        <v>833</v>
      </c>
      <c r="AL4" s="532" t="s">
        <v>834</v>
      </c>
      <c r="AM4" s="532" t="s">
        <v>835</v>
      </c>
      <c r="AN4" s="532" t="s">
        <v>836</v>
      </c>
      <c r="AO4" s="532" t="s">
        <v>837</v>
      </c>
      <c r="AP4" s="532" t="s">
        <v>838</v>
      </c>
      <c r="AQ4" s="532" t="s">
        <v>839</v>
      </c>
      <c r="AR4" s="532" t="s">
        <v>840</v>
      </c>
      <c r="AS4" s="532" t="s">
        <v>841</v>
      </c>
      <c r="AT4" s="532" t="s">
        <v>842</v>
      </c>
      <c r="AU4" s="532" t="s">
        <v>843</v>
      </c>
      <c r="AV4" s="532" t="s">
        <v>844</v>
      </c>
      <c r="AW4" s="532" t="s">
        <v>845</v>
      </c>
      <c r="AX4" s="532" t="s">
        <v>846</v>
      </c>
      <c r="AY4" s="532" t="s">
        <v>847</v>
      </c>
      <c r="AZ4" s="532" t="s">
        <v>848</v>
      </c>
      <c r="BA4" s="532" t="s">
        <v>849</v>
      </c>
      <c r="BB4" s="532" t="s">
        <v>850</v>
      </c>
      <c r="BC4" s="532" t="s">
        <v>851</v>
      </c>
      <c r="BD4" s="532" t="s">
        <v>852</v>
      </c>
      <c r="BE4" s="532" t="s">
        <v>853</v>
      </c>
    </row>
    <row r="5" spans="1:57" ht="15" customHeight="1">
      <c r="A5" s="665" t="s">
        <v>25</v>
      </c>
      <c r="B5" s="665"/>
      <c r="C5" s="665"/>
      <c r="D5" s="670" t="s">
        <v>854</v>
      </c>
      <c r="E5" s="670"/>
      <c r="F5" s="670"/>
      <c r="G5" s="532" t="s">
        <v>855</v>
      </c>
      <c r="H5" s="532" t="s">
        <v>856</v>
      </c>
      <c r="I5" s="532" t="s">
        <v>857</v>
      </c>
      <c r="J5" s="532" t="s">
        <v>858</v>
      </c>
      <c r="K5" s="532" t="s">
        <v>859</v>
      </c>
      <c r="L5" s="532" t="s">
        <v>860</v>
      </c>
      <c r="M5" s="532" t="s">
        <v>860</v>
      </c>
      <c r="N5" s="532" t="s">
        <v>860</v>
      </c>
      <c r="O5" s="532" t="s">
        <v>861</v>
      </c>
      <c r="P5" s="532" t="s">
        <v>860</v>
      </c>
      <c r="Q5" s="532" t="s">
        <v>862</v>
      </c>
      <c r="R5" s="532" t="s">
        <v>860</v>
      </c>
      <c r="S5" s="532" t="s">
        <v>860</v>
      </c>
      <c r="T5" s="532" t="s">
        <v>863</v>
      </c>
      <c r="U5" s="532" t="s">
        <v>864</v>
      </c>
      <c r="V5" s="532" t="s">
        <v>865</v>
      </c>
      <c r="W5" s="532" t="s">
        <v>866</v>
      </c>
      <c r="X5" s="532" t="s">
        <v>867</v>
      </c>
      <c r="Y5" s="532" t="s">
        <v>868</v>
      </c>
      <c r="Z5" s="532" t="s">
        <v>869</v>
      </c>
      <c r="AA5" s="532" t="s">
        <v>870</v>
      </c>
      <c r="AB5" s="532" t="s">
        <v>871</v>
      </c>
      <c r="AC5" s="532" t="s">
        <v>872</v>
      </c>
      <c r="AD5" s="532" t="s">
        <v>873</v>
      </c>
      <c r="AE5" s="532" t="s">
        <v>874</v>
      </c>
      <c r="AF5" s="532" t="s">
        <v>875</v>
      </c>
      <c r="AG5" s="532" t="s">
        <v>876</v>
      </c>
      <c r="AH5" s="532" t="s">
        <v>877</v>
      </c>
      <c r="AI5" s="532" t="s">
        <v>878</v>
      </c>
      <c r="AJ5" s="532" t="s">
        <v>879</v>
      </c>
      <c r="AK5" s="532" t="s">
        <v>880</v>
      </c>
      <c r="AL5" s="532" t="s">
        <v>881</v>
      </c>
      <c r="AM5" s="532" t="s">
        <v>860</v>
      </c>
      <c r="AN5" s="532" t="s">
        <v>860</v>
      </c>
      <c r="AO5" s="532" t="s">
        <v>882</v>
      </c>
      <c r="AP5" s="532" t="s">
        <v>860</v>
      </c>
      <c r="AQ5" s="532" t="s">
        <v>860</v>
      </c>
      <c r="AR5" s="532" t="s">
        <v>883</v>
      </c>
      <c r="AS5" s="532" t="s">
        <v>884</v>
      </c>
      <c r="AT5" s="532" t="s">
        <v>885</v>
      </c>
      <c r="AU5" s="532" t="s">
        <v>886</v>
      </c>
      <c r="AV5" s="532" t="s">
        <v>860</v>
      </c>
      <c r="AW5" s="532" t="s">
        <v>860</v>
      </c>
      <c r="AX5" s="532" t="s">
        <v>860</v>
      </c>
      <c r="AY5" s="532" t="s">
        <v>860</v>
      </c>
      <c r="AZ5" s="532" t="s">
        <v>887</v>
      </c>
      <c r="BA5" s="532" t="s">
        <v>888</v>
      </c>
      <c r="BB5" s="532" t="s">
        <v>889</v>
      </c>
      <c r="BC5" s="532" t="s">
        <v>890</v>
      </c>
      <c r="BD5" s="532" t="s">
        <v>891</v>
      </c>
      <c r="BE5" s="532" t="s">
        <v>892</v>
      </c>
    </row>
    <row r="6" spans="1:57" ht="25.5" customHeight="1">
      <c r="A6" s="665" t="s">
        <v>352</v>
      </c>
      <c r="B6" s="665"/>
      <c r="C6" s="665"/>
      <c r="D6" s="670" t="s">
        <v>893</v>
      </c>
      <c r="E6" s="670"/>
      <c r="F6" s="670"/>
      <c r="G6" s="532" t="s">
        <v>894</v>
      </c>
      <c r="H6" s="532" t="s">
        <v>895</v>
      </c>
      <c r="I6" s="532" t="s">
        <v>896</v>
      </c>
      <c r="J6" s="532" t="s">
        <v>897</v>
      </c>
      <c r="K6" s="532" t="s">
        <v>898</v>
      </c>
      <c r="L6" s="532" t="s">
        <v>899</v>
      </c>
      <c r="M6" s="532" t="s">
        <v>900</v>
      </c>
      <c r="N6" s="532" t="s">
        <v>901</v>
      </c>
      <c r="O6" s="532" t="s">
        <v>902</v>
      </c>
      <c r="P6" s="532" t="s">
        <v>903</v>
      </c>
      <c r="Q6" s="532" t="s">
        <v>904</v>
      </c>
      <c r="R6" s="532" t="s">
        <v>905</v>
      </c>
      <c r="S6" s="532" t="s">
        <v>906</v>
      </c>
      <c r="T6" s="532" t="s">
        <v>907</v>
      </c>
      <c r="U6" s="532" t="s">
        <v>908</v>
      </c>
      <c r="V6" s="532" t="s">
        <v>909</v>
      </c>
      <c r="W6" s="532" t="s">
        <v>910</v>
      </c>
      <c r="X6" s="532" t="s">
        <v>911</v>
      </c>
      <c r="Y6" s="532" t="s">
        <v>912</v>
      </c>
      <c r="Z6" s="532" t="s">
        <v>913</v>
      </c>
      <c r="AA6" s="532" t="s">
        <v>914</v>
      </c>
      <c r="AB6" s="532" t="s">
        <v>915</v>
      </c>
      <c r="AC6" s="532" t="s">
        <v>916</v>
      </c>
      <c r="AD6" s="532" t="s">
        <v>917</v>
      </c>
      <c r="AE6" s="532" t="s">
        <v>918</v>
      </c>
      <c r="AF6" s="532" t="s">
        <v>919</v>
      </c>
      <c r="AG6" s="532" t="s">
        <v>920</v>
      </c>
      <c r="AH6" s="532" t="s">
        <v>921</v>
      </c>
      <c r="AI6" s="532" t="s">
        <v>922</v>
      </c>
      <c r="AJ6" s="532" t="s">
        <v>923</v>
      </c>
      <c r="AK6" s="532" t="s">
        <v>924</v>
      </c>
      <c r="AL6" s="532" t="s">
        <v>925</v>
      </c>
      <c r="AM6" s="532" t="s">
        <v>926</v>
      </c>
      <c r="AN6" s="532" t="s">
        <v>927</v>
      </c>
      <c r="AO6" s="532" t="s">
        <v>928</v>
      </c>
      <c r="AP6" s="532" t="s">
        <v>929</v>
      </c>
      <c r="AQ6" s="532" t="s">
        <v>930</v>
      </c>
      <c r="AR6" s="532" t="s">
        <v>931</v>
      </c>
      <c r="AS6" s="532" t="s">
        <v>932</v>
      </c>
      <c r="AT6" s="532" t="s">
        <v>933</v>
      </c>
      <c r="AU6" s="532" t="s">
        <v>934</v>
      </c>
      <c r="AV6" s="532" t="s">
        <v>935</v>
      </c>
      <c r="AW6" s="532" t="s">
        <v>936</v>
      </c>
      <c r="AX6" s="532" t="s">
        <v>937</v>
      </c>
      <c r="AY6" s="532" t="s">
        <v>938</v>
      </c>
      <c r="AZ6" s="532" t="s">
        <v>939</v>
      </c>
      <c r="BA6" s="532" t="s">
        <v>940</v>
      </c>
      <c r="BB6" s="532" t="s">
        <v>941</v>
      </c>
      <c r="BC6" s="532" t="s">
        <v>942</v>
      </c>
      <c r="BD6" s="532" t="s">
        <v>943</v>
      </c>
      <c r="BE6" s="532" t="s">
        <v>944</v>
      </c>
    </row>
    <row r="7" spans="1:57" ht="25.5" customHeight="1">
      <c r="A7" s="665" t="s">
        <v>945</v>
      </c>
      <c r="B7" s="665"/>
      <c r="C7" s="665"/>
      <c r="D7" s="670" t="s">
        <v>946</v>
      </c>
      <c r="E7" s="670"/>
      <c r="F7" s="670"/>
      <c r="G7" s="532" t="s">
        <v>947</v>
      </c>
      <c r="H7" s="532" t="s">
        <v>860</v>
      </c>
      <c r="I7" s="532" t="s">
        <v>948</v>
      </c>
      <c r="J7" s="532" t="s">
        <v>949</v>
      </c>
      <c r="K7" s="532" t="s">
        <v>950</v>
      </c>
      <c r="L7" s="532" t="s">
        <v>951</v>
      </c>
      <c r="M7" s="532" t="s">
        <v>952</v>
      </c>
      <c r="N7" s="532" t="s">
        <v>860</v>
      </c>
      <c r="O7" s="532" t="s">
        <v>953</v>
      </c>
      <c r="P7" s="532" t="s">
        <v>954</v>
      </c>
      <c r="Q7" s="532" t="s">
        <v>955</v>
      </c>
      <c r="R7" s="532" t="s">
        <v>956</v>
      </c>
      <c r="S7" s="532" t="s">
        <v>957</v>
      </c>
      <c r="T7" s="532" t="s">
        <v>958</v>
      </c>
      <c r="U7" s="532" t="s">
        <v>959</v>
      </c>
      <c r="V7" s="532" t="s">
        <v>960</v>
      </c>
      <c r="W7" s="532" t="s">
        <v>961</v>
      </c>
      <c r="X7" s="532" t="s">
        <v>962</v>
      </c>
      <c r="Y7" s="532" t="s">
        <v>963</v>
      </c>
      <c r="Z7" s="532" t="s">
        <v>964</v>
      </c>
      <c r="AA7" s="532" t="s">
        <v>965</v>
      </c>
      <c r="AB7" s="532" t="s">
        <v>966</v>
      </c>
      <c r="AC7" s="532" t="s">
        <v>967</v>
      </c>
      <c r="AD7" s="532" t="s">
        <v>968</v>
      </c>
      <c r="AE7" s="532" t="s">
        <v>969</v>
      </c>
      <c r="AF7" s="532" t="s">
        <v>970</v>
      </c>
      <c r="AG7" s="532" t="s">
        <v>860</v>
      </c>
      <c r="AH7" s="532" t="s">
        <v>971</v>
      </c>
      <c r="AI7" s="532" t="s">
        <v>972</v>
      </c>
      <c r="AJ7" s="532" t="s">
        <v>860</v>
      </c>
      <c r="AK7" s="532" t="s">
        <v>973</v>
      </c>
      <c r="AL7" s="532" t="s">
        <v>974</v>
      </c>
      <c r="AM7" s="532" t="s">
        <v>975</v>
      </c>
      <c r="AN7" s="532" t="s">
        <v>976</v>
      </c>
      <c r="AO7" s="532" t="s">
        <v>977</v>
      </c>
      <c r="AP7" s="532" t="s">
        <v>978</v>
      </c>
      <c r="AQ7" s="532" t="s">
        <v>979</v>
      </c>
      <c r="AR7" s="532" t="s">
        <v>860</v>
      </c>
      <c r="AS7" s="532" t="s">
        <v>980</v>
      </c>
      <c r="AT7" s="532" t="s">
        <v>981</v>
      </c>
      <c r="AU7" s="532" t="s">
        <v>982</v>
      </c>
      <c r="AV7" s="532" t="s">
        <v>983</v>
      </c>
      <c r="AW7" s="532" t="s">
        <v>984</v>
      </c>
      <c r="AX7" s="532" t="s">
        <v>985</v>
      </c>
      <c r="AY7" s="532" t="s">
        <v>986</v>
      </c>
      <c r="AZ7" s="532" t="s">
        <v>987</v>
      </c>
      <c r="BA7" s="532" t="s">
        <v>988</v>
      </c>
      <c r="BB7" s="532" t="s">
        <v>989</v>
      </c>
      <c r="BC7" s="532" t="s">
        <v>990</v>
      </c>
      <c r="BD7" s="532" t="s">
        <v>991</v>
      </c>
      <c r="BE7" s="532" t="s">
        <v>992</v>
      </c>
    </row>
    <row r="8" spans="1:57" ht="25.5" customHeight="1">
      <c r="A8" s="665" t="s">
        <v>993</v>
      </c>
      <c r="B8" s="665"/>
      <c r="C8" s="665"/>
      <c r="D8" s="670" t="s">
        <v>994</v>
      </c>
      <c r="E8" s="670"/>
      <c r="F8" s="670"/>
      <c r="G8" s="532" t="s">
        <v>995</v>
      </c>
      <c r="H8" s="532" t="s">
        <v>895</v>
      </c>
      <c r="I8" s="532" t="s">
        <v>996</v>
      </c>
      <c r="J8" s="532" t="s">
        <v>997</v>
      </c>
      <c r="K8" s="532" t="s">
        <v>998</v>
      </c>
      <c r="L8" s="532" t="s">
        <v>999</v>
      </c>
      <c r="M8" s="532" t="s">
        <v>1000</v>
      </c>
      <c r="N8" s="532" t="s">
        <v>901</v>
      </c>
      <c r="O8" s="532" t="s">
        <v>1001</v>
      </c>
      <c r="P8" s="532" t="s">
        <v>1002</v>
      </c>
      <c r="Q8" s="532" t="s">
        <v>1003</v>
      </c>
      <c r="R8" s="532" t="s">
        <v>1004</v>
      </c>
      <c r="S8" s="532" t="s">
        <v>1005</v>
      </c>
      <c r="T8" s="532" t="s">
        <v>1006</v>
      </c>
      <c r="U8" s="532" t="s">
        <v>1007</v>
      </c>
      <c r="V8" s="532" t="s">
        <v>1008</v>
      </c>
      <c r="W8" s="532" t="s">
        <v>1009</v>
      </c>
      <c r="X8" s="532" t="s">
        <v>1010</v>
      </c>
      <c r="Y8" s="532" t="s">
        <v>1011</v>
      </c>
      <c r="Z8" s="532" t="s">
        <v>1012</v>
      </c>
      <c r="AA8" s="532" t="s">
        <v>1013</v>
      </c>
      <c r="AB8" s="532" t="s">
        <v>1014</v>
      </c>
      <c r="AC8" s="532" t="s">
        <v>1015</v>
      </c>
      <c r="AD8" s="532" t="s">
        <v>1016</v>
      </c>
      <c r="AE8" s="532" t="s">
        <v>1017</v>
      </c>
      <c r="AF8" s="532" t="s">
        <v>1018</v>
      </c>
      <c r="AG8" s="532" t="s">
        <v>920</v>
      </c>
      <c r="AH8" s="532" t="s">
        <v>1019</v>
      </c>
      <c r="AI8" s="532" t="s">
        <v>1020</v>
      </c>
      <c r="AJ8" s="532" t="s">
        <v>923</v>
      </c>
      <c r="AK8" s="532" t="s">
        <v>1021</v>
      </c>
      <c r="AL8" s="532" t="s">
        <v>1022</v>
      </c>
      <c r="AM8" s="532" t="s">
        <v>1023</v>
      </c>
      <c r="AN8" s="532" t="s">
        <v>1024</v>
      </c>
      <c r="AO8" s="532" t="s">
        <v>1025</v>
      </c>
      <c r="AP8" s="532" t="s">
        <v>1026</v>
      </c>
      <c r="AQ8" s="532" t="s">
        <v>1027</v>
      </c>
      <c r="AR8" s="532" t="s">
        <v>931</v>
      </c>
      <c r="AS8" s="532" t="s">
        <v>1028</v>
      </c>
      <c r="AT8" s="532" t="s">
        <v>1029</v>
      </c>
      <c r="AU8" s="532" t="s">
        <v>1030</v>
      </c>
      <c r="AV8" s="532" t="s">
        <v>1031</v>
      </c>
      <c r="AW8" s="532" t="s">
        <v>1032</v>
      </c>
      <c r="AX8" s="532" t="s">
        <v>1033</v>
      </c>
      <c r="AY8" s="532" t="s">
        <v>1034</v>
      </c>
      <c r="AZ8" s="532" t="s">
        <v>1035</v>
      </c>
      <c r="BA8" s="532" t="s">
        <v>1036</v>
      </c>
      <c r="BB8" s="532" t="s">
        <v>1037</v>
      </c>
      <c r="BC8" s="532" t="s">
        <v>1038</v>
      </c>
      <c r="BD8" s="532" t="s">
        <v>1039</v>
      </c>
      <c r="BE8" s="532" t="s">
        <v>1040</v>
      </c>
    </row>
    <row r="9" spans="1:57" ht="15" customHeight="1">
      <c r="A9" s="665" t="s">
        <v>1041</v>
      </c>
      <c r="B9" s="665"/>
      <c r="C9" s="665"/>
      <c r="D9" s="670" t="s">
        <v>1042</v>
      </c>
      <c r="E9" s="670"/>
      <c r="F9" s="670"/>
      <c r="G9" s="532" t="s">
        <v>1043</v>
      </c>
      <c r="H9" s="532" t="s">
        <v>1044</v>
      </c>
      <c r="I9" s="532" t="s">
        <v>1045</v>
      </c>
      <c r="J9" s="532" t="s">
        <v>1046</v>
      </c>
      <c r="K9" s="532" t="s">
        <v>1047</v>
      </c>
      <c r="L9" s="532" t="s">
        <v>1048</v>
      </c>
      <c r="M9" s="532" t="s">
        <v>1049</v>
      </c>
      <c r="N9" s="532" t="s">
        <v>1050</v>
      </c>
      <c r="O9" s="532" t="s">
        <v>1051</v>
      </c>
      <c r="P9" s="532" t="s">
        <v>1052</v>
      </c>
      <c r="Q9" s="532" t="s">
        <v>1053</v>
      </c>
      <c r="R9" s="532" t="s">
        <v>1054</v>
      </c>
      <c r="S9" s="532" t="s">
        <v>1055</v>
      </c>
      <c r="T9" s="532" t="s">
        <v>1056</v>
      </c>
      <c r="U9" s="532" t="s">
        <v>1057</v>
      </c>
      <c r="V9" s="532" t="s">
        <v>1058</v>
      </c>
      <c r="W9" s="532" t="s">
        <v>1059</v>
      </c>
      <c r="X9" s="532" t="s">
        <v>1060</v>
      </c>
      <c r="Y9" s="532" t="s">
        <v>1061</v>
      </c>
      <c r="Z9" s="532" t="s">
        <v>1062</v>
      </c>
      <c r="AA9" s="532" t="s">
        <v>1063</v>
      </c>
      <c r="AB9" s="532" t="s">
        <v>1064</v>
      </c>
      <c r="AC9" s="532" t="s">
        <v>1065</v>
      </c>
      <c r="AD9" s="532" t="s">
        <v>1066</v>
      </c>
      <c r="AE9" s="532" t="s">
        <v>1067</v>
      </c>
      <c r="AF9" s="532" t="s">
        <v>1068</v>
      </c>
      <c r="AG9" s="532" t="s">
        <v>1069</v>
      </c>
      <c r="AH9" s="532" t="s">
        <v>1070</v>
      </c>
      <c r="AI9" s="532" t="s">
        <v>1071</v>
      </c>
      <c r="AJ9" s="532" t="s">
        <v>1072</v>
      </c>
      <c r="AK9" s="532" t="s">
        <v>1073</v>
      </c>
      <c r="AL9" s="532" t="s">
        <v>1074</v>
      </c>
      <c r="AM9" s="532" t="s">
        <v>1075</v>
      </c>
      <c r="AN9" s="532" t="s">
        <v>1076</v>
      </c>
      <c r="AO9" s="532" t="s">
        <v>1077</v>
      </c>
      <c r="AP9" s="532" t="s">
        <v>1078</v>
      </c>
      <c r="AQ9" s="532" t="s">
        <v>1079</v>
      </c>
      <c r="AR9" s="532" t="s">
        <v>1080</v>
      </c>
      <c r="AS9" s="532" t="s">
        <v>1081</v>
      </c>
      <c r="AT9" s="532" t="s">
        <v>1082</v>
      </c>
      <c r="AU9" s="532" t="s">
        <v>1083</v>
      </c>
      <c r="AV9" s="532" t="s">
        <v>1084</v>
      </c>
      <c r="AW9" s="532" t="s">
        <v>1085</v>
      </c>
      <c r="AX9" s="532" t="s">
        <v>1086</v>
      </c>
      <c r="AY9" s="532" t="s">
        <v>1087</v>
      </c>
      <c r="AZ9" s="532" t="s">
        <v>1088</v>
      </c>
      <c r="BA9" s="532" t="s">
        <v>1089</v>
      </c>
      <c r="BB9" s="532" t="s">
        <v>1090</v>
      </c>
      <c r="BC9" s="532" t="s">
        <v>1091</v>
      </c>
      <c r="BD9" s="532" t="s">
        <v>1092</v>
      </c>
      <c r="BE9" s="532" t="s">
        <v>1093</v>
      </c>
    </row>
    <row r="10" spans="1:57" ht="15" customHeight="1">
      <c r="A10" s="665" t="s">
        <v>1094</v>
      </c>
      <c r="B10" s="665"/>
      <c r="C10" s="665"/>
      <c r="D10" s="670" t="s">
        <v>1095</v>
      </c>
      <c r="E10" s="670"/>
      <c r="F10" s="670"/>
      <c r="G10" s="532" t="s">
        <v>1096</v>
      </c>
      <c r="H10" s="532" t="s">
        <v>1097</v>
      </c>
      <c r="I10" s="532" t="s">
        <v>860</v>
      </c>
      <c r="J10" s="532" t="s">
        <v>1098</v>
      </c>
      <c r="K10" s="532" t="s">
        <v>860</v>
      </c>
      <c r="L10" s="532" t="s">
        <v>1099</v>
      </c>
      <c r="M10" s="532" t="s">
        <v>1100</v>
      </c>
      <c r="N10" s="532" t="s">
        <v>860</v>
      </c>
      <c r="O10" s="532" t="s">
        <v>860</v>
      </c>
      <c r="P10" s="532" t="s">
        <v>1101</v>
      </c>
      <c r="Q10" s="532" t="s">
        <v>860</v>
      </c>
      <c r="R10" s="532" t="s">
        <v>860</v>
      </c>
      <c r="S10" s="532" t="s">
        <v>860</v>
      </c>
      <c r="T10" s="532" t="s">
        <v>1102</v>
      </c>
      <c r="U10" s="532" t="s">
        <v>1103</v>
      </c>
      <c r="V10" s="532" t="s">
        <v>1104</v>
      </c>
      <c r="W10" s="532" t="s">
        <v>1105</v>
      </c>
      <c r="X10" s="532" t="s">
        <v>1106</v>
      </c>
      <c r="Y10" s="532" t="s">
        <v>1107</v>
      </c>
      <c r="Z10" s="532" t="s">
        <v>1108</v>
      </c>
      <c r="AA10" s="532" t="s">
        <v>1109</v>
      </c>
      <c r="AB10" s="532" t="s">
        <v>1110</v>
      </c>
      <c r="AC10" s="532" t="s">
        <v>1111</v>
      </c>
      <c r="AD10" s="532" t="s">
        <v>1112</v>
      </c>
      <c r="AE10" s="532" t="s">
        <v>1113</v>
      </c>
      <c r="AF10" s="532" t="s">
        <v>1114</v>
      </c>
      <c r="AG10" s="532" t="s">
        <v>1115</v>
      </c>
      <c r="AH10" s="532" t="s">
        <v>1116</v>
      </c>
      <c r="AI10" s="532" t="s">
        <v>1117</v>
      </c>
      <c r="AJ10" s="532" t="s">
        <v>1118</v>
      </c>
      <c r="AK10" s="532" t="s">
        <v>1119</v>
      </c>
      <c r="AL10" s="532" t="s">
        <v>1120</v>
      </c>
      <c r="AM10" s="532" t="s">
        <v>1121</v>
      </c>
      <c r="AN10" s="532" t="s">
        <v>1122</v>
      </c>
      <c r="AO10" s="532" t="s">
        <v>1123</v>
      </c>
      <c r="AP10" s="532" t="s">
        <v>1124</v>
      </c>
      <c r="AQ10" s="532" t="s">
        <v>1125</v>
      </c>
      <c r="AR10" s="532" t="s">
        <v>860</v>
      </c>
      <c r="AS10" s="532" t="s">
        <v>1126</v>
      </c>
      <c r="AT10" s="532" t="s">
        <v>860</v>
      </c>
      <c r="AU10" s="532" t="s">
        <v>1127</v>
      </c>
      <c r="AV10" s="532" t="s">
        <v>1128</v>
      </c>
      <c r="AW10" s="532" t="s">
        <v>860</v>
      </c>
      <c r="AX10" s="532" t="s">
        <v>1129</v>
      </c>
      <c r="AY10" s="532" t="s">
        <v>860</v>
      </c>
      <c r="AZ10" s="532" t="s">
        <v>860</v>
      </c>
      <c r="BA10" s="532" t="s">
        <v>1130</v>
      </c>
      <c r="BB10" s="532" t="s">
        <v>860</v>
      </c>
      <c r="BC10" s="532" t="s">
        <v>1131</v>
      </c>
      <c r="BD10" s="532" t="s">
        <v>1132</v>
      </c>
      <c r="BE10" s="532" t="s">
        <v>860</v>
      </c>
    </row>
    <row r="11" spans="1:57" ht="15" customHeight="1">
      <c r="A11" s="665" t="s">
        <v>1133</v>
      </c>
      <c r="B11" s="665"/>
      <c r="C11" s="665"/>
      <c r="D11" s="670" t="s">
        <v>1134</v>
      </c>
      <c r="E11" s="670"/>
      <c r="F11" s="670"/>
      <c r="G11" s="532" t="s">
        <v>1135</v>
      </c>
      <c r="H11" s="532" t="s">
        <v>1136</v>
      </c>
      <c r="I11" s="532" t="s">
        <v>1137</v>
      </c>
      <c r="J11" s="532" t="s">
        <v>1138</v>
      </c>
      <c r="K11" s="532" t="s">
        <v>1139</v>
      </c>
      <c r="L11" s="532" t="s">
        <v>1140</v>
      </c>
      <c r="M11" s="532" t="s">
        <v>1141</v>
      </c>
      <c r="N11" s="532" t="s">
        <v>1142</v>
      </c>
      <c r="O11" s="532" t="s">
        <v>1143</v>
      </c>
      <c r="P11" s="532" t="s">
        <v>1144</v>
      </c>
      <c r="Q11" s="532" t="s">
        <v>1145</v>
      </c>
      <c r="R11" s="532" t="s">
        <v>1146</v>
      </c>
      <c r="S11" s="532" t="s">
        <v>1147</v>
      </c>
      <c r="T11" s="532" t="s">
        <v>1148</v>
      </c>
      <c r="U11" s="532" t="s">
        <v>1149</v>
      </c>
      <c r="V11" s="532" t="s">
        <v>1150</v>
      </c>
      <c r="W11" s="532" t="s">
        <v>1151</v>
      </c>
      <c r="X11" s="532" t="s">
        <v>1152</v>
      </c>
      <c r="Y11" s="532" t="s">
        <v>1153</v>
      </c>
      <c r="Z11" s="532" t="s">
        <v>1154</v>
      </c>
      <c r="AA11" s="532" t="s">
        <v>1155</v>
      </c>
      <c r="AB11" s="532" t="s">
        <v>1156</v>
      </c>
      <c r="AC11" s="532" t="s">
        <v>1157</v>
      </c>
      <c r="AD11" s="532" t="s">
        <v>1158</v>
      </c>
      <c r="AE11" s="532" t="s">
        <v>1159</v>
      </c>
      <c r="AF11" s="532" t="s">
        <v>1160</v>
      </c>
      <c r="AG11" s="532" t="s">
        <v>1161</v>
      </c>
      <c r="AH11" s="532" t="s">
        <v>1162</v>
      </c>
      <c r="AI11" s="532" t="s">
        <v>1163</v>
      </c>
      <c r="AJ11" s="532" t="s">
        <v>1164</v>
      </c>
      <c r="AK11" s="532" t="s">
        <v>1165</v>
      </c>
      <c r="AL11" s="532" t="s">
        <v>1166</v>
      </c>
      <c r="AM11" s="532" t="s">
        <v>1167</v>
      </c>
      <c r="AN11" s="532" t="s">
        <v>1168</v>
      </c>
      <c r="AO11" s="532" t="s">
        <v>1169</v>
      </c>
      <c r="AP11" s="532" t="s">
        <v>1170</v>
      </c>
      <c r="AQ11" s="532" t="s">
        <v>1171</v>
      </c>
      <c r="AR11" s="532" t="s">
        <v>1172</v>
      </c>
      <c r="AS11" s="532" t="s">
        <v>1173</v>
      </c>
      <c r="AT11" s="532" t="s">
        <v>1174</v>
      </c>
      <c r="AU11" s="532" t="s">
        <v>1175</v>
      </c>
      <c r="AV11" s="532" t="s">
        <v>1176</v>
      </c>
      <c r="AW11" s="532" t="s">
        <v>1177</v>
      </c>
      <c r="AX11" s="532" t="s">
        <v>1178</v>
      </c>
      <c r="AY11" s="532" t="s">
        <v>1179</v>
      </c>
      <c r="AZ11" s="532" t="s">
        <v>1180</v>
      </c>
      <c r="BA11" s="532" t="s">
        <v>1181</v>
      </c>
      <c r="BB11" s="532" t="s">
        <v>1182</v>
      </c>
      <c r="BC11" s="532" t="s">
        <v>1183</v>
      </c>
      <c r="BD11" s="532" t="s">
        <v>1184</v>
      </c>
      <c r="BE11" s="532" t="s">
        <v>1185</v>
      </c>
    </row>
    <row r="12" spans="1:57" ht="15" customHeight="1">
      <c r="A12" s="665" t="s">
        <v>1186</v>
      </c>
      <c r="B12" s="665"/>
      <c r="C12" s="665"/>
      <c r="D12" s="670" t="s">
        <v>1187</v>
      </c>
      <c r="E12" s="670"/>
      <c r="F12" s="670"/>
      <c r="G12" s="532" t="s">
        <v>1188</v>
      </c>
      <c r="H12" s="532" t="s">
        <v>1189</v>
      </c>
      <c r="I12" s="532" t="s">
        <v>1190</v>
      </c>
      <c r="J12" s="532" t="s">
        <v>1191</v>
      </c>
      <c r="K12" s="532" t="s">
        <v>1192</v>
      </c>
      <c r="L12" s="532" t="s">
        <v>1193</v>
      </c>
      <c r="M12" s="532" t="s">
        <v>1194</v>
      </c>
      <c r="N12" s="532" t="s">
        <v>1195</v>
      </c>
      <c r="O12" s="532" t="s">
        <v>1196</v>
      </c>
      <c r="P12" s="532" t="s">
        <v>1197</v>
      </c>
      <c r="Q12" s="532" t="s">
        <v>1198</v>
      </c>
      <c r="R12" s="532" t="s">
        <v>1199</v>
      </c>
      <c r="S12" s="532" t="s">
        <v>1200</v>
      </c>
      <c r="T12" s="532" t="s">
        <v>1201</v>
      </c>
      <c r="U12" s="532" t="s">
        <v>1202</v>
      </c>
      <c r="V12" s="532" t="s">
        <v>1203</v>
      </c>
      <c r="W12" s="532" t="s">
        <v>1204</v>
      </c>
      <c r="X12" s="532" t="s">
        <v>1205</v>
      </c>
      <c r="Y12" s="532" t="s">
        <v>1206</v>
      </c>
      <c r="Z12" s="532" t="s">
        <v>1207</v>
      </c>
      <c r="AA12" s="532" t="s">
        <v>1208</v>
      </c>
      <c r="AB12" s="532" t="s">
        <v>1209</v>
      </c>
      <c r="AC12" s="532" t="s">
        <v>1210</v>
      </c>
      <c r="AD12" s="532" t="s">
        <v>1211</v>
      </c>
      <c r="AE12" s="532" t="s">
        <v>1212</v>
      </c>
      <c r="AF12" s="532" t="s">
        <v>1213</v>
      </c>
      <c r="AG12" s="532" t="s">
        <v>1214</v>
      </c>
      <c r="AH12" s="532" t="s">
        <v>1215</v>
      </c>
      <c r="AI12" s="532" t="s">
        <v>1216</v>
      </c>
      <c r="AJ12" s="532" t="s">
        <v>1217</v>
      </c>
      <c r="AK12" s="532" t="s">
        <v>1218</v>
      </c>
      <c r="AL12" s="532" t="s">
        <v>1219</v>
      </c>
      <c r="AM12" s="532" t="s">
        <v>1220</v>
      </c>
      <c r="AN12" s="532" t="s">
        <v>1221</v>
      </c>
      <c r="AO12" s="532" t="s">
        <v>1222</v>
      </c>
      <c r="AP12" s="532" t="s">
        <v>1223</v>
      </c>
      <c r="AQ12" s="532" t="s">
        <v>1224</v>
      </c>
      <c r="AR12" s="532" t="s">
        <v>1225</v>
      </c>
      <c r="AS12" s="532" t="s">
        <v>1226</v>
      </c>
      <c r="AT12" s="532" t="s">
        <v>1227</v>
      </c>
      <c r="AU12" s="532" t="s">
        <v>1228</v>
      </c>
      <c r="AV12" s="532" t="s">
        <v>1229</v>
      </c>
      <c r="AW12" s="532" t="s">
        <v>1230</v>
      </c>
      <c r="AX12" s="532" t="s">
        <v>1231</v>
      </c>
      <c r="AY12" s="532" t="s">
        <v>1232</v>
      </c>
      <c r="AZ12" s="532" t="s">
        <v>1233</v>
      </c>
      <c r="BA12" s="532" t="s">
        <v>1234</v>
      </c>
      <c r="BB12" s="532" t="s">
        <v>1235</v>
      </c>
      <c r="BC12" s="532" t="s">
        <v>1236</v>
      </c>
      <c r="BD12" s="532" t="s">
        <v>1237</v>
      </c>
      <c r="BE12" s="532" t="s">
        <v>1238</v>
      </c>
    </row>
    <row r="13" spans="1:57" ht="15" customHeight="1">
      <c r="A13" s="665" t="s">
        <v>1239</v>
      </c>
      <c r="B13" s="665"/>
      <c r="C13" s="665"/>
      <c r="D13" s="670" t="s">
        <v>1240</v>
      </c>
      <c r="E13" s="670"/>
      <c r="F13" s="670"/>
      <c r="G13" s="532" t="s">
        <v>1241</v>
      </c>
      <c r="H13" s="532" t="s">
        <v>860</v>
      </c>
      <c r="I13" s="532" t="s">
        <v>1242</v>
      </c>
      <c r="J13" s="532" t="s">
        <v>1243</v>
      </c>
      <c r="K13" s="532" t="s">
        <v>1244</v>
      </c>
      <c r="L13" s="532" t="s">
        <v>1245</v>
      </c>
      <c r="M13" s="532" t="s">
        <v>1246</v>
      </c>
      <c r="N13" s="532" t="s">
        <v>1247</v>
      </c>
      <c r="O13" s="532" t="s">
        <v>860</v>
      </c>
      <c r="P13" s="532" t="s">
        <v>1248</v>
      </c>
      <c r="Q13" s="532" t="s">
        <v>860</v>
      </c>
      <c r="R13" s="532" t="s">
        <v>860</v>
      </c>
      <c r="S13" s="532" t="s">
        <v>1249</v>
      </c>
      <c r="T13" s="532" t="s">
        <v>1250</v>
      </c>
      <c r="U13" s="532" t="s">
        <v>1251</v>
      </c>
      <c r="V13" s="532" t="s">
        <v>1252</v>
      </c>
      <c r="W13" s="532" t="s">
        <v>860</v>
      </c>
      <c r="X13" s="532" t="s">
        <v>1253</v>
      </c>
      <c r="Y13" s="532" t="s">
        <v>1254</v>
      </c>
      <c r="Z13" s="532" t="s">
        <v>1255</v>
      </c>
      <c r="AA13" s="532" t="s">
        <v>1256</v>
      </c>
      <c r="AB13" s="532" t="s">
        <v>1257</v>
      </c>
      <c r="AC13" s="532" t="s">
        <v>1258</v>
      </c>
      <c r="AD13" s="532" t="s">
        <v>1259</v>
      </c>
      <c r="AE13" s="532" t="s">
        <v>860</v>
      </c>
      <c r="AF13" s="532" t="s">
        <v>860</v>
      </c>
      <c r="AG13" s="532" t="s">
        <v>1260</v>
      </c>
      <c r="AH13" s="532" t="s">
        <v>1261</v>
      </c>
      <c r="AI13" s="532" t="s">
        <v>1262</v>
      </c>
      <c r="AJ13" s="532" t="s">
        <v>1263</v>
      </c>
      <c r="AK13" s="532" t="s">
        <v>860</v>
      </c>
      <c r="AL13" s="532" t="s">
        <v>1264</v>
      </c>
      <c r="AM13" s="532" t="s">
        <v>1265</v>
      </c>
      <c r="AN13" s="532" t="s">
        <v>860</v>
      </c>
      <c r="AO13" s="532" t="s">
        <v>1266</v>
      </c>
      <c r="AP13" s="532" t="s">
        <v>1267</v>
      </c>
      <c r="AQ13" s="532" t="s">
        <v>1268</v>
      </c>
      <c r="AR13" s="532" t="s">
        <v>1269</v>
      </c>
      <c r="AS13" s="532" t="s">
        <v>1270</v>
      </c>
      <c r="AT13" s="532" t="s">
        <v>1271</v>
      </c>
      <c r="AU13" s="532" t="s">
        <v>860</v>
      </c>
      <c r="AV13" s="532" t="s">
        <v>1272</v>
      </c>
      <c r="AW13" s="532" t="s">
        <v>860</v>
      </c>
      <c r="AX13" s="532" t="s">
        <v>1273</v>
      </c>
      <c r="AY13" s="532" t="s">
        <v>860</v>
      </c>
      <c r="AZ13" s="532" t="s">
        <v>860</v>
      </c>
      <c r="BA13" s="532" t="s">
        <v>860</v>
      </c>
      <c r="BB13" s="532" t="s">
        <v>1274</v>
      </c>
      <c r="BC13" s="532" t="s">
        <v>1275</v>
      </c>
      <c r="BD13" s="532" t="s">
        <v>1276</v>
      </c>
      <c r="BE13" s="532" t="s">
        <v>1277</v>
      </c>
    </row>
    <row r="14" spans="1:57" ht="15" customHeight="1">
      <c r="A14" s="665" t="s">
        <v>1278</v>
      </c>
      <c r="B14" s="665"/>
      <c r="C14" s="665"/>
      <c r="D14" s="670" t="s">
        <v>1279</v>
      </c>
      <c r="E14" s="670"/>
      <c r="F14" s="670"/>
      <c r="G14" s="532" t="s">
        <v>1280</v>
      </c>
      <c r="H14" s="532" t="s">
        <v>1281</v>
      </c>
      <c r="I14" s="532" t="s">
        <v>1282</v>
      </c>
      <c r="J14" s="532" t="s">
        <v>860</v>
      </c>
      <c r="K14" s="532" t="s">
        <v>1283</v>
      </c>
      <c r="L14" s="532" t="s">
        <v>860</v>
      </c>
      <c r="M14" s="532" t="s">
        <v>1284</v>
      </c>
      <c r="N14" s="532" t="s">
        <v>1285</v>
      </c>
      <c r="O14" s="532" t="s">
        <v>1286</v>
      </c>
      <c r="P14" s="532" t="s">
        <v>1287</v>
      </c>
      <c r="Q14" s="532" t="s">
        <v>860</v>
      </c>
      <c r="R14" s="532" t="s">
        <v>1288</v>
      </c>
      <c r="S14" s="532" t="s">
        <v>1289</v>
      </c>
      <c r="T14" s="532" t="s">
        <v>1290</v>
      </c>
      <c r="U14" s="532" t="s">
        <v>1291</v>
      </c>
      <c r="V14" s="532" t="s">
        <v>1292</v>
      </c>
      <c r="W14" s="532" t="s">
        <v>1293</v>
      </c>
      <c r="X14" s="532" t="s">
        <v>1294</v>
      </c>
      <c r="Y14" s="532" t="s">
        <v>1295</v>
      </c>
      <c r="Z14" s="532" t="s">
        <v>1296</v>
      </c>
      <c r="AA14" s="532" t="s">
        <v>1297</v>
      </c>
      <c r="AB14" s="532" t="s">
        <v>1298</v>
      </c>
      <c r="AC14" s="532" t="s">
        <v>1299</v>
      </c>
      <c r="AD14" s="532" t="s">
        <v>1300</v>
      </c>
      <c r="AE14" s="532" t="s">
        <v>1301</v>
      </c>
      <c r="AF14" s="532" t="s">
        <v>860</v>
      </c>
      <c r="AG14" s="532" t="s">
        <v>1302</v>
      </c>
      <c r="AH14" s="532" t="s">
        <v>1303</v>
      </c>
      <c r="AI14" s="532" t="s">
        <v>1304</v>
      </c>
      <c r="AJ14" s="532" t="s">
        <v>1305</v>
      </c>
      <c r="AK14" s="532" t="s">
        <v>1306</v>
      </c>
      <c r="AL14" s="532" t="s">
        <v>1307</v>
      </c>
      <c r="AM14" s="532" t="s">
        <v>1308</v>
      </c>
      <c r="AN14" s="532" t="s">
        <v>1309</v>
      </c>
      <c r="AO14" s="532" t="s">
        <v>1310</v>
      </c>
      <c r="AP14" s="532" t="s">
        <v>1311</v>
      </c>
      <c r="AQ14" s="532" t="s">
        <v>1312</v>
      </c>
      <c r="AR14" s="532" t="s">
        <v>1313</v>
      </c>
      <c r="AS14" s="532" t="s">
        <v>1314</v>
      </c>
      <c r="AT14" s="532" t="s">
        <v>1315</v>
      </c>
      <c r="AU14" s="532" t="s">
        <v>1316</v>
      </c>
      <c r="AV14" s="532" t="s">
        <v>1317</v>
      </c>
      <c r="AW14" s="532" t="s">
        <v>1318</v>
      </c>
      <c r="AX14" s="532" t="s">
        <v>1319</v>
      </c>
      <c r="AY14" s="532" t="s">
        <v>1320</v>
      </c>
      <c r="AZ14" s="532" t="s">
        <v>1321</v>
      </c>
      <c r="BA14" s="532" t="s">
        <v>1322</v>
      </c>
      <c r="BB14" s="532" t="s">
        <v>1323</v>
      </c>
      <c r="BC14" s="532" t="s">
        <v>1324</v>
      </c>
      <c r="BD14" s="532" t="s">
        <v>1325</v>
      </c>
      <c r="BE14" s="532" t="s">
        <v>1326</v>
      </c>
    </row>
    <row r="15" spans="1:57" ht="15" customHeight="1">
      <c r="A15" s="665" t="s">
        <v>1327</v>
      </c>
      <c r="B15" s="665"/>
      <c r="C15" s="665"/>
      <c r="D15" s="670" t="s">
        <v>1328</v>
      </c>
      <c r="E15" s="670"/>
      <c r="F15" s="670"/>
      <c r="G15" s="532" t="s">
        <v>1329</v>
      </c>
      <c r="H15" s="532" t="s">
        <v>1330</v>
      </c>
      <c r="I15" s="532" t="s">
        <v>1331</v>
      </c>
      <c r="J15" s="532" t="s">
        <v>1332</v>
      </c>
      <c r="K15" s="532" t="s">
        <v>1333</v>
      </c>
      <c r="L15" s="532" t="s">
        <v>1334</v>
      </c>
      <c r="M15" s="532" t="s">
        <v>1335</v>
      </c>
      <c r="N15" s="532" t="s">
        <v>1336</v>
      </c>
      <c r="O15" s="532" t="s">
        <v>1337</v>
      </c>
      <c r="P15" s="532" t="s">
        <v>1338</v>
      </c>
      <c r="Q15" s="532" t="s">
        <v>1339</v>
      </c>
      <c r="R15" s="532" t="s">
        <v>1340</v>
      </c>
      <c r="S15" s="532" t="s">
        <v>1341</v>
      </c>
      <c r="T15" s="532" t="s">
        <v>1342</v>
      </c>
      <c r="U15" s="532" t="s">
        <v>1343</v>
      </c>
      <c r="V15" s="532" t="s">
        <v>1344</v>
      </c>
      <c r="W15" s="532" t="s">
        <v>1345</v>
      </c>
      <c r="X15" s="532" t="s">
        <v>1346</v>
      </c>
      <c r="Y15" s="532" t="s">
        <v>1347</v>
      </c>
      <c r="Z15" s="532" t="s">
        <v>1348</v>
      </c>
      <c r="AA15" s="532" t="s">
        <v>1349</v>
      </c>
      <c r="AB15" s="532" t="s">
        <v>1350</v>
      </c>
      <c r="AC15" s="532" t="s">
        <v>1351</v>
      </c>
      <c r="AD15" s="532" t="s">
        <v>1352</v>
      </c>
      <c r="AE15" s="532" t="s">
        <v>1353</v>
      </c>
      <c r="AF15" s="532" t="s">
        <v>1354</v>
      </c>
      <c r="AG15" s="532" t="s">
        <v>1355</v>
      </c>
      <c r="AH15" s="532" t="s">
        <v>1356</v>
      </c>
      <c r="AI15" s="532" t="s">
        <v>1357</v>
      </c>
      <c r="AJ15" s="532" t="s">
        <v>1358</v>
      </c>
      <c r="AK15" s="532" t="s">
        <v>1359</v>
      </c>
      <c r="AL15" s="532" t="s">
        <v>1360</v>
      </c>
      <c r="AM15" s="532" t="s">
        <v>1361</v>
      </c>
      <c r="AN15" s="532" t="s">
        <v>1362</v>
      </c>
      <c r="AO15" s="532" t="s">
        <v>1363</v>
      </c>
      <c r="AP15" s="532" t="s">
        <v>1364</v>
      </c>
      <c r="AQ15" s="532" t="s">
        <v>1365</v>
      </c>
      <c r="AR15" s="532" t="s">
        <v>1366</v>
      </c>
      <c r="AS15" s="532" t="s">
        <v>1367</v>
      </c>
      <c r="AT15" s="532" t="s">
        <v>1368</v>
      </c>
      <c r="AU15" s="532" t="s">
        <v>1369</v>
      </c>
      <c r="AV15" s="532" t="s">
        <v>1370</v>
      </c>
      <c r="AW15" s="532" t="s">
        <v>1371</v>
      </c>
      <c r="AX15" s="532" t="s">
        <v>1372</v>
      </c>
      <c r="AY15" s="532" t="s">
        <v>1373</v>
      </c>
      <c r="AZ15" s="532" t="s">
        <v>1374</v>
      </c>
      <c r="BA15" s="532" t="s">
        <v>1375</v>
      </c>
      <c r="BB15" s="532" t="s">
        <v>1376</v>
      </c>
      <c r="BC15" s="532" t="s">
        <v>1377</v>
      </c>
      <c r="BD15" s="532" t="s">
        <v>1378</v>
      </c>
      <c r="BE15" s="532" t="s">
        <v>1379</v>
      </c>
    </row>
    <row r="16" spans="1:57" ht="15" customHeight="1">
      <c r="A16" s="665" t="s">
        <v>1380</v>
      </c>
      <c r="B16" s="665"/>
      <c r="C16" s="665"/>
      <c r="D16" s="670" t="s">
        <v>1381</v>
      </c>
      <c r="E16" s="670"/>
      <c r="F16" s="670"/>
      <c r="G16" s="532" t="s">
        <v>1382</v>
      </c>
      <c r="H16" s="532" t="s">
        <v>1383</v>
      </c>
      <c r="I16" s="532" t="s">
        <v>1384</v>
      </c>
      <c r="J16" s="532" t="s">
        <v>1385</v>
      </c>
      <c r="K16" s="532" t="s">
        <v>1386</v>
      </c>
      <c r="L16" s="532" t="s">
        <v>1387</v>
      </c>
      <c r="M16" s="532" t="s">
        <v>1388</v>
      </c>
      <c r="N16" s="532" t="s">
        <v>1389</v>
      </c>
      <c r="O16" s="532" t="s">
        <v>1390</v>
      </c>
      <c r="P16" s="532" t="s">
        <v>1391</v>
      </c>
      <c r="Q16" s="532" t="s">
        <v>1392</v>
      </c>
      <c r="R16" s="532" t="s">
        <v>1393</v>
      </c>
      <c r="S16" s="532" t="s">
        <v>1394</v>
      </c>
      <c r="T16" s="532" t="s">
        <v>1395</v>
      </c>
      <c r="U16" s="532" t="s">
        <v>1396</v>
      </c>
      <c r="V16" s="532" t="s">
        <v>1397</v>
      </c>
      <c r="W16" s="532" t="s">
        <v>1398</v>
      </c>
      <c r="X16" s="532" t="s">
        <v>1399</v>
      </c>
      <c r="Y16" s="532" t="s">
        <v>1400</v>
      </c>
      <c r="Z16" s="532" t="s">
        <v>1401</v>
      </c>
      <c r="AA16" s="532" t="s">
        <v>1402</v>
      </c>
      <c r="AB16" s="532" t="s">
        <v>1403</v>
      </c>
      <c r="AC16" s="532" t="s">
        <v>1404</v>
      </c>
      <c r="AD16" s="532" t="s">
        <v>1405</v>
      </c>
      <c r="AE16" s="532" t="s">
        <v>1406</v>
      </c>
      <c r="AF16" s="532" t="s">
        <v>1407</v>
      </c>
      <c r="AG16" s="532" t="s">
        <v>1408</v>
      </c>
      <c r="AH16" s="532" t="s">
        <v>1409</v>
      </c>
      <c r="AI16" s="532" t="s">
        <v>1410</v>
      </c>
      <c r="AJ16" s="532" t="s">
        <v>1411</v>
      </c>
      <c r="AK16" s="532" t="s">
        <v>1412</v>
      </c>
      <c r="AL16" s="532" t="s">
        <v>1413</v>
      </c>
      <c r="AM16" s="532" t="s">
        <v>1414</v>
      </c>
      <c r="AN16" s="532" t="s">
        <v>1415</v>
      </c>
      <c r="AO16" s="532" t="s">
        <v>1416</v>
      </c>
      <c r="AP16" s="532" t="s">
        <v>1417</v>
      </c>
      <c r="AQ16" s="532" t="s">
        <v>1418</v>
      </c>
      <c r="AR16" s="532" t="s">
        <v>1419</v>
      </c>
      <c r="AS16" s="532" t="s">
        <v>1420</v>
      </c>
      <c r="AT16" s="532" t="s">
        <v>1421</v>
      </c>
      <c r="AU16" s="532" t="s">
        <v>1422</v>
      </c>
      <c r="AV16" s="532" t="s">
        <v>1423</v>
      </c>
      <c r="AW16" s="532" t="s">
        <v>1424</v>
      </c>
      <c r="AX16" s="532" t="s">
        <v>1425</v>
      </c>
      <c r="AY16" s="532" t="s">
        <v>1426</v>
      </c>
      <c r="AZ16" s="532" t="s">
        <v>1427</v>
      </c>
      <c r="BA16" s="532" t="s">
        <v>1428</v>
      </c>
      <c r="BB16" s="532" t="s">
        <v>1429</v>
      </c>
      <c r="BC16" s="532" t="s">
        <v>1430</v>
      </c>
      <c r="BD16" s="532" t="s">
        <v>1431</v>
      </c>
      <c r="BE16" s="532" t="s">
        <v>1432</v>
      </c>
    </row>
    <row r="17" spans="1:57" ht="15" customHeight="1">
      <c r="A17" s="665" t="s">
        <v>353</v>
      </c>
      <c r="B17" s="665"/>
      <c r="C17" s="665"/>
      <c r="D17" s="670" t="s">
        <v>1433</v>
      </c>
      <c r="E17" s="670"/>
      <c r="F17" s="670"/>
      <c r="G17" s="532" t="s">
        <v>1434</v>
      </c>
      <c r="H17" s="532" t="s">
        <v>1435</v>
      </c>
      <c r="I17" s="532" t="s">
        <v>1436</v>
      </c>
      <c r="J17" s="532" t="s">
        <v>1437</v>
      </c>
      <c r="K17" s="532" t="s">
        <v>1438</v>
      </c>
      <c r="L17" s="532" t="s">
        <v>1439</v>
      </c>
      <c r="M17" s="532" t="s">
        <v>1440</v>
      </c>
      <c r="N17" s="532" t="s">
        <v>1441</v>
      </c>
      <c r="O17" s="532" t="s">
        <v>1442</v>
      </c>
      <c r="P17" s="532" t="s">
        <v>1443</v>
      </c>
      <c r="Q17" s="532" t="s">
        <v>1444</v>
      </c>
      <c r="R17" s="532" t="s">
        <v>1445</v>
      </c>
      <c r="S17" s="532" t="s">
        <v>1446</v>
      </c>
      <c r="T17" s="532" t="s">
        <v>1447</v>
      </c>
      <c r="U17" s="532" t="s">
        <v>1448</v>
      </c>
      <c r="V17" s="532" t="s">
        <v>1449</v>
      </c>
      <c r="W17" s="532" t="s">
        <v>1450</v>
      </c>
      <c r="X17" s="532" t="s">
        <v>1451</v>
      </c>
      <c r="Y17" s="532" t="s">
        <v>1452</v>
      </c>
      <c r="Z17" s="532" t="s">
        <v>1453</v>
      </c>
      <c r="AA17" s="532" t="s">
        <v>1454</v>
      </c>
      <c r="AB17" s="532" t="s">
        <v>1455</v>
      </c>
      <c r="AC17" s="532" t="s">
        <v>1456</v>
      </c>
      <c r="AD17" s="532" t="s">
        <v>1457</v>
      </c>
      <c r="AE17" s="532" t="s">
        <v>1458</v>
      </c>
      <c r="AF17" s="532" t="s">
        <v>1459</v>
      </c>
      <c r="AG17" s="532" t="s">
        <v>1460</v>
      </c>
      <c r="AH17" s="532" t="s">
        <v>1461</v>
      </c>
      <c r="AI17" s="532" t="s">
        <v>1462</v>
      </c>
      <c r="AJ17" s="532" t="s">
        <v>1463</v>
      </c>
      <c r="AK17" s="532" t="s">
        <v>1464</v>
      </c>
      <c r="AL17" s="532" t="s">
        <v>1465</v>
      </c>
      <c r="AM17" s="532" t="s">
        <v>1466</v>
      </c>
      <c r="AN17" s="532" t="s">
        <v>1467</v>
      </c>
      <c r="AO17" s="532" t="s">
        <v>1468</v>
      </c>
      <c r="AP17" s="532" t="s">
        <v>1469</v>
      </c>
      <c r="AQ17" s="532" t="s">
        <v>1470</v>
      </c>
      <c r="AR17" s="532" t="s">
        <v>1471</v>
      </c>
      <c r="AS17" s="532" t="s">
        <v>1472</v>
      </c>
      <c r="AT17" s="532" t="s">
        <v>1473</v>
      </c>
      <c r="AU17" s="532" t="s">
        <v>1474</v>
      </c>
      <c r="AV17" s="532" t="s">
        <v>1475</v>
      </c>
      <c r="AW17" s="532" t="s">
        <v>1476</v>
      </c>
      <c r="AX17" s="532" t="s">
        <v>1477</v>
      </c>
      <c r="AY17" s="532" t="s">
        <v>1478</v>
      </c>
      <c r="AZ17" s="532" t="s">
        <v>1479</v>
      </c>
      <c r="BA17" s="532" t="s">
        <v>1480</v>
      </c>
      <c r="BB17" s="532" t="s">
        <v>1481</v>
      </c>
      <c r="BC17" s="532" t="s">
        <v>1482</v>
      </c>
      <c r="BD17" s="532" t="s">
        <v>1483</v>
      </c>
      <c r="BE17" s="532" t="s">
        <v>1484</v>
      </c>
    </row>
    <row r="18" spans="1:57" ht="15" customHeight="1">
      <c r="A18" s="665" t="s">
        <v>1485</v>
      </c>
      <c r="B18" s="665"/>
      <c r="C18" s="665"/>
      <c r="D18" s="670" t="s">
        <v>1486</v>
      </c>
      <c r="E18" s="670"/>
      <c r="F18" s="670"/>
      <c r="G18" s="532" t="s">
        <v>1487</v>
      </c>
      <c r="H18" s="532" t="s">
        <v>1488</v>
      </c>
      <c r="I18" s="532" t="s">
        <v>1489</v>
      </c>
      <c r="J18" s="532" t="s">
        <v>1490</v>
      </c>
      <c r="K18" s="532" t="s">
        <v>1491</v>
      </c>
      <c r="L18" s="532" t="s">
        <v>1492</v>
      </c>
      <c r="M18" s="532" t="s">
        <v>1493</v>
      </c>
      <c r="N18" s="532" t="s">
        <v>1494</v>
      </c>
      <c r="O18" s="532" t="s">
        <v>1495</v>
      </c>
      <c r="P18" s="532" t="s">
        <v>1496</v>
      </c>
      <c r="Q18" s="532" t="s">
        <v>1497</v>
      </c>
      <c r="R18" s="532" t="s">
        <v>860</v>
      </c>
      <c r="S18" s="532" t="s">
        <v>1093</v>
      </c>
      <c r="T18" s="532" t="s">
        <v>1498</v>
      </c>
      <c r="U18" s="532" t="s">
        <v>1499</v>
      </c>
      <c r="V18" s="532" t="s">
        <v>1500</v>
      </c>
      <c r="W18" s="532" t="s">
        <v>1501</v>
      </c>
      <c r="X18" s="532" t="s">
        <v>1502</v>
      </c>
      <c r="Y18" s="532" t="s">
        <v>860</v>
      </c>
      <c r="Z18" s="532" t="s">
        <v>1503</v>
      </c>
      <c r="AA18" s="532" t="s">
        <v>1504</v>
      </c>
      <c r="AB18" s="532" t="s">
        <v>1505</v>
      </c>
      <c r="AC18" s="532" t="s">
        <v>1506</v>
      </c>
      <c r="AD18" s="532" t="s">
        <v>1275</v>
      </c>
      <c r="AE18" s="532" t="s">
        <v>1507</v>
      </c>
      <c r="AF18" s="532" t="s">
        <v>1508</v>
      </c>
      <c r="AG18" s="532" t="s">
        <v>1252</v>
      </c>
      <c r="AH18" s="532" t="s">
        <v>1509</v>
      </c>
      <c r="AI18" s="532" t="s">
        <v>860</v>
      </c>
      <c r="AJ18" s="532" t="s">
        <v>1510</v>
      </c>
      <c r="AK18" s="532" t="s">
        <v>1511</v>
      </c>
      <c r="AL18" s="532" t="s">
        <v>1096</v>
      </c>
      <c r="AM18" s="532" t="s">
        <v>1512</v>
      </c>
      <c r="AN18" s="532" t="s">
        <v>1513</v>
      </c>
      <c r="AO18" s="532" t="s">
        <v>1514</v>
      </c>
      <c r="AP18" s="532" t="s">
        <v>1515</v>
      </c>
      <c r="AQ18" s="532" t="s">
        <v>1516</v>
      </c>
      <c r="AR18" s="532" t="s">
        <v>1517</v>
      </c>
      <c r="AS18" s="532" t="s">
        <v>1518</v>
      </c>
      <c r="AT18" s="532" t="s">
        <v>1519</v>
      </c>
      <c r="AU18" s="532" t="s">
        <v>1520</v>
      </c>
      <c r="AV18" s="532" t="s">
        <v>1521</v>
      </c>
      <c r="AW18" s="532" t="s">
        <v>1522</v>
      </c>
      <c r="AX18" s="532" t="s">
        <v>1523</v>
      </c>
      <c r="AY18" s="532" t="s">
        <v>1524</v>
      </c>
      <c r="AZ18" s="532" t="s">
        <v>1525</v>
      </c>
      <c r="BA18" s="532" t="s">
        <v>1526</v>
      </c>
      <c r="BB18" s="532" t="s">
        <v>1527</v>
      </c>
      <c r="BC18" s="532" t="s">
        <v>1528</v>
      </c>
      <c r="BD18" s="532" t="s">
        <v>1529</v>
      </c>
      <c r="BE18" s="532" t="s">
        <v>860</v>
      </c>
    </row>
    <row r="19" spans="1:57" ht="15" customHeight="1">
      <c r="A19" s="665" t="s">
        <v>1530</v>
      </c>
      <c r="B19" s="665"/>
      <c r="C19" s="665"/>
      <c r="D19" s="670" t="s">
        <v>1531</v>
      </c>
      <c r="E19" s="670"/>
      <c r="F19" s="670"/>
      <c r="G19" s="532" t="s">
        <v>860</v>
      </c>
      <c r="H19" s="532" t="s">
        <v>1096</v>
      </c>
      <c r="I19" s="532" t="s">
        <v>860</v>
      </c>
      <c r="J19" s="532" t="s">
        <v>1532</v>
      </c>
      <c r="K19" s="532" t="s">
        <v>1533</v>
      </c>
      <c r="L19" s="532" t="s">
        <v>1534</v>
      </c>
      <c r="M19" s="532" t="s">
        <v>1535</v>
      </c>
      <c r="N19" s="532" t="s">
        <v>1536</v>
      </c>
      <c r="O19" s="532" t="s">
        <v>860</v>
      </c>
      <c r="P19" s="532" t="s">
        <v>1537</v>
      </c>
      <c r="Q19" s="532" t="s">
        <v>860</v>
      </c>
      <c r="R19" s="532" t="s">
        <v>860</v>
      </c>
      <c r="S19" s="532" t="s">
        <v>1538</v>
      </c>
      <c r="T19" s="532" t="s">
        <v>1539</v>
      </c>
      <c r="U19" s="532" t="s">
        <v>1540</v>
      </c>
      <c r="V19" s="532" t="s">
        <v>1541</v>
      </c>
      <c r="W19" s="532" t="s">
        <v>1542</v>
      </c>
      <c r="X19" s="532" t="s">
        <v>1543</v>
      </c>
      <c r="Y19" s="532" t="s">
        <v>860</v>
      </c>
      <c r="Z19" s="532" t="s">
        <v>1544</v>
      </c>
      <c r="AA19" s="532" t="s">
        <v>1545</v>
      </c>
      <c r="AB19" s="532" t="s">
        <v>1546</v>
      </c>
      <c r="AC19" s="532" t="s">
        <v>860</v>
      </c>
      <c r="AD19" s="532" t="s">
        <v>1547</v>
      </c>
      <c r="AE19" s="532" t="s">
        <v>1548</v>
      </c>
      <c r="AF19" s="532" t="s">
        <v>1549</v>
      </c>
      <c r="AG19" s="532" t="s">
        <v>1550</v>
      </c>
      <c r="AH19" s="532" t="s">
        <v>1551</v>
      </c>
      <c r="AI19" s="532" t="s">
        <v>1552</v>
      </c>
      <c r="AJ19" s="532" t="s">
        <v>1553</v>
      </c>
      <c r="AK19" s="532" t="s">
        <v>1554</v>
      </c>
      <c r="AL19" s="532" t="s">
        <v>1555</v>
      </c>
      <c r="AM19" s="532" t="s">
        <v>860</v>
      </c>
      <c r="AN19" s="532" t="s">
        <v>1556</v>
      </c>
      <c r="AO19" s="532" t="s">
        <v>1557</v>
      </c>
      <c r="AP19" s="532" t="s">
        <v>1558</v>
      </c>
      <c r="AQ19" s="532" t="s">
        <v>1559</v>
      </c>
      <c r="AR19" s="532" t="s">
        <v>1560</v>
      </c>
      <c r="AS19" s="532" t="s">
        <v>1561</v>
      </c>
      <c r="AT19" s="532" t="s">
        <v>1562</v>
      </c>
      <c r="AU19" s="532" t="s">
        <v>1563</v>
      </c>
      <c r="AV19" s="532" t="s">
        <v>1564</v>
      </c>
      <c r="AW19" s="532" t="s">
        <v>1565</v>
      </c>
      <c r="AX19" s="532" t="s">
        <v>1566</v>
      </c>
      <c r="AY19" s="532" t="s">
        <v>860</v>
      </c>
      <c r="AZ19" s="532" t="s">
        <v>1567</v>
      </c>
      <c r="BA19" s="532" t="s">
        <v>1568</v>
      </c>
      <c r="BB19" s="532" t="s">
        <v>1096</v>
      </c>
      <c r="BC19" s="532" t="s">
        <v>1569</v>
      </c>
      <c r="BD19" s="532" t="s">
        <v>1570</v>
      </c>
      <c r="BE19" s="532" t="s">
        <v>860</v>
      </c>
    </row>
    <row r="20" spans="1:57" ht="15" customHeight="1">
      <c r="A20" s="665" t="s">
        <v>1571</v>
      </c>
      <c r="B20" s="665"/>
      <c r="C20" s="665"/>
      <c r="D20" s="670" t="s">
        <v>1572</v>
      </c>
      <c r="E20" s="670"/>
      <c r="F20" s="670"/>
      <c r="G20" s="532" t="s">
        <v>1573</v>
      </c>
      <c r="H20" s="532" t="s">
        <v>860</v>
      </c>
      <c r="I20" s="532" t="s">
        <v>1574</v>
      </c>
      <c r="J20" s="532" t="s">
        <v>1575</v>
      </c>
      <c r="K20" s="532" t="s">
        <v>1576</v>
      </c>
      <c r="L20" s="532" t="s">
        <v>1577</v>
      </c>
      <c r="M20" s="532" t="s">
        <v>1578</v>
      </c>
      <c r="N20" s="532" t="s">
        <v>1579</v>
      </c>
      <c r="O20" s="532" t="s">
        <v>1580</v>
      </c>
      <c r="P20" s="532" t="s">
        <v>1581</v>
      </c>
      <c r="Q20" s="532" t="s">
        <v>1582</v>
      </c>
      <c r="R20" s="532" t="s">
        <v>1583</v>
      </c>
      <c r="S20" s="532" t="s">
        <v>1584</v>
      </c>
      <c r="T20" s="532" t="s">
        <v>1585</v>
      </c>
      <c r="U20" s="532" t="s">
        <v>1586</v>
      </c>
      <c r="V20" s="532" t="s">
        <v>1587</v>
      </c>
      <c r="W20" s="532" t="s">
        <v>1588</v>
      </c>
      <c r="X20" s="532" t="s">
        <v>1589</v>
      </c>
      <c r="Y20" s="532" t="s">
        <v>1590</v>
      </c>
      <c r="Z20" s="532" t="s">
        <v>1591</v>
      </c>
      <c r="AA20" s="532" t="s">
        <v>1592</v>
      </c>
      <c r="AB20" s="532" t="s">
        <v>1593</v>
      </c>
      <c r="AC20" s="532" t="s">
        <v>1594</v>
      </c>
      <c r="AD20" s="532" t="s">
        <v>1595</v>
      </c>
      <c r="AE20" s="532" t="s">
        <v>1596</v>
      </c>
      <c r="AF20" s="532" t="s">
        <v>1597</v>
      </c>
      <c r="AG20" s="532" t="s">
        <v>1598</v>
      </c>
      <c r="AH20" s="532" t="s">
        <v>1599</v>
      </c>
      <c r="AI20" s="532" t="s">
        <v>1600</v>
      </c>
      <c r="AJ20" s="532" t="s">
        <v>1601</v>
      </c>
      <c r="AK20" s="532" t="s">
        <v>1602</v>
      </c>
      <c r="AL20" s="532" t="s">
        <v>1603</v>
      </c>
      <c r="AM20" s="532" t="s">
        <v>1604</v>
      </c>
      <c r="AN20" s="532" t="s">
        <v>1605</v>
      </c>
      <c r="AO20" s="532" t="s">
        <v>860</v>
      </c>
      <c r="AP20" s="532" t="s">
        <v>1606</v>
      </c>
      <c r="AQ20" s="532" t="s">
        <v>1607</v>
      </c>
      <c r="AR20" s="532" t="s">
        <v>1608</v>
      </c>
      <c r="AS20" s="532" t="s">
        <v>1609</v>
      </c>
      <c r="AT20" s="532" t="s">
        <v>1610</v>
      </c>
      <c r="AU20" s="532" t="s">
        <v>1611</v>
      </c>
      <c r="AV20" s="532" t="s">
        <v>1612</v>
      </c>
      <c r="AW20" s="532" t="s">
        <v>1613</v>
      </c>
      <c r="AX20" s="532" t="s">
        <v>1614</v>
      </c>
      <c r="AY20" s="532" t="s">
        <v>1615</v>
      </c>
      <c r="AZ20" s="532" t="s">
        <v>1616</v>
      </c>
      <c r="BA20" s="532" t="s">
        <v>1617</v>
      </c>
      <c r="BB20" s="532" t="s">
        <v>1618</v>
      </c>
      <c r="BC20" s="532" t="s">
        <v>1619</v>
      </c>
      <c r="BD20" s="532" t="s">
        <v>1620</v>
      </c>
      <c r="BE20" s="532" t="s">
        <v>1621</v>
      </c>
    </row>
    <row r="21" spans="1:57" ht="15" customHeight="1">
      <c r="A21" s="665" t="s">
        <v>1622</v>
      </c>
      <c r="B21" s="665"/>
      <c r="C21" s="665"/>
      <c r="D21" s="670" t="s">
        <v>1623</v>
      </c>
      <c r="E21" s="670"/>
      <c r="F21" s="670"/>
      <c r="G21" s="532" t="s">
        <v>1624</v>
      </c>
      <c r="H21" s="532" t="s">
        <v>1625</v>
      </c>
      <c r="I21" s="532" t="s">
        <v>1626</v>
      </c>
      <c r="J21" s="532" t="s">
        <v>1627</v>
      </c>
      <c r="K21" s="532" t="s">
        <v>1628</v>
      </c>
      <c r="L21" s="532" t="s">
        <v>1629</v>
      </c>
      <c r="M21" s="532" t="s">
        <v>1630</v>
      </c>
      <c r="N21" s="532" t="s">
        <v>1631</v>
      </c>
      <c r="O21" s="532" t="s">
        <v>1632</v>
      </c>
      <c r="P21" s="532" t="s">
        <v>1633</v>
      </c>
      <c r="Q21" s="532" t="s">
        <v>1634</v>
      </c>
      <c r="R21" s="532" t="s">
        <v>1635</v>
      </c>
      <c r="S21" s="532" t="s">
        <v>1636</v>
      </c>
      <c r="T21" s="532" t="s">
        <v>1637</v>
      </c>
      <c r="U21" s="532" t="s">
        <v>1638</v>
      </c>
      <c r="V21" s="532" t="s">
        <v>1639</v>
      </c>
      <c r="W21" s="532" t="s">
        <v>1640</v>
      </c>
      <c r="X21" s="532" t="s">
        <v>1641</v>
      </c>
      <c r="Y21" s="532" t="s">
        <v>1642</v>
      </c>
      <c r="Z21" s="532" t="s">
        <v>1643</v>
      </c>
      <c r="AA21" s="532" t="s">
        <v>1644</v>
      </c>
      <c r="AB21" s="532" t="s">
        <v>1645</v>
      </c>
      <c r="AC21" s="532" t="s">
        <v>1646</v>
      </c>
      <c r="AD21" s="532" t="s">
        <v>1647</v>
      </c>
      <c r="AE21" s="532" t="s">
        <v>1648</v>
      </c>
      <c r="AF21" s="532" t="s">
        <v>1649</v>
      </c>
      <c r="AG21" s="532" t="s">
        <v>1650</v>
      </c>
      <c r="AH21" s="532" t="s">
        <v>1651</v>
      </c>
      <c r="AI21" s="532" t="s">
        <v>1652</v>
      </c>
      <c r="AJ21" s="532" t="s">
        <v>1653</v>
      </c>
      <c r="AK21" s="532" t="s">
        <v>1654</v>
      </c>
      <c r="AL21" s="532" t="s">
        <v>1655</v>
      </c>
      <c r="AM21" s="532" t="s">
        <v>1656</v>
      </c>
      <c r="AN21" s="532" t="s">
        <v>1657</v>
      </c>
      <c r="AO21" s="532" t="s">
        <v>1658</v>
      </c>
      <c r="AP21" s="532" t="s">
        <v>1659</v>
      </c>
      <c r="AQ21" s="532" t="s">
        <v>1660</v>
      </c>
      <c r="AR21" s="532" t="s">
        <v>1661</v>
      </c>
      <c r="AS21" s="532" t="s">
        <v>1662</v>
      </c>
      <c r="AT21" s="532" t="s">
        <v>1663</v>
      </c>
      <c r="AU21" s="532" t="s">
        <v>1664</v>
      </c>
      <c r="AV21" s="532" t="s">
        <v>1665</v>
      </c>
      <c r="AW21" s="532" t="s">
        <v>1666</v>
      </c>
      <c r="AX21" s="532" t="s">
        <v>1667</v>
      </c>
      <c r="AY21" s="532" t="s">
        <v>1668</v>
      </c>
      <c r="AZ21" s="532" t="s">
        <v>1669</v>
      </c>
      <c r="BA21" s="532" t="s">
        <v>1670</v>
      </c>
      <c r="BB21" s="532" t="s">
        <v>1671</v>
      </c>
      <c r="BC21" s="532" t="s">
        <v>1672</v>
      </c>
      <c r="BD21" s="532" t="s">
        <v>1673</v>
      </c>
      <c r="BE21" s="532" t="s">
        <v>1674</v>
      </c>
    </row>
    <row r="22" spans="1:57" ht="15" customHeight="1">
      <c r="A22" s="665" t="s">
        <v>1675</v>
      </c>
      <c r="B22" s="665"/>
      <c r="C22" s="665"/>
      <c r="D22" s="670" t="s">
        <v>1676</v>
      </c>
      <c r="E22" s="670"/>
      <c r="F22" s="670"/>
      <c r="G22" s="532" t="s">
        <v>1677</v>
      </c>
      <c r="H22" s="532" t="s">
        <v>1678</v>
      </c>
      <c r="I22" s="532" t="s">
        <v>1679</v>
      </c>
      <c r="J22" s="532" t="s">
        <v>1680</v>
      </c>
      <c r="K22" s="532" t="s">
        <v>1681</v>
      </c>
      <c r="L22" s="532" t="s">
        <v>1682</v>
      </c>
      <c r="M22" s="532" t="s">
        <v>1683</v>
      </c>
      <c r="N22" s="532" t="s">
        <v>1684</v>
      </c>
      <c r="O22" s="532" t="s">
        <v>1685</v>
      </c>
      <c r="P22" s="532" t="s">
        <v>1686</v>
      </c>
      <c r="Q22" s="532" t="s">
        <v>1687</v>
      </c>
      <c r="R22" s="532" t="s">
        <v>1688</v>
      </c>
      <c r="S22" s="532" t="s">
        <v>1689</v>
      </c>
      <c r="T22" s="532" t="s">
        <v>1690</v>
      </c>
      <c r="U22" s="532" t="s">
        <v>1691</v>
      </c>
      <c r="V22" s="532" t="s">
        <v>1692</v>
      </c>
      <c r="W22" s="532" t="s">
        <v>1693</v>
      </c>
      <c r="X22" s="532" t="s">
        <v>1694</v>
      </c>
      <c r="Y22" s="532" t="s">
        <v>1695</v>
      </c>
      <c r="Z22" s="532" t="s">
        <v>1696</v>
      </c>
      <c r="AA22" s="532" t="s">
        <v>1697</v>
      </c>
      <c r="AB22" s="532" t="s">
        <v>1698</v>
      </c>
      <c r="AC22" s="532" t="s">
        <v>1699</v>
      </c>
      <c r="AD22" s="532" t="s">
        <v>1700</v>
      </c>
      <c r="AE22" s="532" t="s">
        <v>1701</v>
      </c>
      <c r="AF22" s="532" t="s">
        <v>1702</v>
      </c>
      <c r="AG22" s="532" t="s">
        <v>1703</v>
      </c>
      <c r="AH22" s="532" t="s">
        <v>1704</v>
      </c>
      <c r="AI22" s="532" t="s">
        <v>1705</v>
      </c>
      <c r="AJ22" s="532" t="s">
        <v>1706</v>
      </c>
      <c r="AK22" s="532" t="s">
        <v>1707</v>
      </c>
      <c r="AL22" s="532" t="s">
        <v>1708</v>
      </c>
      <c r="AM22" s="532" t="s">
        <v>1709</v>
      </c>
      <c r="AN22" s="532" t="s">
        <v>1710</v>
      </c>
      <c r="AO22" s="532" t="s">
        <v>1711</v>
      </c>
      <c r="AP22" s="532" t="s">
        <v>1712</v>
      </c>
      <c r="AQ22" s="532" t="s">
        <v>1713</v>
      </c>
      <c r="AR22" s="532" t="s">
        <v>1714</v>
      </c>
      <c r="AS22" s="532" t="s">
        <v>1715</v>
      </c>
      <c r="AT22" s="532" t="s">
        <v>1716</v>
      </c>
      <c r="AU22" s="532" t="s">
        <v>1717</v>
      </c>
      <c r="AV22" s="532" t="s">
        <v>1718</v>
      </c>
      <c r="AW22" s="532" t="s">
        <v>1719</v>
      </c>
      <c r="AX22" s="532" t="s">
        <v>1720</v>
      </c>
      <c r="AY22" s="532" t="s">
        <v>1721</v>
      </c>
      <c r="AZ22" s="532" t="s">
        <v>1722</v>
      </c>
      <c r="BA22" s="532" t="s">
        <v>1723</v>
      </c>
      <c r="BB22" s="532" t="s">
        <v>1724</v>
      </c>
      <c r="BC22" s="532" t="s">
        <v>1725</v>
      </c>
      <c r="BD22" s="532" t="s">
        <v>1726</v>
      </c>
      <c r="BE22" s="532" t="s">
        <v>1727</v>
      </c>
    </row>
    <row r="23" spans="1:57" ht="15" customHeight="1">
      <c r="A23" s="665" t="s">
        <v>1728</v>
      </c>
      <c r="B23" s="665"/>
      <c r="C23" s="665"/>
      <c r="D23" s="670" t="s">
        <v>1729</v>
      </c>
      <c r="E23" s="670"/>
      <c r="F23" s="670"/>
      <c r="G23" s="532" t="s">
        <v>1730</v>
      </c>
      <c r="H23" s="532" t="s">
        <v>860</v>
      </c>
      <c r="I23" s="532" t="s">
        <v>1731</v>
      </c>
      <c r="J23" s="532" t="s">
        <v>1732</v>
      </c>
      <c r="K23" s="532" t="s">
        <v>1733</v>
      </c>
      <c r="L23" s="532" t="s">
        <v>1734</v>
      </c>
      <c r="M23" s="532" t="s">
        <v>1735</v>
      </c>
      <c r="N23" s="532" t="s">
        <v>1736</v>
      </c>
      <c r="O23" s="532" t="s">
        <v>1737</v>
      </c>
      <c r="P23" s="532" t="s">
        <v>1738</v>
      </c>
      <c r="Q23" s="532" t="s">
        <v>1739</v>
      </c>
      <c r="R23" s="532" t="s">
        <v>1740</v>
      </c>
      <c r="S23" s="532" t="s">
        <v>1741</v>
      </c>
      <c r="T23" s="532" t="s">
        <v>1742</v>
      </c>
      <c r="U23" s="532" t="s">
        <v>1743</v>
      </c>
      <c r="V23" s="532" t="s">
        <v>1744</v>
      </c>
      <c r="W23" s="532" t="s">
        <v>1745</v>
      </c>
      <c r="X23" s="532" t="s">
        <v>1746</v>
      </c>
      <c r="Y23" s="532" t="s">
        <v>1747</v>
      </c>
      <c r="Z23" s="532" t="s">
        <v>1748</v>
      </c>
      <c r="AA23" s="532" t="s">
        <v>1749</v>
      </c>
      <c r="AB23" s="532" t="s">
        <v>1750</v>
      </c>
      <c r="AC23" s="532" t="s">
        <v>1751</v>
      </c>
      <c r="AD23" s="532" t="s">
        <v>1752</v>
      </c>
      <c r="AE23" s="532" t="s">
        <v>1753</v>
      </c>
      <c r="AF23" s="532" t="s">
        <v>1754</v>
      </c>
      <c r="AG23" s="532" t="s">
        <v>1755</v>
      </c>
      <c r="AH23" s="532" t="s">
        <v>1756</v>
      </c>
      <c r="AI23" s="532" t="s">
        <v>1757</v>
      </c>
      <c r="AJ23" s="532" t="s">
        <v>1758</v>
      </c>
      <c r="AK23" s="532" t="s">
        <v>1759</v>
      </c>
      <c r="AL23" s="532" t="s">
        <v>1760</v>
      </c>
      <c r="AM23" s="532" t="s">
        <v>1761</v>
      </c>
      <c r="AN23" s="532" t="s">
        <v>1762</v>
      </c>
      <c r="AO23" s="532" t="s">
        <v>1763</v>
      </c>
      <c r="AP23" s="532" t="s">
        <v>1764</v>
      </c>
      <c r="AQ23" s="532" t="s">
        <v>1765</v>
      </c>
      <c r="AR23" s="532" t="s">
        <v>1766</v>
      </c>
      <c r="AS23" s="532" t="s">
        <v>1767</v>
      </c>
      <c r="AT23" s="532" t="s">
        <v>1768</v>
      </c>
      <c r="AU23" s="532" t="s">
        <v>1769</v>
      </c>
      <c r="AV23" s="532" t="s">
        <v>1770</v>
      </c>
      <c r="AW23" s="532" t="s">
        <v>1771</v>
      </c>
      <c r="AX23" s="532" t="s">
        <v>1772</v>
      </c>
      <c r="AY23" s="532" t="s">
        <v>1773</v>
      </c>
      <c r="AZ23" s="532" t="s">
        <v>1774</v>
      </c>
      <c r="BA23" s="532" t="s">
        <v>1775</v>
      </c>
      <c r="BB23" s="532" t="s">
        <v>1776</v>
      </c>
      <c r="BC23" s="532" t="s">
        <v>1777</v>
      </c>
      <c r="BD23" s="532" t="s">
        <v>1778</v>
      </c>
      <c r="BE23" s="532" t="s">
        <v>1779</v>
      </c>
    </row>
    <row r="24" spans="1:57" ht="15" customHeight="1">
      <c r="A24" s="665" t="s">
        <v>1780</v>
      </c>
      <c r="B24" s="665"/>
      <c r="C24" s="665"/>
      <c r="D24" s="670" t="s">
        <v>1781</v>
      </c>
      <c r="E24" s="670"/>
      <c r="F24" s="670"/>
      <c r="G24" s="532" t="s">
        <v>1782</v>
      </c>
      <c r="H24" s="532" t="s">
        <v>1783</v>
      </c>
      <c r="I24" s="532" t="s">
        <v>860</v>
      </c>
      <c r="J24" s="532" t="s">
        <v>1784</v>
      </c>
      <c r="K24" s="532" t="s">
        <v>1785</v>
      </c>
      <c r="L24" s="532" t="s">
        <v>1786</v>
      </c>
      <c r="M24" s="532" t="s">
        <v>1787</v>
      </c>
      <c r="N24" s="532" t="s">
        <v>860</v>
      </c>
      <c r="O24" s="532" t="s">
        <v>860</v>
      </c>
      <c r="P24" s="532" t="s">
        <v>1788</v>
      </c>
      <c r="Q24" s="532" t="s">
        <v>860</v>
      </c>
      <c r="R24" s="532" t="s">
        <v>1789</v>
      </c>
      <c r="S24" s="532" t="s">
        <v>1790</v>
      </c>
      <c r="T24" s="532" t="s">
        <v>1791</v>
      </c>
      <c r="U24" s="532" t="s">
        <v>860</v>
      </c>
      <c r="V24" s="532" t="s">
        <v>1792</v>
      </c>
      <c r="W24" s="532" t="s">
        <v>1793</v>
      </c>
      <c r="X24" s="532" t="s">
        <v>860</v>
      </c>
      <c r="Y24" s="532" t="s">
        <v>1794</v>
      </c>
      <c r="Z24" s="532" t="s">
        <v>860</v>
      </c>
      <c r="AA24" s="532" t="s">
        <v>860</v>
      </c>
      <c r="AB24" s="532" t="s">
        <v>860</v>
      </c>
      <c r="AC24" s="532" t="s">
        <v>1795</v>
      </c>
      <c r="AD24" s="532" t="s">
        <v>1796</v>
      </c>
      <c r="AE24" s="532" t="s">
        <v>1797</v>
      </c>
      <c r="AF24" s="532" t="s">
        <v>1798</v>
      </c>
      <c r="AG24" s="532" t="s">
        <v>1799</v>
      </c>
      <c r="AH24" s="532" t="s">
        <v>860</v>
      </c>
      <c r="AI24" s="532" t="s">
        <v>860</v>
      </c>
      <c r="AJ24" s="532" t="s">
        <v>1800</v>
      </c>
      <c r="AK24" s="532" t="s">
        <v>1801</v>
      </c>
      <c r="AL24" s="532" t="s">
        <v>1802</v>
      </c>
      <c r="AM24" s="532" t="s">
        <v>1803</v>
      </c>
      <c r="AN24" s="532" t="s">
        <v>1804</v>
      </c>
      <c r="AO24" s="532" t="s">
        <v>1805</v>
      </c>
      <c r="AP24" s="532" t="s">
        <v>1806</v>
      </c>
      <c r="AQ24" s="532" t="s">
        <v>1807</v>
      </c>
      <c r="AR24" s="532" t="s">
        <v>1808</v>
      </c>
      <c r="AS24" s="532" t="s">
        <v>1809</v>
      </c>
      <c r="AT24" s="532" t="s">
        <v>1810</v>
      </c>
      <c r="AU24" s="532" t="s">
        <v>1811</v>
      </c>
      <c r="AV24" s="532" t="s">
        <v>860</v>
      </c>
      <c r="AW24" s="532" t="s">
        <v>1812</v>
      </c>
      <c r="AX24" s="532" t="s">
        <v>1813</v>
      </c>
      <c r="AY24" s="532" t="s">
        <v>860</v>
      </c>
      <c r="AZ24" s="532" t="s">
        <v>860</v>
      </c>
      <c r="BA24" s="532" t="s">
        <v>860</v>
      </c>
      <c r="BB24" s="532" t="s">
        <v>1814</v>
      </c>
      <c r="BC24" s="532" t="s">
        <v>1815</v>
      </c>
      <c r="BD24" s="532" t="s">
        <v>1816</v>
      </c>
      <c r="BE24" s="532" t="s">
        <v>860</v>
      </c>
    </row>
    <row r="25" spans="1:57" ht="15" customHeight="1">
      <c r="A25" s="665" t="s">
        <v>1817</v>
      </c>
      <c r="B25" s="665"/>
      <c r="C25" s="665"/>
      <c r="D25" s="670" t="s">
        <v>1818</v>
      </c>
      <c r="E25" s="670"/>
      <c r="F25" s="670"/>
      <c r="G25" s="532" t="s">
        <v>1819</v>
      </c>
      <c r="H25" s="532" t="s">
        <v>1820</v>
      </c>
      <c r="I25" s="532" t="s">
        <v>1821</v>
      </c>
      <c r="J25" s="532" t="s">
        <v>1822</v>
      </c>
      <c r="K25" s="532" t="s">
        <v>1823</v>
      </c>
      <c r="L25" s="532" t="s">
        <v>1824</v>
      </c>
      <c r="M25" s="532" t="s">
        <v>1825</v>
      </c>
      <c r="N25" s="532" t="s">
        <v>1826</v>
      </c>
      <c r="O25" s="532" t="s">
        <v>1827</v>
      </c>
      <c r="P25" s="532" t="s">
        <v>1828</v>
      </c>
      <c r="Q25" s="532" t="s">
        <v>1829</v>
      </c>
      <c r="R25" s="532" t="s">
        <v>1830</v>
      </c>
      <c r="S25" s="532" t="s">
        <v>1831</v>
      </c>
      <c r="T25" s="532" t="s">
        <v>1832</v>
      </c>
      <c r="U25" s="532" t="s">
        <v>1833</v>
      </c>
      <c r="V25" s="532" t="s">
        <v>1834</v>
      </c>
      <c r="W25" s="532" t="s">
        <v>1835</v>
      </c>
      <c r="X25" s="532" t="s">
        <v>1836</v>
      </c>
      <c r="Y25" s="532" t="s">
        <v>1837</v>
      </c>
      <c r="Z25" s="532" t="s">
        <v>1838</v>
      </c>
      <c r="AA25" s="532" t="s">
        <v>1839</v>
      </c>
      <c r="AB25" s="532" t="s">
        <v>1840</v>
      </c>
      <c r="AC25" s="532" t="s">
        <v>1841</v>
      </c>
      <c r="AD25" s="532" t="s">
        <v>1842</v>
      </c>
      <c r="AE25" s="532" t="s">
        <v>1843</v>
      </c>
      <c r="AF25" s="532" t="s">
        <v>1844</v>
      </c>
      <c r="AG25" s="532" t="s">
        <v>1845</v>
      </c>
      <c r="AH25" s="532" t="s">
        <v>1846</v>
      </c>
      <c r="AI25" s="532" t="s">
        <v>1847</v>
      </c>
      <c r="AJ25" s="532" t="s">
        <v>1848</v>
      </c>
      <c r="AK25" s="532" t="s">
        <v>1849</v>
      </c>
      <c r="AL25" s="532" t="s">
        <v>1850</v>
      </c>
      <c r="AM25" s="532" t="s">
        <v>1851</v>
      </c>
      <c r="AN25" s="532" t="s">
        <v>1852</v>
      </c>
      <c r="AO25" s="532" t="s">
        <v>1853</v>
      </c>
      <c r="AP25" s="532" t="s">
        <v>1854</v>
      </c>
      <c r="AQ25" s="532" t="s">
        <v>1855</v>
      </c>
      <c r="AR25" s="532" t="s">
        <v>1856</v>
      </c>
      <c r="AS25" s="532" t="s">
        <v>1857</v>
      </c>
      <c r="AT25" s="532" t="s">
        <v>1858</v>
      </c>
      <c r="AU25" s="532" t="s">
        <v>1859</v>
      </c>
      <c r="AV25" s="532" t="s">
        <v>1860</v>
      </c>
      <c r="AW25" s="532" t="s">
        <v>1861</v>
      </c>
      <c r="AX25" s="532" t="s">
        <v>1862</v>
      </c>
      <c r="AY25" s="532" t="s">
        <v>1863</v>
      </c>
      <c r="AZ25" s="532" t="s">
        <v>1864</v>
      </c>
      <c r="BA25" s="532" t="s">
        <v>1865</v>
      </c>
      <c r="BB25" s="532" t="s">
        <v>1866</v>
      </c>
      <c r="BC25" s="532" t="s">
        <v>1867</v>
      </c>
      <c r="BD25" s="532" t="s">
        <v>1868</v>
      </c>
      <c r="BE25" s="532" t="s">
        <v>1869</v>
      </c>
    </row>
    <row r="26" spans="1:57" ht="15" customHeight="1">
      <c r="A26" s="665" t="s">
        <v>1870</v>
      </c>
      <c r="B26" s="665"/>
      <c r="C26" s="665"/>
      <c r="D26" s="670" t="s">
        <v>1871</v>
      </c>
      <c r="E26" s="670"/>
      <c r="F26" s="670"/>
      <c r="G26" s="532" t="s">
        <v>1096</v>
      </c>
      <c r="H26" s="532" t="s">
        <v>1872</v>
      </c>
      <c r="I26" s="532" t="s">
        <v>1873</v>
      </c>
      <c r="J26" s="532" t="s">
        <v>1874</v>
      </c>
      <c r="K26" s="532" t="s">
        <v>1875</v>
      </c>
      <c r="L26" s="532" t="s">
        <v>1876</v>
      </c>
      <c r="M26" s="532" t="s">
        <v>1877</v>
      </c>
      <c r="N26" s="532" t="s">
        <v>1878</v>
      </c>
      <c r="O26" s="532" t="s">
        <v>1879</v>
      </c>
      <c r="P26" s="532" t="s">
        <v>1880</v>
      </c>
      <c r="Q26" s="532" t="s">
        <v>1881</v>
      </c>
      <c r="R26" s="532" t="s">
        <v>1882</v>
      </c>
      <c r="S26" s="532" t="s">
        <v>1883</v>
      </c>
      <c r="T26" s="532" t="s">
        <v>1884</v>
      </c>
      <c r="U26" s="532" t="s">
        <v>1885</v>
      </c>
      <c r="V26" s="532" t="s">
        <v>1886</v>
      </c>
      <c r="W26" s="532" t="s">
        <v>1887</v>
      </c>
      <c r="X26" s="532" t="s">
        <v>1888</v>
      </c>
      <c r="Y26" s="532" t="s">
        <v>1889</v>
      </c>
      <c r="Z26" s="532" t="s">
        <v>1890</v>
      </c>
      <c r="AA26" s="532" t="s">
        <v>1891</v>
      </c>
      <c r="AB26" s="532" t="s">
        <v>1892</v>
      </c>
      <c r="AC26" s="532" t="s">
        <v>1893</v>
      </c>
      <c r="AD26" s="532" t="s">
        <v>1894</v>
      </c>
      <c r="AE26" s="532" t="s">
        <v>1895</v>
      </c>
      <c r="AF26" s="532" t="s">
        <v>1896</v>
      </c>
      <c r="AG26" s="532" t="s">
        <v>1897</v>
      </c>
      <c r="AH26" s="532" t="s">
        <v>1898</v>
      </c>
      <c r="AI26" s="532" t="s">
        <v>1899</v>
      </c>
      <c r="AJ26" s="532" t="s">
        <v>1900</v>
      </c>
      <c r="AK26" s="532" t="s">
        <v>1901</v>
      </c>
      <c r="AL26" s="532" t="s">
        <v>1096</v>
      </c>
      <c r="AM26" s="532" t="s">
        <v>1902</v>
      </c>
      <c r="AN26" s="532" t="s">
        <v>1903</v>
      </c>
      <c r="AO26" s="532" t="s">
        <v>1096</v>
      </c>
      <c r="AP26" s="532" t="s">
        <v>1904</v>
      </c>
      <c r="AQ26" s="532" t="s">
        <v>1905</v>
      </c>
      <c r="AR26" s="532" t="s">
        <v>1906</v>
      </c>
      <c r="AS26" s="532" t="s">
        <v>1907</v>
      </c>
      <c r="AT26" s="532" t="s">
        <v>1908</v>
      </c>
      <c r="AU26" s="532" t="s">
        <v>1909</v>
      </c>
      <c r="AV26" s="532" t="s">
        <v>1910</v>
      </c>
      <c r="AW26" s="532" t="s">
        <v>1911</v>
      </c>
      <c r="AX26" s="532" t="s">
        <v>1912</v>
      </c>
      <c r="AY26" s="532" t="s">
        <v>1913</v>
      </c>
      <c r="AZ26" s="532" t="s">
        <v>1914</v>
      </c>
      <c r="BA26" s="532" t="s">
        <v>1915</v>
      </c>
      <c r="BB26" s="532" t="s">
        <v>1916</v>
      </c>
      <c r="BC26" s="532" t="s">
        <v>1917</v>
      </c>
      <c r="BD26" s="532" t="s">
        <v>1918</v>
      </c>
      <c r="BE26" s="532" t="s">
        <v>1096</v>
      </c>
    </row>
    <row r="27" spans="1:57" ht="14.25" customHeight="1">
      <c r="A27" s="665" t="s">
        <v>354</v>
      </c>
      <c r="B27" s="665"/>
      <c r="C27" s="665"/>
      <c r="D27" s="670" t="s">
        <v>1919</v>
      </c>
      <c r="E27" s="670"/>
      <c r="F27" s="670"/>
      <c r="G27" s="532" t="s">
        <v>1920</v>
      </c>
      <c r="H27" s="532" t="s">
        <v>1921</v>
      </c>
      <c r="I27" s="532" t="s">
        <v>1922</v>
      </c>
      <c r="J27" s="532" t="s">
        <v>1923</v>
      </c>
      <c r="K27" s="532" t="s">
        <v>1924</v>
      </c>
      <c r="L27" s="532" t="s">
        <v>1925</v>
      </c>
      <c r="M27" s="532" t="s">
        <v>1926</v>
      </c>
      <c r="N27" s="532" t="s">
        <v>1927</v>
      </c>
      <c r="O27" s="532" t="s">
        <v>1928</v>
      </c>
      <c r="P27" s="532" t="s">
        <v>1929</v>
      </c>
      <c r="Q27" s="532" t="s">
        <v>1930</v>
      </c>
      <c r="R27" s="532" t="s">
        <v>1931</v>
      </c>
      <c r="S27" s="532" t="s">
        <v>1932</v>
      </c>
      <c r="T27" s="532" t="s">
        <v>1933</v>
      </c>
      <c r="U27" s="532" t="s">
        <v>1934</v>
      </c>
      <c r="V27" s="532" t="s">
        <v>1935</v>
      </c>
      <c r="W27" s="532" t="s">
        <v>1936</v>
      </c>
      <c r="X27" s="532" t="s">
        <v>1937</v>
      </c>
      <c r="Y27" s="532" t="s">
        <v>1938</v>
      </c>
      <c r="Z27" s="532" t="s">
        <v>1939</v>
      </c>
      <c r="AA27" s="532" t="s">
        <v>1940</v>
      </c>
      <c r="AB27" s="532" t="s">
        <v>1941</v>
      </c>
      <c r="AC27" s="532" t="s">
        <v>1942</v>
      </c>
      <c r="AD27" s="532" t="s">
        <v>1943</v>
      </c>
      <c r="AE27" s="532" t="s">
        <v>1944</v>
      </c>
      <c r="AF27" s="532" t="s">
        <v>1945</v>
      </c>
      <c r="AG27" s="532" t="s">
        <v>1946</v>
      </c>
      <c r="AH27" s="532" t="s">
        <v>1947</v>
      </c>
      <c r="AI27" s="532" t="s">
        <v>860</v>
      </c>
      <c r="AJ27" s="532" t="s">
        <v>1948</v>
      </c>
      <c r="AK27" s="532" t="s">
        <v>1949</v>
      </c>
      <c r="AL27" s="532" t="s">
        <v>1950</v>
      </c>
      <c r="AM27" s="532" t="s">
        <v>1951</v>
      </c>
      <c r="AN27" s="532" t="s">
        <v>1952</v>
      </c>
      <c r="AO27" s="532" t="s">
        <v>1953</v>
      </c>
      <c r="AP27" s="532" t="s">
        <v>1954</v>
      </c>
      <c r="AQ27" s="532" t="s">
        <v>1955</v>
      </c>
      <c r="AR27" s="532" t="s">
        <v>1956</v>
      </c>
      <c r="AS27" s="532" t="s">
        <v>1957</v>
      </c>
      <c r="AT27" s="532" t="s">
        <v>1958</v>
      </c>
      <c r="AU27" s="532" t="s">
        <v>1959</v>
      </c>
      <c r="AV27" s="532" t="s">
        <v>1960</v>
      </c>
      <c r="AW27" s="532" t="s">
        <v>1961</v>
      </c>
      <c r="AX27" s="532" t="s">
        <v>860</v>
      </c>
      <c r="AY27" s="532" t="s">
        <v>1962</v>
      </c>
      <c r="AZ27" s="532" t="s">
        <v>1963</v>
      </c>
      <c r="BA27" s="532" t="s">
        <v>1964</v>
      </c>
      <c r="BB27" s="532" t="s">
        <v>860</v>
      </c>
      <c r="BC27" s="532" t="s">
        <v>1965</v>
      </c>
      <c r="BD27" s="532" t="s">
        <v>1966</v>
      </c>
      <c r="BE27" s="532" t="s">
        <v>860</v>
      </c>
    </row>
    <row r="28" spans="1:57" ht="25.5" customHeight="1">
      <c r="A28" s="665" t="s">
        <v>11</v>
      </c>
      <c r="B28" s="665"/>
      <c r="C28" s="665"/>
      <c r="D28" s="670" t="s">
        <v>1967</v>
      </c>
      <c r="E28" s="670"/>
      <c r="F28" s="670"/>
      <c r="G28" s="532" t="s">
        <v>1968</v>
      </c>
      <c r="H28" s="532" t="s">
        <v>860</v>
      </c>
      <c r="I28" s="532" t="s">
        <v>1969</v>
      </c>
      <c r="J28" s="532" t="s">
        <v>1970</v>
      </c>
      <c r="K28" s="532" t="s">
        <v>1971</v>
      </c>
      <c r="L28" s="532" t="s">
        <v>1972</v>
      </c>
      <c r="M28" s="532" t="s">
        <v>1973</v>
      </c>
      <c r="N28" s="532" t="s">
        <v>1974</v>
      </c>
      <c r="O28" s="532" t="s">
        <v>1975</v>
      </c>
      <c r="P28" s="532" t="s">
        <v>860</v>
      </c>
      <c r="Q28" s="532" t="s">
        <v>1976</v>
      </c>
      <c r="R28" s="532" t="s">
        <v>1977</v>
      </c>
      <c r="S28" s="532" t="s">
        <v>1978</v>
      </c>
      <c r="T28" s="532" t="s">
        <v>1979</v>
      </c>
      <c r="U28" s="532" t="s">
        <v>1980</v>
      </c>
      <c r="V28" s="532" t="s">
        <v>1981</v>
      </c>
      <c r="W28" s="532" t="s">
        <v>1982</v>
      </c>
      <c r="X28" s="532" t="s">
        <v>1983</v>
      </c>
      <c r="Y28" s="532" t="s">
        <v>1984</v>
      </c>
      <c r="Z28" s="532" t="s">
        <v>1985</v>
      </c>
      <c r="AA28" s="532" t="s">
        <v>1986</v>
      </c>
      <c r="AB28" s="532" t="s">
        <v>1987</v>
      </c>
      <c r="AC28" s="532" t="s">
        <v>1988</v>
      </c>
      <c r="AD28" s="532" t="s">
        <v>1989</v>
      </c>
      <c r="AE28" s="532" t="s">
        <v>1990</v>
      </c>
      <c r="AF28" s="532" t="s">
        <v>1991</v>
      </c>
      <c r="AG28" s="532" t="s">
        <v>1992</v>
      </c>
      <c r="AH28" s="532" t="s">
        <v>1993</v>
      </c>
      <c r="AI28" s="532" t="s">
        <v>860</v>
      </c>
      <c r="AJ28" s="532" t="s">
        <v>1994</v>
      </c>
      <c r="AK28" s="532" t="s">
        <v>1995</v>
      </c>
      <c r="AL28" s="532" t="s">
        <v>1996</v>
      </c>
      <c r="AM28" s="532" t="s">
        <v>1997</v>
      </c>
      <c r="AN28" s="532" t="s">
        <v>1998</v>
      </c>
      <c r="AO28" s="532" t="s">
        <v>1999</v>
      </c>
      <c r="AP28" s="532" t="s">
        <v>2000</v>
      </c>
      <c r="AQ28" s="532" t="s">
        <v>2001</v>
      </c>
      <c r="AR28" s="532" t="s">
        <v>2002</v>
      </c>
      <c r="AS28" s="532" t="s">
        <v>2003</v>
      </c>
      <c r="AT28" s="532" t="s">
        <v>2004</v>
      </c>
      <c r="AU28" s="532" t="s">
        <v>2005</v>
      </c>
      <c r="AV28" s="532" t="s">
        <v>860</v>
      </c>
      <c r="AW28" s="532" t="s">
        <v>2006</v>
      </c>
      <c r="AX28" s="532" t="s">
        <v>860</v>
      </c>
      <c r="AY28" s="532" t="s">
        <v>2007</v>
      </c>
      <c r="AZ28" s="532" t="s">
        <v>2008</v>
      </c>
      <c r="BA28" s="532" t="s">
        <v>2009</v>
      </c>
      <c r="BB28" s="532" t="s">
        <v>860</v>
      </c>
      <c r="BC28" s="532" t="s">
        <v>2010</v>
      </c>
      <c r="BD28" s="532" t="s">
        <v>2011</v>
      </c>
      <c r="BE28" s="532" t="s">
        <v>860</v>
      </c>
    </row>
    <row r="29" spans="1:57" ht="15" customHeight="1">
      <c r="A29" s="665" t="s">
        <v>2012</v>
      </c>
      <c r="B29" s="665"/>
      <c r="C29" s="665"/>
      <c r="D29" s="670" t="s">
        <v>2013</v>
      </c>
      <c r="E29" s="670"/>
      <c r="F29" s="670"/>
      <c r="G29" s="532" t="s">
        <v>2014</v>
      </c>
      <c r="H29" s="532" t="s">
        <v>1921</v>
      </c>
      <c r="I29" s="532" t="s">
        <v>2015</v>
      </c>
      <c r="J29" s="532" t="s">
        <v>2016</v>
      </c>
      <c r="K29" s="532" t="s">
        <v>2017</v>
      </c>
      <c r="L29" s="532" t="s">
        <v>2018</v>
      </c>
      <c r="M29" s="532" t="s">
        <v>2019</v>
      </c>
      <c r="N29" s="532" t="s">
        <v>2020</v>
      </c>
      <c r="O29" s="532" t="s">
        <v>2021</v>
      </c>
      <c r="P29" s="532" t="s">
        <v>1929</v>
      </c>
      <c r="Q29" s="532" t="s">
        <v>2022</v>
      </c>
      <c r="R29" s="532" t="s">
        <v>2023</v>
      </c>
      <c r="S29" s="532" t="s">
        <v>2024</v>
      </c>
      <c r="T29" s="532" t="s">
        <v>2025</v>
      </c>
      <c r="U29" s="532" t="s">
        <v>2026</v>
      </c>
      <c r="V29" s="532" t="s">
        <v>2027</v>
      </c>
      <c r="W29" s="532" t="s">
        <v>2028</v>
      </c>
      <c r="X29" s="532" t="s">
        <v>2029</v>
      </c>
      <c r="Y29" s="532" t="s">
        <v>2030</v>
      </c>
      <c r="Z29" s="532" t="s">
        <v>2031</v>
      </c>
      <c r="AA29" s="532" t="s">
        <v>2032</v>
      </c>
      <c r="AB29" s="532" t="s">
        <v>2033</v>
      </c>
      <c r="AC29" s="532" t="s">
        <v>2034</v>
      </c>
      <c r="AD29" s="532" t="s">
        <v>2035</v>
      </c>
      <c r="AE29" s="532" t="s">
        <v>2036</v>
      </c>
      <c r="AF29" s="532" t="s">
        <v>2037</v>
      </c>
      <c r="AG29" s="532" t="s">
        <v>2038</v>
      </c>
      <c r="AH29" s="532" t="s">
        <v>2039</v>
      </c>
      <c r="AI29" s="532" t="s">
        <v>860</v>
      </c>
      <c r="AJ29" s="532" t="s">
        <v>2040</v>
      </c>
      <c r="AK29" s="532" t="s">
        <v>2041</v>
      </c>
      <c r="AL29" s="532" t="s">
        <v>2042</v>
      </c>
      <c r="AM29" s="532" t="s">
        <v>2043</v>
      </c>
      <c r="AN29" s="532" t="s">
        <v>2044</v>
      </c>
      <c r="AO29" s="532" t="s">
        <v>2045</v>
      </c>
      <c r="AP29" s="532" t="s">
        <v>2046</v>
      </c>
      <c r="AQ29" s="532" t="s">
        <v>2047</v>
      </c>
      <c r="AR29" s="532" t="s">
        <v>2048</v>
      </c>
      <c r="AS29" s="532" t="s">
        <v>2049</v>
      </c>
      <c r="AT29" s="532" t="s">
        <v>2050</v>
      </c>
      <c r="AU29" s="532" t="s">
        <v>2051</v>
      </c>
      <c r="AV29" s="532" t="s">
        <v>1960</v>
      </c>
      <c r="AW29" s="532" t="s">
        <v>2052</v>
      </c>
      <c r="AX29" s="532" t="s">
        <v>860</v>
      </c>
      <c r="AY29" s="532" t="s">
        <v>2053</v>
      </c>
      <c r="AZ29" s="532" t="s">
        <v>2054</v>
      </c>
      <c r="BA29" s="532" t="s">
        <v>2055</v>
      </c>
      <c r="BB29" s="532" t="s">
        <v>860</v>
      </c>
      <c r="BC29" s="532" t="s">
        <v>2056</v>
      </c>
      <c r="BD29" s="532" t="s">
        <v>2057</v>
      </c>
      <c r="BE29" s="532" t="s">
        <v>860</v>
      </c>
    </row>
    <row r="30" spans="1:57" ht="15" customHeight="1">
      <c r="A30" s="665" t="s">
        <v>355</v>
      </c>
      <c r="B30" s="665"/>
      <c r="C30" s="665"/>
      <c r="D30" s="670" t="s">
        <v>2058</v>
      </c>
      <c r="E30" s="670"/>
      <c r="F30" s="670"/>
      <c r="G30" s="532" t="s">
        <v>2059</v>
      </c>
      <c r="H30" s="532" t="s">
        <v>2060</v>
      </c>
      <c r="I30" s="532" t="s">
        <v>2061</v>
      </c>
      <c r="J30" s="532" t="s">
        <v>2062</v>
      </c>
      <c r="K30" s="532" t="s">
        <v>2063</v>
      </c>
      <c r="L30" s="532" t="s">
        <v>1096</v>
      </c>
      <c r="M30" s="532" t="s">
        <v>2064</v>
      </c>
      <c r="N30" s="532" t="s">
        <v>2065</v>
      </c>
      <c r="O30" s="532" t="s">
        <v>2066</v>
      </c>
      <c r="P30" s="532" t="s">
        <v>2067</v>
      </c>
      <c r="Q30" s="532" t="s">
        <v>2068</v>
      </c>
      <c r="R30" s="532" t="s">
        <v>2069</v>
      </c>
      <c r="S30" s="532" t="s">
        <v>2070</v>
      </c>
      <c r="T30" s="532" t="s">
        <v>2071</v>
      </c>
      <c r="U30" s="532" t="s">
        <v>2072</v>
      </c>
      <c r="V30" s="532" t="s">
        <v>2073</v>
      </c>
      <c r="W30" s="532" t="s">
        <v>2074</v>
      </c>
      <c r="X30" s="532" t="s">
        <v>2075</v>
      </c>
      <c r="Y30" s="532" t="s">
        <v>2076</v>
      </c>
      <c r="Z30" s="532" t="s">
        <v>2077</v>
      </c>
      <c r="AA30" s="532" t="s">
        <v>2078</v>
      </c>
      <c r="AB30" s="532" t="s">
        <v>2079</v>
      </c>
      <c r="AC30" s="532" t="s">
        <v>2080</v>
      </c>
      <c r="AD30" s="532" t="s">
        <v>2081</v>
      </c>
      <c r="AE30" s="532" t="s">
        <v>2082</v>
      </c>
      <c r="AF30" s="532" t="s">
        <v>2083</v>
      </c>
      <c r="AG30" s="532" t="s">
        <v>2084</v>
      </c>
      <c r="AH30" s="532" t="s">
        <v>2085</v>
      </c>
      <c r="AI30" s="532" t="s">
        <v>2086</v>
      </c>
      <c r="AJ30" s="532" t="s">
        <v>2087</v>
      </c>
      <c r="AK30" s="532" t="s">
        <v>2088</v>
      </c>
      <c r="AL30" s="532" t="s">
        <v>2089</v>
      </c>
      <c r="AM30" s="532" t="s">
        <v>2090</v>
      </c>
      <c r="AN30" s="532" t="s">
        <v>2091</v>
      </c>
      <c r="AO30" s="532" t="s">
        <v>2092</v>
      </c>
      <c r="AP30" s="532" t="s">
        <v>2093</v>
      </c>
      <c r="AQ30" s="532" t="s">
        <v>2094</v>
      </c>
      <c r="AR30" s="532" t="s">
        <v>2095</v>
      </c>
      <c r="AS30" s="532" t="s">
        <v>2096</v>
      </c>
      <c r="AT30" s="532" t="s">
        <v>2097</v>
      </c>
      <c r="AU30" s="532" t="s">
        <v>2098</v>
      </c>
      <c r="AV30" s="532" t="s">
        <v>2099</v>
      </c>
      <c r="AW30" s="532" t="s">
        <v>2100</v>
      </c>
      <c r="AX30" s="532" t="s">
        <v>2101</v>
      </c>
      <c r="AY30" s="532" t="s">
        <v>2102</v>
      </c>
      <c r="AZ30" s="532" t="s">
        <v>2103</v>
      </c>
      <c r="BA30" s="532" t="s">
        <v>2104</v>
      </c>
      <c r="BB30" s="532" t="s">
        <v>2105</v>
      </c>
      <c r="BC30" s="532" t="s">
        <v>2106</v>
      </c>
      <c r="BD30" s="532" t="s">
        <v>2107</v>
      </c>
      <c r="BE30" s="532" t="s">
        <v>2108</v>
      </c>
    </row>
    <row r="31" spans="1:57" ht="15" customHeight="1">
      <c r="A31" s="665" t="s">
        <v>2109</v>
      </c>
      <c r="B31" s="665"/>
      <c r="C31" s="665"/>
      <c r="D31" s="670" t="s">
        <v>2110</v>
      </c>
      <c r="E31" s="670"/>
      <c r="F31" s="670"/>
      <c r="G31" s="532" t="s">
        <v>860</v>
      </c>
      <c r="H31" s="532" t="s">
        <v>860</v>
      </c>
      <c r="I31" s="532" t="s">
        <v>860</v>
      </c>
      <c r="J31" s="532" t="s">
        <v>2111</v>
      </c>
      <c r="K31" s="532" t="s">
        <v>1516</v>
      </c>
      <c r="L31" s="532" t="s">
        <v>860</v>
      </c>
      <c r="M31" s="532" t="s">
        <v>2112</v>
      </c>
      <c r="N31" s="532" t="s">
        <v>2113</v>
      </c>
      <c r="O31" s="532" t="s">
        <v>2114</v>
      </c>
      <c r="P31" s="532" t="s">
        <v>2115</v>
      </c>
      <c r="Q31" s="532" t="s">
        <v>1096</v>
      </c>
      <c r="R31" s="532" t="s">
        <v>2116</v>
      </c>
      <c r="S31" s="532" t="s">
        <v>860</v>
      </c>
      <c r="T31" s="532" t="s">
        <v>2117</v>
      </c>
      <c r="U31" s="532" t="s">
        <v>2118</v>
      </c>
      <c r="V31" s="532" t="s">
        <v>2119</v>
      </c>
      <c r="W31" s="532" t="s">
        <v>1096</v>
      </c>
      <c r="X31" s="532" t="s">
        <v>2120</v>
      </c>
      <c r="Y31" s="532" t="s">
        <v>860</v>
      </c>
      <c r="Z31" s="532" t="s">
        <v>2121</v>
      </c>
      <c r="AA31" s="532" t="s">
        <v>2122</v>
      </c>
      <c r="AB31" s="532" t="s">
        <v>2123</v>
      </c>
      <c r="AC31" s="532" t="s">
        <v>1567</v>
      </c>
      <c r="AD31" s="532" t="s">
        <v>2124</v>
      </c>
      <c r="AE31" s="532" t="s">
        <v>1807</v>
      </c>
      <c r="AF31" s="532" t="s">
        <v>1096</v>
      </c>
      <c r="AG31" s="532" t="s">
        <v>860</v>
      </c>
      <c r="AH31" s="532" t="s">
        <v>860</v>
      </c>
      <c r="AI31" s="532" t="s">
        <v>860</v>
      </c>
      <c r="AJ31" s="532" t="s">
        <v>860</v>
      </c>
      <c r="AK31" s="532" t="s">
        <v>2125</v>
      </c>
      <c r="AL31" s="532" t="s">
        <v>2068</v>
      </c>
      <c r="AM31" s="532" t="s">
        <v>2126</v>
      </c>
      <c r="AN31" s="532" t="s">
        <v>2127</v>
      </c>
      <c r="AO31" s="532" t="s">
        <v>860</v>
      </c>
      <c r="AP31" s="532" t="s">
        <v>2128</v>
      </c>
      <c r="AQ31" s="532" t="s">
        <v>2129</v>
      </c>
      <c r="AR31" s="532" t="s">
        <v>2130</v>
      </c>
      <c r="AS31" s="532" t="s">
        <v>2131</v>
      </c>
      <c r="AT31" s="532" t="s">
        <v>2132</v>
      </c>
      <c r="AU31" s="532" t="s">
        <v>860</v>
      </c>
      <c r="AV31" s="532" t="s">
        <v>860</v>
      </c>
      <c r="AW31" s="532" t="s">
        <v>2133</v>
      </c>
      <c r="AX31" s="532" t="s">
        <v>860</v>
      </c>
      <c r="AY31" s="532" t="s">
        <v>860</v>
      </c>
      <c r="AZ31" s="532" t="s">
        <v>2134</v>
      </c>
      <c r="BA31" s="532" t="s">
        <v>2135</v>
      </c>
      <c r="BB31" s="532" t="s">
        <v>2136</v>
      </c>
      <c r="BC31" s="532" t="s">
        <v>860</v>
      </c>
      <c r="BD31" s="532" t="s">
        <v>2137</v>
      </c>
      <c r="BE31" s="532" t="s">
        <v>2068</v>
      </c>
    </row>
    <row r="32" spans="1:57" ht="15" customHeight="1">
      <c r="A32" s="665" t="s">
        <v>2138</v>
      </c>
      <c r="B32" s="665"/>
      <c r="C32" s="665"/>
      <c r="D32" s="670" t="s">
        <v>2139</v>
      </c>
      <c r="E32" s="670"/>
      <c r="F32" s="670"/>
      <c r="G32" s="532" t="s">
        <v>2140</v>
      </c>
      <c r="H32" s="532" t="s">
        <v>860</v>
      </c>
      <c r="I32" s="532" t="s">
        <v>2141</v>
      </c>
      <c r="J32" s="532" t="s">
        <v>2142</v>
      </c>
      <c r="K32" s="532" t="s">
        <v>860</v>
      </c>
      <c r="L32" s="532" t="s">
        <v>860</v>
      </c>
      <c r="M32" s="532" t="s">
        <v>2143</v>
      </c>
      <c r="N32" s="532" t="s">
        <v>2144</v>
      </c>
      <c r="O32" s="532" t="s">
        <v>2145</v>
      </c>
      <c r="P32" s="532" t="s">
        <v>2146</v>
      </c>
      <c r="Q32" s="532" t="s">
        <v>2068</v>
      </c>
      <c r="R32" s="532" t="s">
        <v>2147</v>
      </c>
      <c r="S32" s="532" t="s">
        <v>860</v>
      </c>
      <c r="T32" s="532" t="s">
        <v>2148</v>
      </c>
      <c r="U32" s="532" t="s">
        <v>860</v>
      </c>
      <c r="V32" s="532" t="s">
        <v>2149</v>
      </c>
      <c r="W32" s="532" t="s">
        <v>860</v>
      </c>
      <c r="X32" s="532" t="s">
        <v>2150</v>
      </c>
      <c r="Y32" s="532" t="s">
        <v>860</v>
      </c>
      <c r="Z32" s="532" t="s">
        <v>2151</v>
      </c>
      <c r="AA32" s="532" t="s">
        <v>2152</v>
      </c>
      <c r="AB32" s="532" t="s">
        <v>2153</v>
      </c>
      <c r="AC32" s="532" t="s">
        <v>2154</v>
      </c>
      <c r="AD32" s="532" t="s">
        <v>2155</v>
      </c>
      <c r="AE32" s="532" t="s">
        <v>860</v>
      </c>
      <c r="AF32" s="532" t="s">
        <v>2156</v>
      </c>
      <c r="AG32" s="532" t="s">
        <v>860</v>
      </c>
      <c r="AH32" s="532" t="s">
        <v>2157</v>
      </c>
      <c r="AI32" s="532" t="s">
        <v>2158</v>
      </c>
      <c r="AJ32" s="532" t="s">
        <v>2087</v>
      </c>
      <c r="AK32" s="532" t="s">
        <v>2159</v>
      </c>
      <c r="AL32" s="532" t="s">
        <v>860</v>
      </c>
      <c r="AM32" s="532" t="s">
        <v>2160</v>
      </c>
      <c r="AN32" s="532" t="s">
        <v>2161</v>
      </c>
      <c r="AO32" s="532" t="s">
        <v>860</v>
      </c>
      <c r="AP32" s="532" t="s">
        <v>860</v>
      </c>
      <c r="AQ32" s="532" t="s">
        <v>2162</v>
      </c>
      <c r="AR32" s="532" t="s">
        <v>2163</v>
      </c>
      <c r="AS32" s="532" t="s">
        <v>2164</v>
      </c>
      <c r="AT32" s="532" t="s">
        <v>2165</v>
      </c>
      <c r="AU32" s="532" t="s">
        <v>2098</v>
      </c>
      <c r="AV32" s="532" t="s">
        <v>2166</v>
      </c>
      <c r="AW32" s="532" t="s">
        <v>2167</v>
      </c>
      <c r="AX32" s="532" t="s">
        <v>860</v>
      </c>
      <c r="AY32" s="532" t="s">
        <v>860</v>
      </c>
      <c r="AZ32" s="532" t="s">
        <v>2168</v>
      </c>
      <c r="BA32" s="532" t="s">
        <v>2169</v>
      </c>
      <c r="BB32" s="532" t="s">
        <v>2170</v>
      </c>
      <c r="BC32" s="532" t="s">
        <v>2171</v>
      </c>
      <c r="BD32" s="532" t="s">
        <v>2172</v>
      </c>
      <c r="BE32" s="532" t="s">
        <v>860</v>
      </c>
    </row>
    <row r="33" spans="1:57" ht="15" customHeight="1">
      <c r="A33" s="665" t="s">
        <v>2173</v>
      </c>
      <c r="B33" s="665"/>
      <c r="C33" s="665"/>
      <c r="D33" s="670" t="s">
        <v>2174</v>
      </c>
      <c r="E33" s="670"/>
      <c r="F33" s="670"/>
      <c r="G33" s="532" t="s">
        <v>2175</v>
      </c>
      <c r="H33" s="532" t="s">
        <v>2060</v>
      </c>
      <c r="I33" s="532" t="s">
        <v>2176</v>
      </c>
      <c r="J33" s="532" t="s">
        <v>2177</v>
      </c>
      <c r="K33" s="532" t="s">
        <v>2178</v>
      </c>
      <c r="L33" s="532" t="s">
        <v>1096</v>
      </c>
      <c r="M33" s="532" t="s">
        <v>860</v>
      </c>
      <c r="N33" s="532" t="s">
        <v>860</v>
      </c>
      <c r="O33" s="532" t="s">
        <v>860</v>
      </c>
      <c r="P33" s="532" t="s">
        <v>2179</v>
      </c>
      <c r="Q33" s="532" t="s">
        <v>860</v>
      </c>
      <c r="R33" s="532" t="s">
        <v>860</v>
      </c>
      <c r="S33" s="532" t="s">
        <v>2070</v>
      </c>
      <c r="T33" s="532" t="s">
        <v>860</v>
      </c>
      <c r="U33" s="532" t="s">
        <v>2180</v>
      </c>
      <c r="V33" s="532" t="s">
        <v>860</v>
      </c>
      <c r="W33" s="532" t="s">
        <v>2074</v>
      </c>
      <c r="X33" s="532" t="s">
        <v>2181</v>
      </c>
      <c r="Y33" s="532" t="s">
        <v>2076</v>
      </c>
      <c r="Z33" s="532" t="s">
        <v>860</v>
      </c>
      <c r="AA33" s="532" t="s">
        <v>860</v>
      </c>
      <c r="AB33" s="532" t="s">
        <v>860</v>
      </c>
      <c r="AC33" s="532" t="s">
        <v>2182</v>
      </c>
      <c r="AD33" s="532" t="s">
        <v>2183</v>
      </c>
      <c r="AE33" s="532" t="s">
        <v>2184</v>
      </c>
      <c r="AF33" s="532" t="s">
        <v>2185</v>
      </c>
      <c r="AG33" s="532" t="s">
        <v>2186</v>
      </c>
      <c r="AH33" s="532" t="s">
        <v>2187</v>
      </c>
      <c r="AI33" s="532" t="s">
        <v>2188</v>
      </c>
      <c r="AJ33" s="532" t="s">
        <v>860</v>
      </c>
      <c r="AK33" s="532" t="s">
        <v>860</v>
      </c>
      <c r="AL33" s="532" t="s">
        <v>2189</v>
      </c>
      <c r="AM33" s="532" t="s">
        <v>860</v>
      </c>
      <c r="AN33" s="532" t="s">
        <v>2190</v>
      </c>
      <c r="AO33" s="532" t="s">
        <v>2092</v>
      </c>
      <c r="AP33" s="532" t="s">
        <v>2191</v>
      </c>
      <c r="AQ33" s="532" t="s">
        <v>2192</v>
      </c>
      <c r="AR33" s="532" t="s">
        <v>2193</v>
      </c>
      <c r="AS33" s="532" t="s">
        <v>860</v>
      </c>
      <c r="AT33" s="532" t="s">
        <v>860</v>
      </c>
      <c r="AU33" s="532" t="s">
        <v>860</v>
      </c>
      <c r="AV33" s="532" t="s">
        <v>2194</v>
      </c>
      <c r="AW33" s="532" t="s">
        <v>2195</v>
      </c>
      <c r="AX33" s="532" t="s">
        <v>2101</v>
      </c>
      <c r="AY33" s="532" t="s">
        <v>2102</v>
      </c>
      <c r="AZ33" s="532" t="s">
        <v>860</v>
      </c>
      <c r="BA33" s="532" t="s">
        <v>2196</v>
      </c>
      <c r="BB33" s="532" t="s">
        <v>2197</v>
      </c>
      <c r="BC33" s="532" t="s">
        <v>2198</v>
      </c>
      <c r="BD33" s="532" t="s">
        <v>2199</v>
      </c>
      <c r="BE33" s="532" t="s">
        <v>2200</v>
      </c>
    </row>
    <row r="34" spans="1:57" ht="15" customHeight="1" thickBot="1">
      <c r="A34" s="665" t="s">
        <v>2201</v>
      </c>
      <c r="B34" s="665"/>
      <c r="C34" s="665"/>
      <c r="D34" s="670" t="s">
        <v>2202</v>
      </c>
      <c r="E34" s="670"/>
      <c r="F34" s="670"/>
      <c r="G34" s="564" t="s">
        <v>1096</v>
      </c>
      <c r="H34" s="564" t="s">
        <v>1096</v>
      </c>
      <c r="I34" s="564" t="s">
        <v>1096</v>
      </c>
      <c r="J34" s="564" t="s">
        <v>2203</v>
      </c>
      <c r="K34" s="564" t="s">
        <v>2204</v>
      </c>
      <c r="L34" s="564" t="s">
        <v>1096</v>
      </c>
      <c r="M34" s="564" t="s">
        <v>2205</v>
      </c>
      <c r="N34" s="564" t="s">
        <v>2206</v>
      </c>
      <c r="O34" s="564" t="s">
        <v>2207</v>
      </c>
      <c r="P34" s="564" t="s">
        <v>1096</v>
      </c>
      <c r="Q34" s="564" t="s">
        <v>1096</v>
      </c>
      <c r="R34" s="564" t="s">
        <v>1096</v>
      </c>
      <c r="S34" s="564" t="s">
        <v>1096</v>
      </c>
      <c r="T34" s="564" t="s">
        <v>1096</v>
      </c>
      <c r="U34" s="564" t="s">
        <v>1096</v>
      </c>
      <c r="V34" s="564" t="s">
        <v>1096</v>
      </c>
      <c r="W34" s="564" t="s">
        <v>1096</v>
      </c>
      <c r="X34" s="564" t="s">
        <v>1096</v>
      </c>
      <c r="Y34" s="564" t="s">
        <v>1096</v>
      </c>
      <c r="Z34" s="564" t="s">
        <v>1096</v>
      </c>
      <c r="AA34" s="564" t="s">
        <v>2208</v>
      </c>
      <c r="AB34" s="564" t="s">
        <v>1096</v>
      </c>
      <c r="AC34" s="564" t="s">
        <v>1096</v>
      </c>
      <c r="AD34" s="564" t="s">
        <v>2209</v>
      </c>
      <c r="AE34" s="564" t="s">
        <v>1096</v>
      </c>
      <c r="AF34" s="564" t="s">
        <v>2210</v>
      </c>
      <c r="AG34" s="564" t="s">
        <v>2211</v>
      </c>
      <c r="AH34" s="564" t="s">
        <v>1096</v>
      </c>
      <c r="AI34" s="564" t="s">
        <v>2212</v>
      </c>
      <c r="AJ34" s="564" t="s">
        <v>1096</v>
      </c>
      <c r="AK34" s="564" t="s">
        <v>2068</v>
      </c>
      <c r="AL34" s="564" t="s">
        <v>1096</v>
      </c>
      <c r="AM34" s="564" t="s">
        <v>2213</v>
      </c>
      <c r="AN34" s="564" t="s">
        <v>1096</v>
      </c>
      <c r="AO34" s="564" t="s">
        <v>1096</v>
      </c>
      <c r="AP34" s="564" t="s">
        <v>1096</v>
      </c>
      <c r="AQ34" s="564" t="s">
        <v>1096</v>
      </c>
      <c r="AR34" s="564" t="s">
        <v>1096</v>
      </c>
      <c r="AS34" s="564" t="s">
        <v>2214</v>
      </c>
      <c r="AT34" s="564" t="s">
        <v>1096</v>
      </c>
      <c r="AU34" s="564" t="s">
        <v>1096</v>
      </c>
      <c r="AV34" s="564" t="s">
        <v>1096</v>
      </c>
      <c r="AW34" s="564" t="s">
        <v>2215</v>
      </c>
      <c r="AX34" s="564" t="s">
        <v>1096</v>
      </c>
      <c r="AY34" s="564" t="s">
        <v>1096</v>
      </c>
      <c r="AZ34" s="564" t="s">
        <v>2216</v>
      </c>
      <c r="BA34" s="564" t="s">
        <v>2217</v>
      </c>
      <c r="BB34" s="564" t="s">
        <v>2218</v>
      </c>
      <c r="BC34" s="564" t="s">
        <v>1096</v>
      </c>
      <c r="BD34" s="564" t="s">
        <v>2219</v>
      </c>
      <c r="BE34" s="564" t="s">
        <v>2220</v>
      </c>
    </row>
  </sheetData>
  <mergeCells count="64">
    <mergeCell ref="A33:C33"/>
    <mergeCell ref="D33:F33"/>
    <mergeCell ref="A34:C34"/>
    <mergeCell ref="D34:F34"/>
    <mergeCell ref="A30:C30"/>
    <mergeCell ref="D30:F30"/>
    <mergeCell ref="A31:C31"/>
    <mergeCell ref="D31:F31"/>
    <mergeCell ref="A32:C32"/>
    <mergeCell ref="D32:F32"/>
    <mergeCell ref="A27:C27"/>
    <mergeCell ref="D27:F27"/>
    <mergeCell ref="A28:C28"/>
    <mergeCell ref="D28:F28"/>
    <mergeCell ref="A29:C29"/>
    <mergeCell ref="D29:F29"/>
    <mergeCell ref="A24:C24"/>
    <mergeCell ref="D24:F24"/>
    <mergeCell ref="A25:C25"/>
    <mergeCell ref="D25:F25"/>
    <mergeCell ref="A26:C26"/>
    <mergeCell ref="D26:F26"/>
    <mergeCell ref="A21:C21"/>
    <mergeCell ref="D21:F21"/>
    <mergeCell ref="A22:C22"/>
    <mergeCell ref="D22:F22"/>
    <mergeCell ref="A23:C23"/>
    <mergeCell ref="D23:F23"/>
    <mergeCell ref="A18:C18"/>
    <mergeCell ref="D18:F18"/>
    <mergeCell ref="A19:C19"/>
    <mergeCell ref="D19:F19"/>
    <mergeCell ref="A20:C20"/>
    <mergeCell ref="D20:F20"/>
    <mergeCell ref="A15:C15"/>
    <mergeCell ref="D15:F15"/>
    <mergeCell ref="A16:C16"/>
    <mergeCell ref="D16:F16"/>
    <mergeCell ref="A17:C17"/>
    <mergeCell ref="D17:F17"/>
    <mergeCell ref="A12:C12"/>
    <mergeCell ref="D12:F12"/>
    <mergeCell ref="A13:C13"/>
    <mergeCell ref="D13:F13"/>
    <mergeCell ref="A14:C14"/>
    <mergeCell ref="D14:F14"/>
    <mergeCell ref="A9:C9"/>
    <mergeCell ref="D9:F9"/>
    <mergeCell ref="A10:C10"/>
    <mergeCell ref="D10:F10"/>
    <mergeCell ref="A11:C11"/>
    <mergeCell ref="D11:F11"/>
    <mergeCell ref="A6:C6"/>
    <mergeCell ref="D6:F6"/>
    <mergeCell ref="A7:C7"/>
    <mergeCell ref="D7:F7"/>
    <mergeCell ref="A8:C8"/>
    <mergeCell ref="D8:F8"/>
    <mergeCell ref="A3:C3"/>
    <mergeCell ref="D3:F3"/>
    <mergeCell ref="A4:C4"/>
    <mergeCell ref="D4:F4"/>
    <mergeCell ref="A5:C5"/>
    <mergeCell ref="D5:F5"/>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pageSetUpPr fitToPage="1"/>
  </sheetPr>
  <dimension ref="A1:C70"/>
  <sheetViews>
    <sheetView workbookViewId="0">
      <pane ySplit="4" topLeftCell="A5" activePane="bottomLeft" state="frozen"/>
      <selection activeCell="E75" sqref="E75"/>
      <selection pane="bottomLeft" activeCell="C16" sqref="C16"/>
    </sheetView>
  </sheetViews>
  <sheetFormatPr baseColWidth="10" defaultColWidth="9.33203125" defaultRowHeight="13"/>
  <cols>
    <col min="1" max="1" width="9.33203125" style="219"/>
    <col min="2" max="2" width="44.6640625" style="22" customWidth="1"/>
    <col min="3" max="3" width="15.33203125" style="52" bestFit="1" customWidth="1"/>
    <col min="4" max="16384" width="9.33203125" style="22"/>
  </cols>
  <sheetData>
    <row r="1" spans="1:3" ht="23">
      <c r="A1" s="673" t="s">
        <v>2223</v>
      </c>
      <c r="B1" s="673"/>
      <c r="C1" s="673"/>
    </row>
    <row r="2" spans="1:3" ht="18">
      <c r="A2" s="674" t="s">
        <v>0</v>
      </c>
      <c r="B2" s="674"/>
      <c r="C2" s="674"/>
    </row>
    <row r="3" spans="1:3" ht="19">
      <c r="A3" s="671" t="s">
        <v>1</v>
      </c>
      <c r="B3" s="672"/>
      <c r="C3" s="672"/>
    </row>
    <row r="4" spans="1:3">
      <c r="A4" s="225" t="s">
        <v>2</v>
      </c>
      <c r="B4" s="51" t="s">
        <v>3</v>
      </c>
      <c r="C4" s="58" t="s">
        <v>4</v>
      </c>
    </row>
    <row r="5" spans="1:3">
      <c r="A5" s="225" t="s">
        <v>5</v>
      </c>
    </row>
    <row r="6" spans="1:3" ht="14">
      <c r="A6" s="224">
        <v>1</v>
      </c>
      <c r="B6" s="226" t="s">
        <v>6</v>
      </c>
      <c r="C6" s="222" t="s">
        <v>621</v>
      </c>
    </row>
    <row r="7" spans="1:3" ht="14">
      <c r="A7" s="219">
        <v>2</v>
      </c>
      <c r="B7" s="233" t="s">
        <v>398</v>
      </c>
      <c r="C7" s="227" t="s">
        <v>8</v>
      </c>
    </row>
    <row r="8" spans="1:3" ht="14">
      <c r="A8" s="224">
        <v>3</v>
      </c>
      <c r="B8" s="226" t="s">
        <v>7</v>
      </c>
      <c r="C8" s="222" t="s">
        <v>800</v>
      </c>
    </row>
    <row r="9" spans="1:3" ht="14">
      <c r="A9" s="55">
        <v>4</v>
      </c>
      <c r="B9" s="332" t="s">
        <v>399</v>
      </c>
      <c r="C9" s="227" t="s">
        <v>541</v>
      </c>
    </row>
    <row r="10" spans="1:3" ht="14">
      <c r="A10" s="224">
        <v>5</v>
      </c>
      <c r="B10" s="226" t="s">
        <v>400</v>
      </c>
      <c r="C10" s="222" t="s">
        <v>541</v>
      </c>
    </row>
    <row r="11" spans="1:3" ht="14">
      <c r="A11" s="55">
        <v>6</v>
      </c>
      <c r="B11" s="332" t="s">
        <v>401</v>
      </c>
      <c r="C11" s="227" t="s">
        <v>396</v>
      </c>
    </row>
    <row r="12" spans="1:3" ht="14">
      <c r="A12" s="224">
        <v>7</v>
      </c>
      <c r="B12" s="226" t="s">
        <v>402</v>
      </c>
      <c r="C12" s="222" t="s">
        <v>396</v>
      </c>
    </row>
    <row r="13" spans="1:3" ht="14">
      <c r="A13" s="55">
        <v>8</v>
      </c>
      <c r="B13" s="233" t="s">
        <v>403</v>
      </c>
      <c r="C13" s="251" t="s">
        <v>396</v>
      </c>
    </row>
    <row r="14" spans="1:3" ht="28">
      <c r="A14" s="224">
        <v>9</v>
      </c>
      <c r="B14" s="232" t="s">
        <v>404</v>
      </c>
      <c r="C14" s="333" t="s">
        <v>396</v>
      </c>
    </row>
    <row r="15" spans="1:3" ht="14.25" customHeight="1">
      <c r="A15" s="55">
        <v>10</v>
      </c>
      <c r="B15" s="233" t="s">
        <v>9</v>
      </c>
      <c r="C15" s="251" t="s">
        <v>396</v>
      </c>
    </row>
    <row r="16" spans="1:3" ht="14.25" customHeight="1">
      <c r="A16" s="224">
        <v>11</v>
      </c>
      <c r="B16" s="232" t="s">
        <v>10</v>
      </c>
      <c r="C16" s="333" t="s">
        <v>396</v>
      </c>
    </row>
    <row r="17" spans="1:3">
      <c r="B17" s="221"/>
      <c r="C17" s="227"/>
    </row>
    <row r="18" spans="1:3">
      <c r="A18" s="225" t="s">
        <v>11</v>
      </c>
      <c r="B18" s="221"/>
      <c r="C18" s="227"/>
    </row>
    <row r="19" spans="1:3" ht="14">
      <c r="A19" s="224">
        <v>12</v>
      </c>
      <c r="B19" s="226" t="s">
        <v>12</v>
      </c>
      <c r="C19" s="574" t="s">
        <v>800</v>
      </c>
    </row>
    <row r="20" spans="1:3" ht="14">
      <c r="A20" s="219">
        <v>13</v>
      </c>
      <c r="B20" s="221" t="s">
        <v>405</v>
      </c>
      <c r="C20" s="227" t="s">
        <v>541</v>
      </c>
    </row>
    <row r="21" spans="1:3" ht="28">
      <c r="A21" s="224">
        <v>14</v>
      </c>
      <c r="B21" s="226" t="s">
        <v>406</v>
      </c>
      <c r="C21" s="373" t="s">
        <v>396</v>
      </c>
    </row>
    <row r="22" spans="1:3">
      <c r="B22" s="221"/>
      <c r="C22" s="227"/>
    </row>
    <row r="23" spans="1:3">
      <c r="A23" s="225" t="s">
        <v>13</v>
      </c>
      <c r="B23" s="221"/>
      <c r="C23" s="227"/>
    </row>
    <row r="24" spans="1:3" ht="14">
      <c r="A24" s="224">
        <v>15</v>
      </c>
      <c r="B24" s="226" t="s">
        <v>14</v>
      </c>
      <c r="C24" s="333" t="s">
        <v>800</v>
      </c>
    </row>
    <row r="25" spans="1:3" ht="14">
      <c r="A25" s="219">
        <v>16</v>
      </c>
      <c r="B25" s="221" t="s">
        <v>407</v>
      </c>
      <c r="C25" s="227" t="s">
        <v>541</v>
      </c>
    </row>
    <row r="26" spans="1:3" ht="28">
      <c r="A26" s="224">
        <v>17</v>
      </c>
      <c r="B26" s="226" t="s">
        <v>408</v>
      </c>
      <c r="C26" s="373" t="s">
        <v>396</v>
      </c>
    </row>
    <row r="27" spans="1:3" ht="14">
      <c r="A27" s="219">
        <v>18</v>
      </c>
      <c r="B27" s="231" t="s">
        <v>15</v>
      </c>
      <c r="C27" s="251" t="s">
        <v>621</v>
      </c>
    </row>
    <row r="28" spans="1:3">
      <c r="B28" s="221"/>
      <c r="C28" s="227"/>
    </row>
    <row r="29" spans="1:3">
      <c r="A29" s="225" t="s">
        <v>16</v>
      </c>
      <c r="B29" s="221"/>
      <c r="C29" s="227"/>
    </row>
    <row r="30" spans="1:3" ht="14">
      <c r="A30" s="224">
        <v>19</v>
      </c>
      <c r="B30" s="226" t="s">
        <v>409</v>
      </c>
      <c r="C30" s="333" t="s">
        <v>800</v>
      </c>
    </row>
    <row r="31" spans="1:3" ht="14">
      <c r="A31" s="219">
        <v>20</v>
      </c>
      <c r="B31" s="221" t="s">
        <v>410</v>
      </c>
      <c r="C31" s="227" t="s">
        <v>541</v>
      </c>
    </row>
    <row r="32" spans="1:3" ht="28">
      <c r="A32" s="224">
        <v>21</v>
      </c>
      <c r="B32" s="226" t="s">
        <v>411</v>
      </c>
      <c r="C32" s="222" t="s">
        <v>396</v>
      </c>
    </row>
    <row r="33" spans="1:3" customFormat="1" ht="15">
      <c r="A33" s="219">
        <v>22</v>
      </c>
      <c r="B33" s="221" t="s">
        <v>561</v>
      </c>
      <c r="C33" s="227" t="s">
        <v>395</v>
      </c>
    </row>
    <row r="34" spans="1:3">
      <c r="B34" s="221"/>
      <c r="C34" s="227"/>
    </row>
    <row r="35" spans="1:3">
      <c r="A35" s="225" t="s">
        <v>17</v>
      </c>
      <c r="B35" s="221"/>
      <c r="C35" s="227"/>
    </row>
    <row r="36" spans="1:3" ht="14">
      <c r="A36" s="224">
        <v>23</v>
      </c>
      <c r="B36" s="226" t="s">
        <v>18</v>
      </c>
      <c r="C36" s="333" t="s">
        <v>800</v>
      </c>
    </row>
    <row r="37" spans="1:3" ht="28">
      <c r="A37" s="55">
        <v>24</v>
      </c>
      <c r="B37" s="332" t="s">
        <v>19</v>
      </c>
      <c r="C37" s="372" t="s">
        <v>396</v>
      </c>
    </row>
    <row r="38" spans="1:3" ht="14">
      <c r="A38" s="224">
        <v>25</v>
      </c>
      <c r="B38" s="226" t="s">
        <v>20</v>
      </c>
      <c r="C38" s="333" t="s">
        <v>800</v>
      </c>
    </row>
    <row r="39" spans="1:3" ht="14">
      <c r="A39" s="55">
        <v>26</v>
      </c>
      <c r="B39" s="332" t="s">
        <v>562</v>
      </c>
      <c r="C39" s="230" t="s">
        <v>800</v>
      </c>
    </row>
    <row r="40" spans="1:3" ht="14">
      <c r="A40" s="224">
        <v>27</v>
      </c>
      <c r="B40" s="226" t="s">
        <v>563</v>
      </c>
      <c r="C40" s="334" t="s">
        <v>800</v>
      </c>
    </row>
    <row r="41" spans="1:3" ht="14">
      <c r="A41" s="55">
        <v>28</v>
      </c>
      <c r="B41" s="332" t="s">
        <v>21</v>
      </c>
      <c r="C41" s="230" t="s">
        <v>800</v>
      </c>
    </row>
    <row r="42" spans="1:3" ht="14">
      <c r="A42" s="224">
        <v>29</v>
      </c>
      <c r="B42" s="226" t="s">
        <v>22</v>
      </c>
      <c r="C42" s="334" t="s">
        <v>800</v>
      </c>
    </row>
    <row r="43" spans="1:3" ht="14">
      <c r="A43" s="55">
        <v>30</v>
      </c>
      <c r="B43" s="332" t="s">
        <v>23</v>
      </c>
      <c r="C43" s="230" t="s">
        <v>800</v>
      </c>
    </row>
    <row r="44" spans="1:3" ht="14">
      <c r="A44" s="224">
        <v>31</v>
      </c>
      <c r="B44" s="232" t="s">
        <v>24</v>
      </c>
      <c r="C44" s="334" t="s">
        <v>621</v>
      </c>
    </row>
    <row r="45" spans="1:3" ht="14">
      <c r="A45" s="55">
        <v>32</v>
      </c>
      <c r="B45" s="233" t="s">
        <v>412</v>
      </c>
      <c r="C45" s="230" t="s">
        <v>800</v>
      </c>
    </row>
    <row r="46" spans="1:3" ht="28">
      <c r="A46" s="224">
        <v>33</v>
      </c>
      <c r="B46" s="226" t="s">
        <v>413</v>
      </c>
      <c r="C46" s="373" t="s">
        <v>396</v>
      </c>
    </row>
    <row r="47" spans="1:3">
      <c r="B47" s="221"/>
      <c r="C47" s="227"/>
    </row>
    <row r="48" spans="1:3">
      <c r="A48" s="225" t="s">
        <v>25</v>
      </c>
      <c r="B48" s="221"/>
      <c r="C48" s="227"/>
    </row>
    <row r="49" spans="1:3" ht="28">
      <c r="A49" s="224">
        <v>34</v>
      </c>
      <c r="B49" s="226" t="s">
        <v>414</v>
      </c>
      <c r="C49" s="373" t="s">
        <v>541</v>
      </c>
    </row>
    <row r="50" spans="1:3" s="59" customFormat="1" ht="14">
      <c r="A50" s="59">
        <v>35</v>
      </c>
      <c r="B50" s="221" t="s">
        <v>415</v>
      </c>
      <c r="C50" s="228">
        <v>2016</v>
      </c>
    </row>
    <row r="51" spans="1:3" s="59" customFormat="1" ht="14">
      <c r="A51" s="235">
        <v>36</v>
      </c>
      <c r="B51" s="226" t="s">
        <v>416</v>
      </c>
      <c r="C51" s="335">
        <v>2019</v>
      </c>
    </row>
    <row r="52" spans="1:3" s="59" customFormat="1">
      <c r="B52" s="221"/>
      <c r="C52" s="228"/>
    </row>
    <row r="53" spans="1:3" s="59" customFormat="1">
      <c r="A53" s="229" t="s">
        <v>26</v>
      </c>
      <c r="B53" s="221"/>
      <c r="C53" s="228"/>
    </row>
    <row r="54" spans="1:3" s="59" customFormat="1" ht="14">
      <c r="A54" s="235">
        <v>37</v>
      </c>
      <c r="B54" s="226" t="s">
        <v>417</v>
      </c>
      <c r="C54" s="335">
        <v>2019</v>
      </c>
    </row>
    <row r="55" spans="1:3" s="59" customFormat="1" ht="14">
      <c r="A55" s="236">
        <v>38</v>
      </c>
      <c r="B55" s="221" t="s">
        <v>418</v>
      </c>
      <c r="C55" s="228">
        <v>2019</v>
      </c>
    </row>
    <row r="56" spans="1:3">
      <c r="B56" s="221"/>
      <c r="C56" s="227"/>
    </row>
    <row r="57" spans="1:3">
      <c r="A57" s="225" t="s">
        <v>27</v>
      </c>
      <c r="B57" s="221"/>
      <c r="C57" s="227"/>
    </row>
    <row r="58" spans="1:3" ht="14">
      <c r="A58" s="224">
        <v>39</v>
      </c>
      <c r="B58" s="226" t="s">
        <v>419</v>
      </c>
      <c r="C58" s="222" t="s">
        <v>396</v>
      </c>
    </row>
    <row r="59" spans="1:3" ht="14">
      <c r="A59" s="219">
        <v>40</v>
      </c>
      <c r="B59" s="221" t="s">
        <v>420</v>
      </c>
      <c r="C59" s="227" t="s">
        <v>396</v>
      </c>
    </row>
    <row r="60" spans="1:3" ht="14">
      <c r="A60" s="224">
        <v>41</v>
      </c>
      <c r="B60" s="223" t="s">
        <v>556</v>
      </c>
      <c r="C60" s="222" t="s">
        <v>396</v>
      </c>
    </row>
    <row r="61" spans="1:3">
      <c r="B61" s="221"/>
      <c r="C61" s="227"/>
    </row>
    <row r="62" spans="1:3">
      <c r="A62" s="225" t="s">
        <v>28</v>
      </c>
      <c r="B62" s="221"/>
      <c r="C62" s="227"/>
    </row>
    <row r="63" spans="1:3" ht="14">
      <c r="A63" s="219">
        <v>42</v>
      </c>
      <c r="B63" s="221" t="s">
        <v>421</v>
      </c>
      <c r="C63" s="227" t="s">
        <v>541</v>
      </c>
    </row>
    <row r="64" spans="1:3" ht="14">
      <c r="A64" s="224">
        <v>43</v>
      </c>
      <c r="B64" s="223" t="s">
        <v>422</v>
      </c>
      <c r="C64" s="222" t="s">
        <v>2227</v>
      </c>
    </row>
    <row r="67" spans="2:3" ht="14">
      <c r="B67" s="297"/>
    </row>
    <row r="68" spans="2:3" ht="14">
      <c r="B68" s="272"/>
    </row>
    <row r="70" spans="2:3">
      <c r="B70" s="210"/>
      <c r="C70" s="220"/>
    </row>
  </sheetData>
  <mergeCells count="3">
    <mergeCell ref="A3:C3"/>
    <mergeCell ref="A1:C1"/>
    <mergeCell ref="A2:C2"/>
  </mergeCells>
  <pageMargins left="0.7" right="0.7" top="0.75" bottom="0.75" header="0.3" footer="0.3"/>
  <pageSetup scale="6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pageSetUpPr fitToPage="1"/>
  </sheetPr>
  <dimension ref="A1:F65"/>
  <sheetViews>
    <sheetView tabSelected="1" zoomScaleNormal="100" workbookViewId="0">
      <pane ySplit="6" topLeftCell="A7" activePane="bottomLeft" state="frozen"/>
      <selection activeCell="J4" sqref="J4"/>
      <selection pane="bottomLeft" activeCell="B1" sqref="B1:D1"/>
    </sheetView>
  </sheetViews>
  <sheetFormatPr baseColWidth="10" defaultColWidth="9.33203125" defaultRowHeight="13"/>
  <cols>
    <col min="1" max="1" width="9.5" style="210" customWidth="1"/>
    <col min="2" max="2" width="15.33203125" style="210" customWidth="1"/>
    <col min="3" max="3" width="9.33203125" style="210"/>
    <col min="4" max="4" width="9.33203125" style="7"/>
    <col min="5" max="5" width="9.33203125" style="209"/>
    <col min="6" max="16384" width="9.33203125" style="7"/>
  </cols>
  <sheetData>
    <row r="1" spans="1:6" ht="14">
      <c r="A1" s="297"/>
      <c r="B1" s="675" t="s">
        <v>465</v>
      </c>
      <c r="C1" s="675"/>
      <c r="D1" s="675"/>
      <c r="E1" s="297"/>
    </row>
    <row r="2" spans="1:6" ht="18" customHeight="1">
      <c r="A2" s="676" t="s">
        <v>6</v>
      </c>
      <c r="B2" s="677"/>
      <c r="C2" s="677"/>
      <c r="D2" s="677"/>
      <c r="E2" s="677"/>
    </row>
    <row r="3" spans="1:6" ht="18" customHeight="1">
      <c r="A3" s="678" t="s">
        <v>619</v>
      </c>
      <c r="B3" s="679"/>
      <c r="C3" s="679"/>
      <c r="D3" s="679"/>
      <c r="E3" s="679"/>
    </row>
    <row r="4" spans="1:6">
      <c r="A4" s="218"/>
      <c r="B4" s="217"/>
      <c r="C4" s="216"/>
      <c r="D4" s="306"/>
    </row>
    <row r="5" spans="1:6">
      <c r="A5" s="218"/>
      <c r="B5" s="217"/>
      <c r="C5" s="216"/>
      <c r="D5" s="306"/>
    </row>
    <row r="6" spans="1:6" ht="42">
      <c r="B6" s="218" t="s">
        <v>31</v>
      </c>
      <c r="C6" s="217" t="s">
        <v>32</v>
      </c>
      <c r="D6" s="216" t="s">
        <v>33</v>
      </c>
    </row>
    <row r="7" spans="1:6" s="306" customFormat="1">
      <c r="A7" s="210"/>
      <c r="B7" s="8" t="s">
        <v>34</v>
      </c>
      <c r="C7" s="213">
        <v>42844</v>
      </c>
      <c r="D7" s="618"/>
      <c r="E7" s="209"/>
    </row>
    <row r="8" spans="1:6">
      <c r="A8" s="306">
        <v>1</v>
      </c>
      <c r="B8" s="210" t="s">
        <v>35</v>
      </c>
      <c r="C8" s="214">
        <v>43560</v>
      </c>
      <c r="D8" s="617">
        <v>3</v>
      </c>
      <c r="E8" s="306"/>
    </row>
    <row r="9" spans="1:6">
      <c r="A9" s="306">
        <v>2</v>
      </c>
      <c r="B9" s="8" t="s">
        <v>36</v>
      </c>
      <c r="C9" s="213">
        <v>43559</v>
      </c>
      <c r="D9" s="215">
        <v>1</v>
      </c>
      <c r="E9" s="306"/>
    </row>
    <row r="10" spans="1:6">
      <c r="A10" s="306">
        <v>3</v>
      </c>
      <c r="B10" s="210" t="s">
        <v>37</v>
      </c>
      <c r="C10" s="214">
        <v>43564</v>
      </c>
      <c r="D10" s="617">
        <v>8</v>
      </c>
      <c r="E10" s="306"/>
    </row>
    <row r="11" spans="1:6">
      <c r="A11" s="306">
        <v>4</v>
      </c>
      <c r="B11" s="8" t="s">
        <v>38</v>
      </c>
      <c r="C11" s="213">
        <v>43562</v>
      </c>
      <c r="D11" s="215">
        <v>6</v>
      </c>
      <c r="E11" s="306"/>
    </row>
    <row r="12" spans="1:6">
      <c r="A12" s="306">
        <v>5</v>
      </c>
      <c r="B12" s="210" t="s">
        <v>39</v>
      </c>
      <c r="C12" s="214">
        <v>43578</v>
      </c>
      <c r="D12" s="617">
        <v>41</v>
      </c>
      <c r="E12" s="306"/>
    </row>
    <row r="13" spans="1:6">
      <c r="A13" s="306">
        <v>6</v>
      </c>
      <c r="B13" s="8" t="s">
        <v>40</v>
      </c>
      <c r="C13" s="213">
        <v>43571</v>
      </c>
      <c r="D13" s="619">
        <v>27</v>
      </c>
      <c r="E13" s="306"/>
    </row>
    <row r="14" spans="1:6">
      <c r="A14" s="306">
        <v>7</v>
      </c>
      <c r="B14" s="210" t="s">
        <v>41</v>
      </c>
      <c r="C14" s="214">
        <v>43588</v>
      </c>
      <c r="D14" s="617">
        <v>48</v>
      </c>
      <c r="E14" s="306"/>
    </row>
    <row r="15" spans="1:6">
      <c r="A15" s="306">
        <v>8</v>
      </c>
      <c r="B15" s="8" t="s">
        <v>42</v>
      </c>
      <c r="C15" s="213">
        <v>43567</v>
      </c>
      <c r="D15" s="215">
        <v>17</v>
      </c>
      <c r="E15" s="306"/>
      <c r="F15" s="556"/>
    </row>
    <row r="16" spans="1:6">
      <c r="A16" s="306">
        <v>9</v>
      </c>
      <c r="B16" s="210" t="s">
        <v>43</v>
      </c>
      <c r="C16" s="214">
        <v>43568</v>
      </c>
      <c r="D16" s="617">
        <v>21</v>
      </c>
      <c r="E16" s="306"/>
      <c r="F16" s="556"/>
    </row>
    <row r="17" spans="1:5">
      <c r="A17" s="306">
        <v>10</v>
      </c>
      <c r="B17" s="8" t="s">
        <v>44</v>
      </c>
      <c r="C17" s="213">
        <v>43564</v>
      </c>
      <c r="D17" s="215">
        <v>8</v>
      </c>
      <c r="E17" s="306"/>
    </row>
    <row r="18" spans="1:5">
      <c r="A18" s="306">
        <v>11</v>
      </c>
      <c r="B18" s="210" t="s">
        <v>45</v>
      </c>
      <c r="C18" s="214">
        <v>43575</v>
      </c>
      <c r="D18" s="617">
        <v>38</v>
      </c>
      <c r="E18" s="306"/>
    </row>
    <row r="19" spans="1:5">
      <c r="A19" s="306">
        <v>12</v>
      </c>
      <c r="B19" s="8" t="s">
        <v>46</v>
      </c>
      <c r="C19" s="213">
        <v>43562</v>
      </c>
      <c r="D19" s="619">
        <v>6</v>
      </c>
      <c r="E19" s="306"/>
    </row>
    <row r="20" spans="1:5">
      <c r="A20" s="306">
        <v>13</v>
      </c>
      <c r="B20" s="210" t="s">
        <v>47</v>
      </c>
      <c r="C20" s="214">
        <v>43584</v>
      </c>
      <c r="D20" s="617">
        <v>47</v>
      </c>
      <c r="E20" s="306"/>
    </row>
    <row r="21" spans="1:5">
      <c r="A21" s="306">
        <v>14</v>
      </c>
      <c r="B21" s="8" t="s">
        <v>48</v>
      </c>
      <c r="C21" s="213">
        <v>43565</v>
      </c>
      <c r="D21" s="215">
        <v>12</v>
      </c>
      <c r="E21" s="306"/>
    </row>
    <row r="22" spans="1:5">
      <c r="A22" s="306">
        <v>15</v>
      </c>
      <c r="B22" s="210" t="s">
        <v>49</v>
      </c>
      <c r="C22" s="214">
        <v>43573</v>
      </c>
      <c r="D22" s="617">
        <v>32</v>
      </c>
      <c r="E22" s="306"/>
    </row>
    <row r="23" spans="1:5">
      <c r="A23" s="306">
        <v>16</v>
      </c>
      <c r="B23" s="8" t="s">
        <v>50</v>
      </c>
      <c r="C23" s="213">
        <v>43572</v>
      </c>
      <c r="D23" s="215">
        <v>30</v>
      </c>
      <c r="E23" s="306"/>
    </row>
    <row r="24" spans="1:5">
      <c r="A24" s="306">
        <v>17</v>
      </c>
      <c r="B24" s="210" t="s">
        <v>51</v>
      </c>
      <c r="C24" s="214">
        <v>43568</v>
      </c>
      <c r="D24" s="617">
        <v>21</v>
      </c>
      <c r="E24" s="306"/>
    </row>
    <row r="25" spans="1:5">
      <c r="A25" s="306">
        <v>18</v>
      </c>
      <c r="B25" s="8" t="s">
        <v>52</v>
      </c>
      <c r="C25" s="213">
        <v>43559</v>
      </c>
      <c r="D25" s="619">
        <v>1</v>
      </c>
      <c r="E25" s="306"/>
    </row>
    <row r="26" spans="1:5">
      <c r="A26" s="306">
        <v>19</v>
      </c>
      <c r="B26" s="210" t="s">
        <v>53</v>
      </c>
      <c r="C26" s="214">
        <v>43575</v>
      </c>
      <c r="D26" s="617">
        <v>38</v>
      </c>
      <c r="E26" s="306"/>
    </row>
    <row r="27" spans="1:5">
      <c r="A27" s="306">
        <v>20</v>
      </c>
      <c r="B27" s="8" t="s">
        <v>54</v>
      </c>
      <c r="C27" s="213">
        <v>43574</v>
      </c>
      <c r="D27" s="215">
        <v>34</v>
      </c>
      <c r="E27" s="306"/>
    </row>
    <row r="28" spans="1:5">
      <c r="A28" s="306">
        <v>21</v>
      </c>
      <c r="B28" s="210" t="s">
        <v>55</v>
      </c>
      <c r="C28" s="214">
        <v>43581</v>
      </c>
      <c r="D28" s="617">
        <v>45</v>
      </c>
      <c r="E28" s="306"/>
    </row>
    <row r="29" spans="1:5">
      <c r="A29" s="306">
        <v>22</v>
      </c>
      <c r="B29" s="8" t="s">
        <v>56</v>
      </c>
      <c r="C29" s="213">
        <v>43569</v>
      </c>
      <c r="D29" s="215">
        <v>24</v>
      </c>
      <c r="E29" s="306"/>
    </row>
    <row r="30" spans="1:5">
      <c r="A30" s="306">
        <v>23</v>
      </c>
      <c r="B30" s="210" t="s">
        <v>57</v>
      </c>
      <c r="C30" s="214">
        <v>43582</v>
      </c>
      <c r="D30" s="617">
        <v>46</v>
      </c>
      <c r="E30" s="306"/>
    </row>
    <row r="31" spans="1:5">
      <c r="A31" s="306">
        <v>24</v>
      </c>
      <c r="B31" s="8" t="s">
        <v>58</v>
      </c>
      <c r="C31" s="213">
        <v>43564</v>
      </c>
      <c r="D31" s="619">
        <v>8</v>
      </c>
      <c r="E31" s="306"/>
    </row>
    <row r="32" spans="1:5">
      <c r="A32" s="306">
        <v>25</v>
      </c>
      <c r="B32" s="210" t="s">
        <v>59</v>
      </c>
      <c r="C32" s="214">
        <v>43567</v>
      </c>
      <c r="D32" s="617">
        <v>17</v>
      </c>
      <c r="E32" s="306"/>
    </row>
    <row r="33" spans="1:5">
      <c r="A33" s="306">
        <v>26</v>
      </c>
      <c r="B33" s="8" t="s">
        <v>60</v>
      </c>
      <c r="C33" s="213">
        <v>43566</v>
      </c>
      <c r="D33" s="215">
        <v>15</v>
      </c>
      <c r="E33" s="306"/>
    </row>
    <row r="34" spans="1:5">
      <c r="A34" s="306">
        <v>27</v>
      </c>
      <c r="B34" s="210" t="s">
        <v>61</v>
      </c>
      <c r="C34" s="214">
        <v>43567</v>
      </c>
      <c r="D34" s="617">
        <v>17</v>
      </c>
      <c r="E34" s="306"/>
    </row>
    <row r="35" spans="1:5">
      <c r="A35" s="306">
        <v>28</v>
      </c>
      <c r="B35" s="8" t="s">
        <v>62</v>
      </c>
      <c r="C35" s="213">
        <v>43571</v>
      </c>
      <c r="D35" s="215">
        <v>27</v>
      </c>
      <c r="E35" s="306"/>
    </row>
    <row r="36" spans="1:5">
      <c r="A36" s="306">
        <v>29</v>
      </c>
      <c r="B36" s="210" t="s">
        <v>63</v>
      </c>
      <c r="C36" s="214">
        <v>43573</v>
      </c>
      <c r="D36" s="617">
        <v>32</v>
      </c>
      <c r="E36" s="306"/>
    </row>
    <row r="37" spans="1:5">
      <c r="A37" s="306">
        <v>30</v>
      </c>
      <c r="B37" s="8" t="s">
        <v>64</v>
      </c>
      <c r="C37" s="213">
        <v>43588</v>
      </c>
      <c r="D37" s="619">
        <v>48</v>
      </c>
      <c r="E37" s="306"/>
    </row>
    <row r="38" spans="1:5">
      <c r="A38" s="306">
        <v>31</v>
      </c>
      <c r="B38" s="210" t="s">
        <v>65</v>
      </c>
      <c r="C38" s="214">
        <v>43565</v>
      </c>
      <c r="D38" s="617">
        <v>12</v>
      </c>
      <c r="E38" s="306"/>
    </row>
    <row r="39" spans="1:5">
      <c r="A39" s="306">
        <v>32</v>
      </c>
      <c r="B39" s="8" t="s">
        <v>66</v>
      </c>
      <c r="C39" s="213">
        <v>43599</v>
      </c>
      <c r="D39" s="215">
        <v>50</v>
      </c>
      <c r="E39" s="306"/>
    </row>
    <row r="40" spans="1:5">
      <c r="A40" s="306">
        <v>33</v>
      </c>
      <c r="B40" s="210" t="s">
        <v>67</v>
      </c>
      <c r="C40" s="214">
        <v>43567</v>
      </c>
      <c r="D40" s="617">
        <v>17</v>
      </c>
      <c r="E40" s="306"/>
    </row>
    <row r="41" spans="1:5">
      <c r="A41" s="306">
        <v>34</v>
      </c>
      <c r="B41" s="8" t="s">
        <v>68</v>
      </c>
      <c r="C41" s="213">
        <v>43579</v>
      </c>
      <c r="D41" s="215">
        <v>43</v>
      </c>
      <c r="E41" s="306"/>
    </row>
    <row r="42" spans="1:5">
      <c r="A42" s="306">
        <v>35</v>
      </c>
      <c r="B42" s="210" t="s">
        <v>69</v>
      </c>
      <c r="C42" s="214">
        <v>43570</v>
      </c>
      <c r="D42" s="617">
        <v>26</v>
      </c>
      <c r="E42" s="306"/>
    </row>
    <row r="43" spans="1:5">
      <c r="A43" s="306">
        <v>36</v>
      </c>
      <c r="B43" s="8" t="s">
        <v>70</v>
      </c>
      <c r="C43" s="213">
        <v>43560</v>
      </c>
      <c r="D43" s="619">
        <v>3</v>
      </c>
      <c r="E43" s="306"/>
    </row>
    <row r="44" spans="1:5">
      <c r="A44" s="306">
        <v>37</v>
      </c>
      <c r="B44" s="210" t="s">
        <v>71</v>
      </c>
      <c r="C44" s="214">
        <v>43572</v>
      </c>
      <c r="D44" s="617">
        <v>30</v>
      </c>
      <c r="E44" s="306"/>
    </row>
    <row r="45" spans="1:5">
      <c r="A45" s="306">
        <v>38</v>
      </c>
      <c r="B45" s="8" t="s">
        <v>72</v>
      </c>
      <c r="C45" s="213">
        <v>43574</v>
      </c>
      <c r="D45" s="215">
        <v>34</v>
      </c>
      <c r="E45" s="306"/>
    </row>
    <row r="46" spans="1:5">
      <c r="A46" s="306">
        <v>39</v>
      </c>
      <c r="B46" s="210" t="s">
        <v>73</v>
      </c>
      <c r="C46" s="214">
        <v>43579</v>
      </c>
      <c r="D46" s="617">
        <v>43</v>
      </c>
      <c r="E46" s="306"/>
    </row>
    <row r="47" spans="1:5">
      <c r="A47" s="306">
        <v>40</v>
      </c>
      <c r="B47" s="8" t="s">
        <v>74</v>
      </c>
      <c r="C47" s="213">
        <v>43564</v>
      </c>
      <c r="D47" s="215">
        <v>8</v>
      </c>
      <c r="E47" s="306"/>
    </row>
    <row r="48" spans="1:5">
      <c r="A48" s="306">
        <v>41</v>
      </c>
      <c r="B48" s="210" t="s">
        <v>75</v>
      </c>
      <c r="C48" s="214">
        <v>43565</v>
      </c>
      <c r="D48" s="617">
        <v>12</v>
      </c>
      <c r="E48" s="306"/>
    </row>
    <row r="49" spans="1:5">
      <c r="A49" s="306">
        <v>42</v>
      </c>
      <c r="B49" s="8" t="s">
        <v>76</v>
      </c>
      <c r="C49" s="213">
        <v>43560</v>
      </c>
      <c r="D49" s="619">
        <v>3</v>
      </c>
      <c r="E49" s="306"/>
    </row>
    <row r="50" spans="1:5">
      <c r="A50" s="306">
        <v>43</v>
      </c>
      <c r="B50" s="210" t="s">
        <v>77</v>
      </c>
      <c r="C50" s="214">
        <v>43569</v>
      </c>
      <c r="D50" s="617">
        <v>24</v>
      </c>
      <c r="E50" s="306"/>
    </row>
    <row r="51" spans="1:5">
      <c r="A51" s="306">
        <v>44</v>
      </c>
      <c r="B51" s="8" t="s">
        <v>78</v>
      </c>
      <c r="C51" s="213">
        <v>43566</v>
      </c>
      <c r="D51" s="215">
        <v>15</v>
      </c>
      <c r="E51" s="306"/>
    </row>
    <row r="52" spans="1:5">
      <c r="A52" s="306">
        <v>45</v>
      </c>
      <c r="B52" s="210" t="s">
        <v>79</v>
      </c>
      <c r="C52" s="214">
        <v>43578</v>
      </c>
      <c r="D52" s="617">
        <v>41</v>
      </c>
      <c r="E52" s="306"/>
    </row>
    <row r="53" spans="1:5">
      <c r="A53" s="306">
        <v>46</v>
      </c>
      <c r="B53" s="8" t="s">
        <v>80</v>
      </c>
      <c r="C53" s="213">
        <v>43571</v>
      </c>
      <c r="D53" s="215">
        <v>27</v>
      </c>
      <c r="E53" s="306"/>
    </row>
    <row r="54" spans="1:5">
      <c r="A54" s="306">
        <v>47</v>
      </c>
      <c r="B54" s="210" t="s">
        <v>81</v>
      </c>
      <c r="C54" s="214">
        <v>43574</v>
      </c>
      <c r="D54" s="617">
        <v>34</v>
      </c>
      <c r="E54" s="306"/>
    </row>
    <row r="55" spans="1:5">
      <c r="A55" s="306">
        <v>48</v>
      </c>
      <c r="B55" s="8" t="s">
        <v>82</v>
      </c>
      <c r="C55" s="213">
        <v>43568</v>
      </c>
      <c r="D55" s="619">
        <v>21</v>
      </c>
      <c r="E55" s="306"/>
    </row>
    <row r="56" spans="1:5">
      <c r="A56" s="306">
        <v>49</v>
      </c>
      <c r="B56" s="210" t="s">
        <v>83</v>
      </c>
      <c r="C56" s="214">
        <v>43574</v>
      </c>
      <c r="D56" s="617">
        <v>34</v>
      </c>
      <c r="E56" s="306"/>
    </row>
    <row r="57" spans="1:5">
      <c r="A57" s="306">
        <v>50</v>
      </c>
      <c r="B57" s="8" t="s">
        <v>84</v>
      </c>
      <c r="C57" s="213">
        <v>43576</v>
      </c>
      <c r="D57" s="215">
        <v>40</v>
      </c>
      <c r="E57" s="306"/>
    </row>
    <row r="58" spans="1:5">
      <c r="A58" s="306">
        <v>51</v>
      </c>
      <c r="B58" s="210" t="s">
        <v>85</v>
      </c>
      <c r="C58" s="214">
        <v>43588</v>
      </c>
      <c r="D58" s="617" t="s">
        <v>2323</v>
      </c>
      <c r="E58" s="7"/>
    </row>
    <row r="59" spans="1:5">
      <c r="A59" s="306"/>
      <c r="B59" s="7"/>
      <c r="C59" s="7"/>
      <c r="D59" s="52"/>
      <c r="E59" s="306"/>
    </row>
    <row r="61" spans="1:5" ht="102" customHeight="1">
      <c r="A61" s="680" t="s">
        <v>423</v>
      </c>
      <c r="B61" s="680"/>
      <c r="C61" s="680"/>
      <c r="D61" s="680"/>
    </row>
    <row r="62" spans="1:5" ht="77.25" customHeight="1">
      <c r="A62" s="680" t="s">
        <v>620</v>
      </c>
      <c r="B62" s="680"/>
      <c r="C62" s="680"/>
      <c r="D62" s="680"/>
      <c r="E62" s="212"/>
    </row>
    <row r="63" spans="1:5">
      <c r="D63" s="306"/>
      <c r="E63" s="211"/>
    </row>
    <row r="64" spans="1:5" ht="14">
      <c r="B64" s="297"/>
      <c r="D64" s="306"/>
    </row>
    <row r="65" spans="2:4" ht="14">
      <c r="B65" s="272"/>
      <c r="D65" s="306"/>
    </row>
  </sheetData>
  <sortState xmlns:xlrd2="http://schemas.microsoft.com/office/spreadsheetml/2017/richdata2" ref="A9:D58">
    <sortCondition ref="A8"/>
  </sortState>
  <mergeCells count="5">
    <mergeCell ref="B1:D1"/>
    <mergeCell ref="A2:E2"/>
    <mergeCell ref="A3:E3"/>
    <mergeCell ref="A61:D61"/>
    <mergeCell ref="A62:D62"/>
  </mergeCells>
  <pageMargins left="0.7" right="0.7" top="0.75" bottom="0.75" header="0.3" footer="0.3"/>
  <pageSetup scale="65"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7030A0"/>
  </sheetPr>
  <dimension ref="A1:L64"/>
  <sheetViews>
    <sheetView topLeftCell="A5" workbookViewId="0">
      <selection activeCell="G13" sqref="G13"/>
    </sheetView>
  </sheetViews>
  <sheetFormatPr baseColWidth="10" defaultColWidth="9.33203125" defaultRowHeight="15"/>
  <cols>
    <col min="1" max="2" width="9.33203125" style="316"/>
    <col min="3" max="4" width="14.6640625" style="316" customWidth="1"/>
    <col min="5" max="5" width="13" style="316" customWidth="1"/>
    <col min="6" max="6" width="13.5" style="316" customWidth="1"/>
    <col min="7" max="7" width="9.33203125" style="316" customWidth="1"/>
    <col min="8" max="8" width="9.33203125" style="316"/>
    <col min="9" max="9" width="15.33203125" style="316" customWidth="1"/>
    <col min="10" max="16384" width="9.33203125" style="316"/>
  </cols>
  <sheetData>
    <row r="1" spans="1:12">
      <c r="A1" s="297"/>
      <c r="B1" s="675" t="s">
        <v>464</v>
      </c>
      <c r="C1" s="675"/>
      <c r="D1" s="675"/>
      <c r="E1" s="675"/>
      <c r="F1" s="297"/>
      <c r="G1" s="306"/>
      <c r="H1" s="306"/>
      <c r="I1" s="306"/>
      <c r="J1" s="306"/>
    </row>
    <row r="2" spans="1:12" ht="37.5" customHeight="1">
      <c r="A2" s="676" t="s">
        <v>424</v>
      </c>
      <c r="B2" s="677"/>
      <c r="C2" s="677"/>
      <c r="D2" s="677"/>
      <c r="E2" s="677"/>
      <c r="F2" s="677"/>
    </row>
    <row r="3" spans="1:12" ht="18">
      <c r="A3" s="678" t="s">
        <v>390</v>
      </c>
      <c r="B3" s="679"/>
      <c r="C3" s="679"/>
      <c r="D3" s="679"/>
      <c r="E3" s="679"/>
      <c r="F3" s="679"/>
      <c r="G3" s="306"/>
    </row>
    <row r="4" spans="1:12" ht="12" customHeight="1">
      <c r="A4" s="478"/>
      <c r="B4" s="479"/>
      <c r="C4" s="479"/>
      <c r="D4" s="479"/>
      <c r="E4" s="479"/>
      <c r="F4" s="479"/>
      <c r="G4" s="306"/>
    </row>
    <row r="5" spans="1:12" ht="65.25" customHeight="1">
      <c r="A5" s="297"/>
      <c r="B5" s="6" t="s">
        <v>31</v>
      </c>
      <c r="C5" s="5" t="s">
        <v>425</v>
      </c>
      <c r="D5" s="5" t="s">
        <v>33</v>
      </c>
      <c r="E5" s="114" t="s">
        <v>426</v>
      </c>
      <c r="F5" s="297"/>
      <c r="G5" s="308"/>
    </row>
    <row r="6" spans="1:12" ht="15" customHeight="1">
      <c r="A6" s="297">
        <v>1</v>
      </c>
      <c r="B6" s="294" t="s">
        <v>86</v>
      </c>
      <c r="C6" s="378">
        <v>9.9000000000000005E-2</v>
      </c>
      <c r="D6" s="127"/>
      <c r="E6" s="383">
        <v>4420</v>
      </c>
      <c r="L6" s="429"/>
    </row>
    <row r="7" spans="1:12">
      <c r="A7" s="297">
        <v>2</v>
      </c>
      <c r="B7" s="307" t="s">
        <v>35</v>
      </c>
      <c r="C7" s="379">
        <v>8.6999999999999994E-2</v>
      </c>
      <c r="D7" s="637">
        <f t="shared" ref="D7:D38" si="0">RANK(C7,$C$7:$C$56)</f>
        <v>37</v>
      </c>
      <c r="E7" s="139">
        <v>3067</v>
      </c>
      <c r="L7" s="429"/>
    </row>
    <row r="8" spans="1:12">
      <c r="A8" s="297">
        <v>3</v>
      </c>
      <c r="B8" s="308" t="s">
        <v>36</v>
      </c>
      <c r="C8" s="380">
        <v>6.5000000000000002E-2</v>
      </c>
      <c r="D8" s="381">
        <f t="shared" si="0"/>
        <v>50</v>
      </c>
      <c r="E8" s="101">
        <v>3229</v>
      </c>
      <c r="L8" s="429"/>
    </row>
    <row r="9" spans="1:12">
      <c r="A9" s="297">
        <v>4</v>
      </c>
      <c r="B9" s="307" t="s">
        <v>37</v>
      </c>
      <c r="C9" s="379">
        <v>8.7999999999999995E-2</v>
      </c>
      <c r="D9" s="637">
        <f t="shared" si="0"/>
        <v>36</v>
      </c>
      <c r="E9" s="139">
        <v>3276</v>
      </c>
      <c r="L9" s="429"/>
    </row>
    <row r="10" spans="1:12">
      <c r="A10" s="297">
        <v>5</v>
      </c>
      <c r="B10" s="308" t="s">
        <v>38</v>
      </c>
      <c r="C10" s="380">
        <v>0.10100000000000001</v>
      </c>
      <c r="D10" s="381">
        <f t="shared" si="0"/>
        <v>17</v>
      </c>
      <c r="E10" s="101">
        <v>3519</v>
      </c>
      <c r="G10" s="557"/>
      <c r="L10" s="429"/>
    </row>
    <row r="11" spans="1:12">
      <c r="A11" s="297">
        <v>6</v>
      </c>
      <c r="B11" s="307" t="s">
        <v>39</v>
      </c>
      <c r="C11" s="379">
        <v>0.11</v>
      </c>
      <c r="D11" s="637">
        <f t="shared" si="0"/>
        <v>4</v>
      </c>
      <c r="E11" s="139">
        <v>5237</v>
      </c>
      <c r="G11" s="557"/>
      <c r="L11" s="429"/>
    </row>
    <row r="12" spans="1:12">
      <c r="A12" s="537">
        <v>7</v>
      </c>
      <c r="B12" s="542" t="s">
        <v>40</v>
      </c>
      <c r="C12" s="380">
        <v>8.8999999999999996E-2</v>
      </c>
      <c r="D12" s="381">
        <f t="shared" si="0"/>
        <v>34</v>
      </c>
      <c r="E12" s="101">
        <v>4304</v>
      </c>
      <c r="G12" s="557"/>
      <c r="L12" s="429"/>
    </row>
    <row r="13" spans="1:12">
      <c r="A13" s="537">
        <v>8</v>
      </c>
      <c r="B13" s="307" t="s">
        <v>41</v>
      </c>
      <c r="C13" s="379">
        <v>0.126</v>
      </c>
      <c r="D13" s="637">
        <f t="shared" si="0"/>
        <v>2</v>
      </c>
      <c r="E13" s="139">
        <v>7869</v>
      </c>
      <c r="L13" s="429"/>
    </row>
    <row r="14" spans="1:12">
      <c r="A14" s="537">
        <v>9</v>
      </c>
      <c r="B14" s="308" t="s">
        <v>42</v>
      </c>
      <c r="C14" s="380">
        <v>0.10199999999999999</v>
      </c>
      <c r="D14" s="381">
        <f t="shared" si="0"/>
        <v>13</v>
      </c>
      <c r="E14" s="101">
        <v>4412</v>
      </c>
      <c r="L14" s="429"/>
    </row>
    <row r="15" spans="1:12">
      <c r="A15" s="537">
        <v>10</v>
      </c>
      <c r="B15" s="307" t="s">
        <v>43</v>
      </c>
      <c r="C15" s="379">
        <v>8.8999999999999996E-2</v>
      </c>
      <c r="D15" s="637">
        <f t="shared" si="0"/>
        <v>34</v>
      </c>
      <c r="E15" s="139">
        <v>3738</v>
      </c>
      <c r="L15" s="429"/>
    </row>
    <row r="16" spans="1:12">
      <c r="A16" s="537">
        <v>11</v>
      </c>
      <c r="B16" s="542" t="s">
        <v>44</v>
      </c>
      <c r="C16" s="380">
        <v>9.0999999999999998E-2</v>
      </c>
      <c r="D16" s="381">
        <f t="shared" si="0"/>
        <v>32</v>
      </c>
      <c r="E16" s="101">
        <v>3426</v>
      </c>
      <c r="L16" s="429"/>
    </row>
    <row r="17" spans="1:12">
      <c r="A17" s="537">
        <v>12</v>
      </c>
      <c r="B17" s="307" t="s">
        <v>45</v>
      </c>
      <c r="C17" s="379">
        <v>0.10199999999999999</v>
      </c>
      <c r="D17" s="637">
        <f t="shared" si="0"/>
        <v>13</v>
      </c>
      <c r="E17" s="139">
        <v>4576</v>
      </c>
      <c r="L17" s="429"/>
    </row>
    <row r="18" spans="1:12">
      <c r="A18" s="537">
        <v>13</v>
      </c>
      <c r="B18" s="542" t="s">
        <v>46</v>
      </c>
      <c r="C18" s="380">
        <v>9.2999999999999999E-2</v>
      </c>
      <c r="D18" s="381">
        <f t="shared" si="0"/>
        <v>26</v>
      </c>
      <c r="E18" s="101">
        <v>3318</v>
      </c>
      <c r="L18" s="429"/>
    </row>
    <row r="19" spans="1:12">
      <c r="A19" s="537">
        <v>14</v>
      </c>
      <c r="B19" s="307" t="s">
        <v>47</v>
      </c>
      <c r="C19" s="379">
        <v>0.11</v>
      </c>
      <c r="D19" s="637">
        <f t="shared" si="0"/>
        <v>4</v>
      </c>
      <c r="E19" s="139">
        <v>5235</v>
      </c>
      <c r="L19" s="429"/>
    </row>
    <row r="20" spans="1:12">
      <c r="A20" s="537">
        <v>15</v>
      </c>
      <c r="B20" s="308" t="s">
        <v>48</v>
      </c>
      <c r="C20" s="380">
        <v>9.5000000000000001E-2</v>
      </c>
      <c r="D20" s="381">
        <f t="shared" si="0"/>
        <v>22</v>
      </c>
      <c r="E20" s="101">
        <v>3585</v>
      </c>
      <c r="L20" s="429"/>
    </row>
    <row r="21" spans="1:12">
      <c r="A21" s="537">
        <v>16</v>
      </c>
      <c r="B21" s="307" t="s">
        <v>49</v>
      </c>
      <c r="C21" s="379">
        <v>9.1999999999999998E-2</v>
      </c>
      <c r="D21" s="637">
        <f t="shared" si="0"/>
        <v>30</v>
      </c>
      <c r="E21" s="139">
        <v>4037</v>
      </c>
      <c r="L21" s="429"/>
    </row>
    <row r="22" spans="1:12">
      <c r="A22" s="537">
        <v>17</v>
      </c>
      <c r="B22" s="542" t="s">
        <v>50</v>
      </c>
      <c r="C22" s="380">
        <v>9.5000000000000001E-2</v>
      </c>
      <c r="D22" s="381">
        <f t="shared" si="0"/>
        <v>22</v>
      </c>
      <c r="E22" s="101">
        <v>4131</v>
      </c>
      <c r="L22" s="429"/>
    </row>
    <row r="23" spans="1:12">
      <c r="A23" s="537">
        <v>18</v>
      </c>
      <c r="B23" s="545" t="s">
        <v>51</v>
      </c>
      <c r="C23" s="379">
        <v>9.5000000000000001E-2</v>
      </c>
      <c r="D23" s="637">
        <f t="shared" si="0"/>
        <v>22</v>
      </c>
      <c r="E23" s="139">
        <v>3298</v>
      </c>
      <c r="L23" s="429"/>
    </row>
    <row r="24" spans="1:12">
      <c r="A24" s="537">
        <v>19</v>
      </c>
      <c r="B24" s="308" t="s">
        <v>52</v>
      </c>
      <c r="C24" s="380">
        <v>7.5999999999999998E-2</v>
      </c>
      <c r="D24" s="381">
        <f t="shared" si="0"/>
        <v>45</v>
      </c>
      <c r="E24" s="101">
        <v>2950</v>
      </c>
      <c r="L24" s="429"/>
    </row>
    <row r="25" spans="1:12">
      <c r="A25" s="537">
        <v>20</v>
      </c>
      <c r="B25" s="307" t="s">
        <v>53</v>
      </c>
      <c r="C25" s="379">
        <v>0.10199999999999999</v>
      </c>
      <c r="D25" s="637">
        <f t="shared" si="0"/>
        <v>13</v>
      </c>
      <c r="E25" s="139">
        <v>3997</v>
      </c>
      <c r="L25" s="429"/>
    </row>
    <row r="26" spans="1:12">
      <c r="A26" s="537">
        <v>21</v>
      </c>
      <c r="B26" s="542" t="s">
        <v>54</v>
      </c>
      <c r="C26" s="380">
        <v>0.109</v>
      </c>
      <c r="D26" s="381">
        <f t="shared" si="0"/>
        <v>7</v>
      </c>
      <c r="E26" s="101">
        <v>5920</v>
      </c>
      <c r="L26" s="429"/>
    </row>
    <row r="27" spans="1:12">
      <c r="A27" s="537">
        <v>22</v>
      </c>
      <c r="B27" s="545" t="s">
        <v>55</v>
      </c>
      <c r="C27" s="379">
        <v>0.10299999999999999</v>
      </c>
      <c r="D27" s="637">
        <f t="shared" si="0"/>
        <v>10</v>
      </c>
      <c r="E27" s="139">
        <v>5872</v>
      </c>
      <c r="L27" s="429"/>
    </row>
    <row r="28" spans="1:12">
      <c r="A28" s="537">
        <v>23</v>
      </c>
      <c r="B28" s="308" t="s">
        <v>56</v>
      </c>
      <c r="C28" s="380">
        <v>9.4E-2</v>
      </c>
      <c r="D28" s="381">
        <f t="shared" si="0"/>
        <v>25</v>
      </c>
      <c r="E28" s="101">
        <v>3631</v>
      </c>
      <c r="L28" s="429"/>
    </row>
    <row r="29" spans="1:12">
      <c r="A29" s="537">
        <v>24</v>
      </c>
      <c r="B29" s="545" t="s">
        <v>57</v>
      </c>
      <c r="C29" s="379">
        <v>0.108</v>
      </c>
      <c r="D29" s="637">
        <f t="shared" si="0"/>
        <v>8</v>
      </c>
      <c r="E29" s="139">
        <v>5185</v>
      </c>
      <c r="L29" s="429"/>
    </row>
    <row r="30" spans="1:12">
      <c r="A30" s="537">
        <v>25</v>
      </c>
      <c r="B30" s="308" t="s">
        <v>58</v>
      </c>
      <c r="C30" s="380">
        <v>8.5999999999999993E-2</v>
      </c>
      <c r="D30" s="381">
        <f t="shared" si="0"/>
        <v>40</v>
      </c>
      <c r="E30" s="101">
        <v>2742</v>
      </c>
      <c r="L30" s="429"/>
    </row>
    <row r="31" spans="1:12">
      <c r="A31" s="537">
        <v>26</v>
      </c>
      <c r="B31" s="307" t="s">
        <v>59</v>
      </c>
      <c r="C31" s="379">
        <v>9.2999999999999999E-2</v>
      </c>
      <c r="D31" s="637">
        <f t="shared" si="0"/>
        <v>26</v>
      </c>
      <c r="E31" s="139">
        <v>3591</v>
      </c>
      <c r="L31" s="429"/>
    </row>
    <row r="32" spans="1:12">
      <c r="A32" s="537">
        <v>27</v>
      </c>
      <c r="B32" s="308" t="s">
        <v>60</v>
      </c>
      <c r="C32" s="380">
        <v>8.6999999999999994E-2</v>
      </c>
      <c r="D32" s="381">
        <f t="shared" si="0"/>
        <v>37</v>
      </c>
      <c r="E32" s="101">
        <v>3389</v>
      </c>
      <c r="L32" s="429"/>
    </row>
    <row r="33" spans="1:12">
      <c r="A33" s="537">
        <v>28</v>
      </c>
      <c r="B33" s="545" t="s">
        <v>61</v>
      </c>
      <c r="C33" s="379">
        <v>9.1999999999999998E-2</v>
      </c>
      <c r="D33" s="637">
        <f t="shared" si="0"/>
        <v>30</v>
      </c>
      <c r="E33" s="139">
        <v>4197</v>
      </c>
      <c r="L33" s="429"/>
    </row>
    <row r="34" spans="1:12">
      <c r="A34" s="537">
        <v>29</v>
      </c>
      <c r="B34" s="542" t="s">
        <v>62</v>
      </c>
      <c r="C34" s="380">
        <v>8.1000000000000003E-2</v>
      </c>
      <c r="D34" s="381">
        <f t="shared" si="0"/>
        <v>43</v>
      </c>
      <c r="E34" s="101">
        <v>3349</v>
      </c>
      <c r="L34" s="429"/>
    </row>
    <row r="35" spans="1:12">
      <c r="A35" s="537">
        <v>30</v>
      </c>
      <c r="B35" s="545" t="s">
        <v>63</v>
      </c>
      <c r="C35" s="379">
        <v>7.9000000000000001E-2</v>
      </c>
      <c r="D35" s="637">
        <f t="shared" si="0"/>
        <v>44</v>
      </c>
      <c r="E35" s="139">
        <v>3961</v>
      </c>
      <c r="L35" s="429"/>
    </row>
    <row r="36" spans="1:12">
      <c r="A36" s="537">
        <v>31</v>
      </c>
      <c r="B36" s="542" t="s">
        <v>64</v>
      </c>
      <c r="C36" s="380">
        <v>0.122</v>
      </c>
      <c r="D36" s="381">
        <f t="shared" si="0"/>
        <v>3</v>
      </c>
      <c r="E36" s="101">
        <v>6926</v>
      </c>
      <c r="L36" s="429"/>
    </row>
    <row r="37" spans="1:12">
      <c r="A37" s="537">
        <v>32</v>
      </c>
      <c r="B37" s="307" t="s">
        <v>65</v>
      </c>
      <c r="C37" s="379">
        <v>8.6999999999999994E-2</v>
      </c>
      <c r="D37" s="637">
        <f t="shared" si="0"/>
        <v>37</v>
      </c>
      <c r="E37" s="139">
        <v>3141</v>
      </c>
      <c r="L37" s="429"/>
    </row>
    <row r="38" spans="1:12">
      <c r="A38" s="537">
        <v>33</v>
      </c>
      <c r="B38" s="542" t="s">
        <v>66</v>
      </c>
      <c r="C38" s="380">
        <v>0.127</v>
      </c>
      <c r="D38" s="381">
        <f t="shared" si="0"/>
        <v>1</v>
      </c>
      <c r="E38" s="101">
        <v>6993</v>
      </c>
      <c r="L38" s="429"/>
    </row>
    <row r="39" spans="1:12">
      <c r="A39" s="537">
        <v>34</v>
      </c>
      <c r="B39" s="545" t="s">
        <v>67</v>
      </c>
      <c r="C39" s="379">
        <v>9.8000000000000004E-2</v>
      </c>
      <c r="D39" s="637">
        <f t="shared" ref="D39:D56" si="1">RANK(C39,$C$7:$C$56)</f>
        <v>18</v>
      </c>
      <c r="E39" s="139">
        <v>3659</v>
      </c>
      <c r="L39" s="429"/>
    </row>
    <row r="40" spans="1:12">
      <c r="A40" s="537">
        <v>35</v>
      </c>
      <c r="B40" s="308" t="s">
        <v>68</v>
      </c>
      <c r="C40" s="380">
        <v>0.09</v>
      </c>
      <c r="D40" s="381">
        <f t="shared" si="1"/>
        <v>33</v>
      </c>
      <c r="E40" s="101">
        <v>4867</v>
      </c>
      <c r="L40" s="429"/>
    </row>
    <row r="41" spans="1:12">
      <c r="A41" s="537">
        <v>36</v>
      </c>
      <c r="B41" s="545" t="s">
        <v>69</v>
      </c>
      <c r="C41" s="379">
        <v>9.8000000000000004E-2</v>
      </c>
      <c r="D41" s="637">
        <f t="shared" si="1"/>
        <v>18</v>
      </c>
      <c r="E41" s="139">
        <v>3924</v>
      </c>
      <c r="L41" s="429"/>
    </row>
    <row r="42" spans="1:12">
      <c r="A42" s="537">
        <v>37</v>
      </c>
      <c r="B42" s="542" t="s">
        <v>70</v>
      </c>
      <c r="C42" s="380">
        <v>8.5999999999999993E-2</v>
      </c>
      <c r="D42" s="381">
        <f t="shared" si="1"/>
        <v>40</v>
      </c>
      <c r="E42" s="101">
        <v>3515</v>
      </c>
      <c r="L42" s="429"/>
    </row>
    <row r="43" spans="1:12">
      <c r="A43" s="537">
        <v>38</v>
      </c>
      <c r="B43" s="307" t="s">
        <v>71</v>
      </c>
      <c r="C43" s="379">
        <v>0.10299999999999999</v>
      </c>
      <c r="D43" s="637">
        <f t="shared" si="1"/>
        <v>10</v>
      </c>
      <c r="E43" s="139">
        <v>4095</v>
      </c>
      <c r="L43" s="429"/>
    </row>
    <row r="44" spans="1:12">
      <c r="A44" s="537">
        <v>39</v>
      </c>
      <c r="B44" s="542" t="s">
        <v>72</v>
      </c>
      <c r="C44" s="380">
        <v>0.10199999999999999</v>
      </c>
      <c r="D44" s="381">
        <f t="shared" si="1"/>
        <v>13</v>
      </c>
      <c r="E44" s="101">
        <v>4589</v>
      </c>
      <c r="L44" s="429"/>
    </row>
    <row r="45" spans="1:12">
      <c r="A45" s="537">
        <v>40</v>
      </c>
      <c r="B45" s="545" t="s">
        <v>73</v>
      </c>
      <c r="C45" s="379">
        <v>0.108</v>
      </c>
      <c r="D45" s="637">
        <f t="shared" si="1"/>
        <v>8</v>
      </c>
      <c r="E45" s="139">
        <v>4998</v>
      </c>
      <c r="L45" s="429"/>
    </row>
    <row r="46" spans="1:12">
      <c r="A46" s="537">
        <v>41</v>
      </c>
      <c r="B46" s="542" t="s">
        <v>74</v>
      </c>
      <c r="C46" s="380">
        <v>8.4000000000000005E-2</v>
      </c>
      <c r="D46" s="381">
        <f t="shared" si="1"/>
        <v>42</v>
      </c>
      <c r="E46" s="101">
        <v>2936</v>
      </c>
      <c r="L46" s="429"/>
    </row>
    <row r="47" spans="1:12">
      <c r="A47" s="537">
        <v>42</v>
      </c>
      <c r="B47" s="545" t="s">
        <v>75</v>
      </c>
      <c r="C47" s="379">
        <v>7.0999999999999994E-2</v>
      </c>
      <c r="D47" s="637">
        <f t="shared" si="1"/>
        <v>48</v>
      </c>
      <c r="E47" s="139">
        <v>3318</v>
      </c>
      <c r="L47" s="429"/>
    </row>
    <row r="48" spans="1:12">
      <c r="A48" s="537">
        <v>43</v>
      </c>
      <c r="B48" s="308" t="s">
        <v>76</v>
      </c>
      <c r="C48" s="380">
        <v>7.2999999999999995E-2</v>
      </c>
      <c r="D48" s="381">
        <f t="shared" si="1"/>
        <v>47</v>
      </c>
      <c r="E48" s="101">
        <v>2805</v>
      </c>
      <c r="L48" s="429"/>
    </row>
    <row r="49" spans="1:12">
      <c r="A49" s="537">
        <v>44</v>
      </c>
      <c r="B49" s="545" t="s">
        <v>77</v>
      </c>
      <c r="C49" s="379">
        <v>7.5999999999999998E-2</v>
      </c>
      <c r="D49" s="637">
        <f t="shared" si="1"/>
        <v>45</v>
      </c>
      <c r="E49" s="139">
        <v>3340</v>
      </c>
      <c r="L49" s="429"/>
    </row>
    <row r="50" spans="1:12">
      <c r="A50" s="537">
        <v>45</v>
      </c>
      <c r="B50" s="542" t="s">
        <v>78</v>
      </c>
      <c r="C50" s="380">
        <v>9.6000000000000002E-2</v>
      </c>
      <c r="D50" s="381">
        <f t="shared" si="1"/>
        <v>21</v>
      </c>
      <c r="E50" s="101">
        <v>3556</v>
      </c>
      <c r="L50" s="429"/>
    </row>
    <row r="51" spans="1:12">
      <c r="A51" s="537">
        <v>46</v>
      </c>
      <c r="B51" s="545" t="s">
        <v>79</v>
      </c>
      <c r="C51" s="379">
        <v>0.10299999999999999</v>
      </c>
      <c r="D51" s="637">
        <f t="shared" si="1"/>
        <v>10</v>
      </c>
      <c r="E51" s="139">
        <v>4557</v>
      </c>
      <c r="L51" s="429"/>
    </row>
    <row r="52" spans="1:12">
      <c r="A52" s="537">
        <v>47</v>
      </c>
      <c r="B52" s="542" t="s">
        <v>80</v>
      </c>
      <c r="C52" s="380">
        <v>9.2999999999999999E-2</v>
      </c>
      <c r="D52" s="381">
        <f t="shared" si="1"/>
        <v>26</v>
      </c>
      <c r="E52" s="101">
        <v>4623</v>
      </c>
      <c r="L52" s="429"/>
    </row>
    <row r="53" spans="1:12">
      <c r="A53" s="537">
        <v>48</v>
      </c>
      <c r="B53" s="545" t="s">
        <v>81</v>
      </c>
      <c r="C53" s="379">
        <v>9.2999999999999999E-2</v>
      </c>
      <c r="D53" s="637">
        <f t="shared" si="1"/>
        <v>26</v>
      </c>
      <c r="E53" s="139">
        <v>4541</v>
      </c>
      <c r="L53" s="429"/>
    </row>
    <row r="54" spans="1:12">
      <c r="A54" s="537">
        <v>49</v>
      </c>
      <c r="B54" s="542" t="s">
        <v>82</v>
      </c>
      <c r="C54" s="380">
        <v>9.8000000000000004E-2</v>
      </c>
      <c r="D54" s="381">
        <f t="shared" si="1"/>
        <v>18</v>
      </c>
      <c r="E54" s="101">
        <v>3331</v>
      </c>
      <c r="L54" s="429"/>
    </row>
    <row r="55" spans="1:12">
      <c r="A55" s="537">
        <v>50</v>
      </c>
      <c r="B55" s="545" t="s">
        <v>83</v>
      </c>
      <c r="C55" s="379">
        <v>0.11</v>
      </c>
      <c r="D55" s="637">
        <f t="shared" si="1"/>
        <v>4</v>
      </c>
      <c r="E55" s="139">
        <v>4734</v>
      </c>
      <c r="L55" s="429"/>
    </row>
    <row r="56" spans="1:12">
      <c r="A56" s="537">
        <v>51</v>
      </c>
      <c r="B56" s="308" t="s">
        <v>84</v>
      </c>
      <c r="C56" s="380">
        <v>7.0999999999999994E-2</v>
      </c>
      <c r="D56" s="381">
        <f t="shared" si="1"/>
        <v>48</v>
      </c>
      <c r="E56" s="101">
        <v>4407</v>
      </c>
      <c r="L56" s="429"/>
    </row>
    <row r="57" spans="1:12">
      <c r="A57" s="537">
        <v>52</v>
      </c>
      <c r="B57" s="545" t="s">
        <v>85</v>
      </c>
      <c r="C57" s="379">
        <v>0.106</v>
      </c>
      <c r="D57" s="638">
        <f>-RANK(C57,$C$7:$C$57)</f>
        <v>-10</v>
      </c>
      <c r="E57" s="382">
        <v>7541</v>
      </c>
      <c r="L57" s="429"/>
    </row>
    <row r="58" spans="1:12">
      <c r="A58" s="297"/>
      <c r="B58" s="297"/>
      <c r="C58" s="297"/>
      <c r="D58" s="297"/>
      <c r="E58" s="297"/>
      <c r="F58" s="297"/>
      <c r="G58" s="297"/>
      <c r="H58" s="297"/>
      <c r="I58" s="297"/>
      <c r="J58" s="297"/>
      <c r="K58" s="297"/>
    </row>
    <row r="59" spans="1:12" ht="60.75" customHeight="1">
      <c r="A59" s="681" t="s">
        <v>604</v>
      </c>
      <c r="B59" s="681"/>
      <c r="C59" s="681"/>
      <c r="D59" s="681"/>
      <c r="E59" s="681"/>
      <c r="F59" s="681"/>
      <c r="G59" s="681"/>
      <c r="H59" s="681"/>
      <c r="I59" s="681"/>
      <c r="J59" s="308"/>
      <c r="K59" s="297"/>
    </row>
    <row r="60" spans="1:12">
      <c r="A60" s="297"/>
      <c r="B60" s="297"/>
      <c r="C60" s="297"/>
      <c r="D60" s="297"/>
      <c r="E60" s="297"/>
      <c r="F60" s="297"/>
      <c r="G60" s="297"/>
      <c r="H60" s="297"/>
      <c r="I60" s="297"/>
      <c r="J60" s="297"/>
      <c r="K60" s="297"/>
    </row>
    <row r="61" spans="1:12">
      <c r="A61" s="308" t="s">
        <v>427</v>
      </c>
      <c r="B61" s="308"/>
      <c r="C61" s="308"/>
      <c r="D61" s="308"/>
      <c r="E61" s="308"/>
      <c r="F61" s="308"/>
      <c r="G61" s="308"/>
      <c r="H61" s="308"/>
      <c r="I61" s="308"/>
      <c r="J61" s="308"/>
      <c r="K61" s="297"/>
    </row>
    <row r="63" spans="1:12">
      <c r="C63" s="297"/>
      <c r="D63" s="297"/>
    </row>
    <row r="64" spans="1:12">
      <c r="C64" s="272"/>
      <c r="D64" s="272"/>
    </row>
  </sheetData>
  <mergeCells count="4">
    <mergeCell ref="B1:E1"/>
    <mergeCell ref="A2:F2"/>
    <mergeCell ref="A3:F3"/>
    <mergeCell ref="A59:I59"/>
  </mergeCells>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pageSetUpPr fitToPage="1"/>
  </sheetPr>
  <dimension ref="A1:T67"/>
  <sheetViews>
    <sheetView zoomScaleNormal="100" workbookViewId="0">
      <pane ySplit="6" topLeftCell="A7" activePane="bottomLeft" state="frozen"/>
      <selection activeCell="J4" sqref="J4"/>
      <selection pane="bottomLeft" activeCell="K10" sqref="K10"/>
    </sheetView>
  </sheetViews>
  <sheetFormatPr baseColWidth="10" defaultColWidth="9.33203125" defaultRowHeight="13"/>
  <cols>
    <col min="1" max="1" width="9.6640625" style="7" customWidth="1"/>
    <col min="2" max="2" width="10" style="7" customWidth="1"/>
    <col min="3" max="3" width="9.33203125" style="7" hidden="1" customWidth="1"/>
    <col min="4" max="4" width="9.33203125" style="306" customWidth="1"/>
    <col min="5" max="5" width="10.5" style="7" customWidth="1"/>
    <col min="6" max="6" width="11.33203125" style="7" customWidth="1"/>
    <col min="7" max="11" width="9.33203125" style="7"/>
    <col min="12" max="18" width="8.5" style="7" customWidth="1"/>
    <col min="19" max="16384" width="9.33203125" style="7"/>
  </cols>
  <sheetData>
    <row r="1" spans="1:13" ht="14">
      <c r="A1" s="306"/>
      <c r="B1" s="675" t="s">
        <v>463</v>
      </c>
      <c r="C1" s="675"/>
      <c r="D1" s="675"/>
      <c r="E1" s="675"/>
      <c r="F1" s="675"/>
      <c r="G1" s="675"/>
      <c r="H1" s="675"/>
      <c r="I1" s="675"/>
      <c r="J1" s="306"/>
    </row>
    <row r="2" spans="1:13" ht="15" customHeight="1">
      <c r="A2" s="306"/>
      <c r="B2" s="676" t="str">
        <f>CONCATENATE(Pop!B1," State Business Tax Climate Index")</f>
        <v>2019 State Business Tax Climate Index</v>
      </c>
      <c r="C2" s="685"/>
      <c r="D2" s="685"/>
      <c r="E2" s="685"/>
      <c r="F2" s="685"/>
      <c r="G2" s="685"/>
      <c r="H2" s="685"/>
      <c r="I2" s="685"/>
      <c r="J2" s="685"/>
    </row>
    <row r="3" spans="1:13" ht="18" customHeight="1">
      <c r="A3" s="306"/>
      <c r="B3" s="678" t="str">
        <f>CONCATENATE("as of July 1, ",Pop!F1)</f>
        <v>as of July 1, 2018</v>
      </c>
      <c r="C3" s="678"/>
      <c r="D3" s="678"/>
      <c r="E3" s="678"/>
      <c r="F3" s="678"/>
      <c r="G3" s="678"/>
      <c r="H3" s="678"/>
      <c r="I3" s="678"/>
      <c r="J3" s="306"/>
    </row>
    <row r="4" spans="1:13" ht="18" customHeight="1">
      <c r="A4" s="306"/>
      <c r="B4" s="271"/>
      <c r="C4" s="271"/>
      <c r="D4" s="271"/>
      <c r="E4" s="271"/>
      <c r="F4" s="271"/>
      <c r="G4" s="271"/>
      <c r="H4" s="271"/>
      <c r="I4" s="271"/>
      <c r="J4" s="306"/>
    </row>
    <row r="5" spans="1:13" ht="14">
      <c r="A5" s="306"/>
      <c r="B5" s="308"/>
      <c r="C5" s="308"/>
      <c r="D5" s="308"/>
      <c r="E5" s="684" t="s">
        <v>87</v>
      </c>
      <c r="F5" s="684"/>
      <c r="G5" s="684"/>
      <c r="H5" s="684"/>
      <c r="I5" s="684"/>
      <c r="J5" s="306"/>
    </row>
    <row r="6" spans="1:13" ht="45">
      <c r="A6" s="306"/>
      <c r="B6" s="261" t="s">
        <v>31</v>
      </c>
      <c r="C6" s="244" t="s">
        <v>88</v>
      </c>
      <c r="D6" s="244" t="s">
        <v>88</v>
      </c>
      <c r="E6" s="244" t="s">
        <v>428</v>
      </c>
      <c r="F6" s="244" t="s">
        <v>429</v>
      </c>
      <c r="G6" s="244" t="s">
        <v>430</v>
      </c>
      <c r="H6" s="244" t="s">
        <v>431</v>
      </c>
      <c r="I6" s="244" t="s">
        <v>432</v>
      </c>
      <c r="J6" s="306"/>
    </row>
    <row r="7" spans="1:13" ht="14">
      <c r="A7" s="306"/>
      <c r="B7" s="307" t="s">
        <v>35</v>
      </c>
      <c r="C7" s="268">
        <v>21</v>
      </c>
      <c r="D7" s="545">
        <v>39</v>
      </c>
      <c r="E7" s="545">
        <v>20</v>
      </c>
      <c r="F7" s="545">
        <v>30</v>
      </c>
      <c r="G7" s="545">
        <v>48</v>
      </c>
      <c r="H7" s="545">
        <v>15</v>
      </c>
      <c r="I7" s="545">
        <v>12</v>
      </c>
      <c r="J7" s="306"/>
    </row>
    <row r="8" spans="1:13" ht="14">
      <c r="A8" s="306"/>
      <c r="B8" s="308" t="s">
        <v>36</v>
      </c>
      <c r="C8" s="297">
        <v>4</v>
      </c>
      <c r="D8" s="542">
        <v>2</v>
      </c>
      <c r="E8" s="542">
        <v>25</v>
      </c>
      <c r="F8" s="542">
        <v>1</v>
      </c>
      <c r="G8" s="542">
        <v>5</v>
      </c>
      <c r="H8" s="542">
        <v>23</v>
      </c>
      <c r="I8" s="542">
        <v>35</v>
      </c>
      <c r="J8" s="306"/>
      <c r="M8" s="306"/>
    </row>
    <row r="9" spans="1:13" ht="14">
      <c r="A9" s="306"/>
      <c r="B9" s="307" t="s">
        <v>37</v>
      </c>
      <c r="C9" s="268">
        <v>25</v>
      </c>
      <c r="D9" s="545">
        <v>27</v>
      </c>
      <c r="E9" s="545">
        <v>17</v>
      </c>
      <c r="F9" s="545">
        <v>19</v>
      </c>
      <c r="G9" s="545">
        <v>47</v>
      </c>
      <c r="H9" s="545">
        <v>5</v>
      </c>
      <c r="I9" s="545">
        <v>13</v>
      </c>
      <c r="J9" s="306"/>
      <c r="K9" s="556"/>
      <c r="M9" s="306"/>
    </row>
    <row r="10" spans="1:13" ht="14">
      <c r="A10" s="306"/>
      <c r="B10" s="308" t="s">
        <v>38</v>
      </c>
      <c r="C10" s="297">
        <v>33</v>
      </c>
      <c r="D10" s="542">
        <v>46</v>
      </c>
      <c r="E10" s="542">
        <v>40</v>
      </c>
      <c r="F10" s="542">
        <v>40</v>
      </c>
      <c r="G10" s="542">
        <v>44</v>
      </c>
      <c r="H10" s="542">
        <v>26</v>
      </c>
      <c r="I10" s="542">
        <v>34</v>
      </c>
      <c r="J10" s="306"/>
      <c r="M10" s="306"/>
    </row>
    <row r="11" spans="1:13" ht="14">
      <c r="A11" s="306"/>
      <c r="B11" s="307" t="s">
        <v>39</v>
      </c>
      <c r="C11" s="268">
        <v>48</v>
      </c>
      <c r="D11" s="545">
        <v>49</v>
      </c>
      <c r="E11" s="545">
        <v>31</v>
      </c>
      <c r="F11" s="545">
        <v>49</v>
      </c>
      <c r="G11" s="545">
        <v>43</v>
      </c>
      <c r="H11" s="545">
        <v>14</v>
      </c>
      <c r="I11" s="545">
        <v>17</v>
      </c>
      <c r="J11" s="306"/>
      <c r="M11" s="306"/>
    </row>
    <row r="12" spans="1:13" ht="14">
      <c r="A12" s="306"/>
      <c r="B12" s="308" t="s">
        <v>40</v>
      </c>
      <c r="C12" s="297">
        <v>18</v>
      </c>
      <c r="D12" s="542">
        <v>18</v>
      </c>
      <c r="E12" s="542">
        <v>16</v>
      </c>
      <c r="F12" s="542">
        <v>14</v>
      </c>
      <c r="G12" s="542">
        <v>38</v>
      </c>
      <c r="H12" s="542">
        <v>12</v>
      </c>
      <c r="I12" s="542">
        <v>40</v>
      </c>
      <c r="J12" s="306"/>
      <c r="M12" s="306"/>
    </row>
    <row r="13" spans="1:13" ht="14">
      <c r="A13" s="306"/>
      <c r="B13" s="307" t="s">
        <v>41</v>
      </c>
      <c r="C13" s="268">
        <v>40</v>
      </c>
      <c r="D13" s="545">
        <v>47</v>
      </c>
      <c r="E13" s="545">
        <v>29</v>
      </c>
      <c r="F13" s="545">
        <v>43</v>
      </c>
      <c r="G13" s="545">
        <v>30</v>
      </c>
      <c r="H13" s="545">
        <v>50</v>
      </c>
      <c r="I13" s="545">
        <v>23</v>
      </c>
      <c r="J13" s="306"/>
      <c r="M13" s="306"/>
    </row>
    <row r="14" spans="1:13" ht="14">
      <c r="A14" s="306"/>
      <c r="B14" s="308" t="s">
        <v>42</v>
      </c>
      <c r="C14" s="297">
        <v>14</v>
      </c>
      <c r="D14" s="542">
        <v>11</v>
      </c>
      <c r="E14" s="542">
        <v>50</v>
      </c>
      <c r="F14" s="542">
        <v>41</v>
      </c>
      <c r="G14" s="542">
        <v>2</v>
      </c>
      <c r="H14" s="542">
        <v>9</v>
      </c>
      <c r="I14" s="542">
        <v>3</v>
      </c>
      <c r="J14" s="306"/>
      <c r="M14" s="306"/>
    </row>
    <row r="15" spans="1:13" ht="14">
      <c r="A15" s="306"/>
      <c r="B15" s="307" t="s">
        <v>43</v>
      </c>
      <c r="C15" s="268">
        <v>5</v>
      </c>
      <c r="D15" s="545">
        <v>4</v>
      </c>
      <c r="E15" s="545">
        <v>6</v>
      </c>
      <c r="F15" s="545">
        <v>1</v>
      </c>
      <c r="G15" s="545">
        <v>22</v>
      </c>
      <c r="H15" s="545">
        <v>11</v>
      </c>
      <c r="I15" s="545">
        <v>2</v>
      </c>
      <c r="J15" s="306"/>
      <c r="M15" s="306"/>
    </row>
    <row r="16" spans="1:13" ht="14">
      <c r="A16" s="306"/>
      <c r="B16" s="308" t="s">
        <v>44</v>
      </c>
      <c r="C16" s="297">
        <v>34</v>
      </c>
      <c r="D16" s="542">
        <v>33</v>
      </c>
      <c r="E16" s="542">
        <v>8</v>
      </c>
      <c r="F16" s="542">
        <v>38</v>
      </c>
      <c r="G16" s="542">
        <v>29</v>
      </c>
      <c r="H16" s="542">
        <v>24</v>
      </c>
      <c r="I16" s="542">
        <v>38</v>
      </c>
      <c r="J16" s="306"/>
      <c r="M16" s="306"/>
    </row>
    <row r="17" spans="1:13" ht="14">
      <c r="A17" s="306"/>
      <c r="B17" s="307" t="s">
        <v>45</v>
      </c>
      <c r="C17" s="268">
        <v>37</v>
      </c>
      <c r="D17" s="545">
        <v>38</v>
      </c>
      <c r="E17" s="545">
        <v>14</v>
      </c>
      <c r="F17" s="545">
        <v>47</v>
      </c>
      <c r="G17" s="545">
        <v>24</v>
      </c>
      <c r="H17" s="545">
        <v>16</v>
      </c>
      <c r="I17" s="545">
        <v>26</v>
      </c>
      <c r="M17" s="306"/>
    </row>
    <row r="18" spans="1:13" ht="14">
      <c r="A18" s="306"/>
      <c r="B18" s="308" t="s">
        <v>46</v>
      </c>
      <c r="C18" s="297">
        <v>20</v>
      </c>
      <c r="D18" s="542">
        <v>21</v>
      </c>
      <c r="E18" s="542">
        <v>26</v>
      </c>
      <c r="F18" s="542">
        <v>23</v>
      </c>
      <c r="G18" s="542">
        <v>26</v>
      </c>
      <c r="H18" s="542">
        <v>4</v>
      </c>
      <c r="I18" s="542">
        <v>48</v>
      </c>
      <c r="M18" s="306"/>
    </row>
    <row r="19" spans="1:13" ht="14">
      <c r="A19" s="306"/>
      <c r="B19" s="307" t="s">
        <v>47</v>
      </c>
      <c r="C19" s="268">
        <v>29</v>
      </c>
      <c r="D19" s="545">
        <v>36</v>
      </c>
      <c r="E19" s="545">
        <v>39</v>
      </c>
      <c r="F19" s="545">
        <v>13</v>
      </c>
      <c r="G19" s="545">
        <v>36</v>
      </c>
      <c r="H19" s="545">
        <v>45</v>
      </c>
      <c r="I19" s="545">
        <v>42</v>
      </c>
      <c r="M19" s="306"/>
    </row>
    <row r="20" spans="1:13" ht="14">
      <c r="A20" s="306"/>
      <c r="B20" s="308" t="s">
        <v>48</v>
      </c>
      <c r="C20" s="297">
        <v>11</v>
      </c>
      <c r="D20" s="542">
        <v>10</v>
      </c>
      <c r="E20" s="542">
        <v>18</v>
      </c>
      <c r="F20" s="542">
        <v>15</v>
      </c>
      <c r="G20" s="542">
        <v>12</v>
      </c>
      <c r="H20" s="542">
        <v>2</v>
      </c>
      <c r="I20" s="542">
        <v>11</v>
      </c>
      <c r="M20" s="306"/>
    </row>
    <row r="21" spans="1:13" ht="14">
      <c r="A21" s="306"/>
      <c r="B21" s="307" t="s">
        <v>49</v>
      </c>
      <c r="C21" s="268">
        <v>42</v>
      </c>
      <c r="D21" s="545">
        <v>45</v>
      </c>
      <c r="E21" s="545">
        <v>48</v>
      </c>
      <c r="F21" s="545">
        <v>42</v>
      </c>
      <c r="G21" s="545">
        <v>19</v>
      </c>
      <c r="H21" s="545">
        <v>39</v>
      </c>
      <c r="I21" s="545">
        <v>33</v>
      </c>
      <c r="M21" s="306"/>
    </row>
    <row r="22" spans="1:13" ht="14">
      <c r="A22" s="306"/>
      <c r="B22" s="308" t="s">
        <v>50</v>
      </c>
      <c r="C22" s="297">
        <v>26</v>
      </c>
      <c r="D22" s="542">
        <v>28</v>
      </c>
      <c r="E22" s="542">
        <v>34</v>
      </c>
      <c r="F22" s="542">
        <v>21</v>
      </c>
      <c r="G22" s="542">
        <v>31</v>
      </c>
      <c r="H22" s="542">
        <v>20</v>
      </c>
      <c r="I22" s="542">
        <v>15</v>
      </c>
      <c r="M22" s="306"/>
    </row>
    <row r="23" spans="1:13" ht="14">
      <c r="A23" s="306"/>
      <c r="B23" s="307" t="s">
        <v>51</v>
      </c>
      <c r="C23" s="268">
        <v>24</v>
      </c>
      <c r="D23" s="545">
        <v>23</v>
      </c>
      <c r="E23" s="545">
        <v>27</v>
      </c>
      <c r="F23" s="545">
        <v>17</v>
      </c>
      <c r="G23" s="545">
        <v>14</v>
      </c>
      <c r="H23" s="545">
        <v>35</v>
      </c>
      <c r="I23" s="545">
        <v>47</v>
      </c>
      <c r="M23" s="306"/>
    </row>
    <row r="24" spans="1:13" ht="14">
      <c r="A24" s="306"/>
      <c r="B24" s="308" t="s">
        <v>52</v>
      </c>
      <c r="C24" s="297">
        <v>32</v>
      </c>
      <c r="D24" s="542">
        <v>44</v>
      </c>
      <c r="E24" s="542">
        <v>36</v>
      </c>
      <c r="F24" s="542">
        <v>32</v>
      </c>
      <c r="G24" s="542">
        <v>50</v>
      </c>
      <c r="H24" s="542">
        <v>32</v>
      </c>
      <c r="I24" s="542">
        <v>4</v>
      </c>
      <c r="M24" s="306"/>
    </row>
    <row r="25" spans="1:13" ht="14">
      <c r="A25" s="306"/>
      <c r="B25" s="307" t="s">
        <v>53</v>
      </c>
      <c r="C25" s="268">
        <v>30</v>
      </c>
      <c r="D25" s="545">
        <v>30</v>
      </c>
      <c r="E25" s="545">
        <v>41</v>
      </c>
      <c r="F25" s="545">
        <v>24</v>
      </c>
      <c r="G25" s="545">
        <v>7</v>
      </c>
      <c r="H25" s="545">
        <v>41</v>
      </c>
      <c r="I25" s="545">
        <v>24</v>
      </c>
      <c r="M25" s="306"/>
    </row>
    <row r="26" spans="1:13" ht="14">
      <c r="A26" s="306"/>
      <c r="B26" s="308" t="s">
        <v>54</v>
      </c>
      <c r="C26" s="297">
        <v>41</v>
      </c>
      <c r="D26" s="542">
        <v>40</v>
      </c>
      <c r="E26" s="542">
        <v>22</v>
      </c>
      <c r="F26" s="542">
        <v>45</v>
      </c>
      <c r="G26" s="542">
        <v>18</v>
      </c>
      <c r="H26" s="542">
        <v>42</v>
      </c>
      <c r="I26" s="542">
        <v>28</v>
      </c>
      <c r="M26" s="306"/>
    </row>
    <row r="27" spans="1:13" ht="14">
      <c r="A27" s="306"/>
      <c r="B27" s="307" t="s">
        <v>55</v>
      </c>
      <c r="C27" s="268">
        <v>22</v>
      </c>
      <c r="D27" s="545">
        <v>29</v>
      </c>
      <c r="E27" s="545">
        <v>37</v>
      </c>
      <c r="F27" s="545">
        <v>11</v>
      </c>
      <c r="G27" s="545">
        <v>13</v>
      </c>
      <c r="H27" s="545">
        <v>46</v>
      </c>
      <c r="I27" s="545">
        <v>50</v>
      </c>
      <c r="M27" s="306"/>
    </row>
    <row r="28" spans="1:13" ht="14">
      <c r="A28" s="306"/>
      <c r="B28" s="308" t="s">
        <v>56</v>
      </c>
      <c r="C28" s="297">
        <v>12</v>
      </c>
      <c r="D28" s="542">
        <v>13</v>
      </c>
      <c r="E28" s="542">
        <v>11</v>
      </c>
      <c r="F28" s="542">
        <v>12</v>
      </c>
      <c r="G28" s="542">
        <v>11</v>
      </c>
      <c r="H28" s="542">
        <v>22</v>
      </c>
      <c r="I28" s="542">
        <v>49</v>
      </c>
      <c r="M28" s="306"/>
    </row>
    <row r="29" spans="1:13" ht="14">
      <c r="A29" s="306"/>
      <c r="B29" s="307" t="s">
        <v>57</v>
      </c>
      <c r="C29" s="268">
        <v>45</v>
      </c>
      <c r="D29" s="545">
        <v>43</v>
      </c>
      <c r="E29" s="545">
        <v>42</v>
      </c>
      <c r="F29" s="545">
        <v>46</v>
      </c>
      <c r="G29" s="545">
        <v>27</v>
      </c>
      <c r="H29" s="545">
        <v>31</v>
      </c>
      <c r="I29" s="545">
        <v>25</v>
      </c>
      <c r="M29" s="306"/>
    </row>
    <row r="30" spans="1:13" ht="14">
      <c r="A30" s="306"/>
      <c r="B30" s="308" t="s">
        <v>58</v>
      </c>
      <c r="C30" s="297">
        <v>17</v>
      </c>
      <c r="D30" s="542">
        <v>31</v>
      </c>
      <c r="E30" s="542">
        <v>15</v>
      </c>
      <c r="F30" s="542">
        <v>27</v>
      </c>
      <c r="G30" s="542">
        <v>35</v>
      </c>
      <c r="H30" s="542">
        <v>36</v>
      </c>
      <c r="I30" s="542">
        <v>5</v>
      </c>
      <c r="M30" s="306"/>
    </row>
    <row r="31" spans="1:13" ht="14">
      <c r="A31" s="306"/>
      <c r="B31" s="307" t="s">
        <v>59</v>
      </c>
      <c r="C31" s="268">
        <v>16</v>
      </c>
      <c r="D31" s="545">
        <v>14</v>
      </c>
      <c r="E31" s="545">
        <v>4</v>
      </c>
      <c r="F31" s="545">
        <v>25</v>
      </c>
      <c r="G31" s="545">
        <v>25</v>
      </c>
      <c r="H31" s="545">
        <v>7</v>
      </c>
      <c r="I31" s="545">
        <v>8</v>
      </c>
      <c r="M31" s="306"/>
    </row>
    <row r="32" spans="1:13" ht="14">
      <c r="A32" s="306"/>
      <c r="B32" s="308" t="s">
        <v>60</v>
      </c>
      <c r="C32" s="297">
        <v>8</v>
      </c>
      <c r="D32" s="542">
        <v>5</v>
      </c>
      <c r="E32" s="542">
        <v>12</v>
      </c>
      <c r="F32" s="542">
        <v>22</v>
      </c>
      <c r="G32" s="542">
        <v>3</v>
      </c>
      <c r="H32" s="542">
        <v>10</v>
      </c>
      <c r="I32" s="542">
        <v>21</v>
      </c>
      <c r="M32" s="306"/>
    </row>
    <row r="33" spans="1:13" ht="14">
      <c r="A33" s="306"/>
      <c r="B33" s="307" t="s">
        <v>61</v>
      </c>
      <c r="C33" s="268">
        <v>31</v>
      </c>
      <c r="D33" s="545">
        <v>24</v>
      </c>
      <c r="E33" s="545">
        <v>28</v>
      </c>
      <c r="F33" s="545">
        <v>26</v>
      </c>
      <c r="G33" s="545">
        <v>9</v>
      </c>
      <c r="H33" s="545">
        <v>40</v>
      </c>
      <c r="I33" s="545">
        <v>9</v>
      </c>
      <c r="M33" s="306"/>
    </row>
    <row r="34" spans="1:13" ht="14">
      <c r="A34" s="306"/>
      <c r="B34" s="308" t="s">
        <v>62</v>
      </c>
      <c r="C34" s="297">
        <v>3</v>
      </c>
      <c r="D34" s="542">
        <v>9</v>
      </c>
      <c r="E34" s="542">
        <v>33</v>
      </c>
      <c r="F34" s="542">
        <v>5</v>
      </c>
      <c r="G34" s="542">
        <v>40</v>
      </c>
      <c r="H34" s="542">
        <v>8</v>
      </c>
      <c r="I34" s="542">
        <v>45</v>
      </c>
      <c r="M34" s="306"/>
    </row>
    <row r="35" spans="1:13" ht="14">
      <c r="A35" s="306"/>
      <c r="B35" s="307" t="s">
        <v>63</v>
      </c>
      <c r="C35" s="268">
        <v>7</v>
      </c>
      <c r="D35" s="545">
        <v>6</v>
      </c>
      <c r="E35" s="545">
        <v>45</v>
      </c>
      <c r="F35" s="545">
        <v>9</v>
      </c>
      <c r="G35" s="545">
        <v>1</v>
      </c>
      <c r="H35" s="545">
        <v>44</v>
      </c>
      <c r="I35" s="545">
        <v>44</v>
      </c>
      <c r="M35" s="306"/>
    </row>
    <row r="36" spans="1:13" ht="14">
      <c r="A36" s="306"/>
      <c r="B36" s="308" t="s">
        <v>64</v>
      </c>
      <c r="C36" s="297">
        <v>49</v>
      </c>
      <c r="D36" s="542">
        <v>50</v>
      </c>
      <c r="E36" s="542">
        <v>47</v>
      </c>
      <c r="F36" s="542">
        <v>50</v>
      </c>
      <c r="G36" s="542">
        <v>45</v>
      </c>
      <c r="H36" s="542">
        <v>48</v>
      </c>
      <c r="I36" s="542">
        <v>32</v>
      </c>
      <c r="M36" s="306"/>
    </row>
    <row r="37" spans="1:13" ht="14">
      <c r="A37" s="306"/>
      <c r="B37" s="307" t="s">
        <v>65</v>
      </c>
      <c r="C37" s="268">
        <v>38</v>
      </c>
      <c r="D37" s="545">
        <v>25</v>
      </c>
      <c r="E37" s="545">
        <v>21</v>
      </c>
      <c r="F37" s="545">
        <v>31</v>
      </c>
      <c r="G37" s="545">
        <v>41</v>
      </c>
      <c r="H37" s="545">
        <v>1</v>
      </c>
      <c r="I37" s="545">
        <v>10</v>
      </c>
      <c r="M37" s="306"/>
    </row>
    <row r="38" spans="1:13" ht="14">
      <c r="A38" s="306"/>
      <c r="B38" s="308" t="s">
        <v>66</v>
      </c>
      <c r="C38" s="297">
        <v>50</v>
      </c>
      <c r="D38" s="542">
        <v>48</v>
      </c>
      <c r="E38" s="542">
        <v>7</v>
      </c>
      <c r="F38" s="542">
        <v>48</v>
      </c>
      <c r="G38" s="542">
        <v>42</v>
      </c>
      <c r="H38" s="542">
        <v>47</v>
      </c>
      <c r="I38" s="542">
        <v>31</v>
      </c>
      <c r="M38" s="306"/>
    </row>
    <row r="39" spans="1:13" ht="14">
      <c r="A39" s="306"/>
      <c r="B39" s="307" t="s">
        <v>67</v>
      </c>
      <c r="C39" s="268">
        <v>44</v>
      </c>
      <c r="D39" s="545">
        <v>12</v>
      </c>
      <c r="E39" s="545">
        <v>3</v>
      </c>
      <c r="F39" s="545">
        <v>16</v>
      </c>
      <c r="G39" s="545">
        <v>20</v>
      </c>
      <c r="H39" s="545">
        <v>33</v>
      </c>
      <c r="I39" s="545">
        <v>7</v>
      </c>
      <c r="M39" s="306"/>
    </row>
    <row r="40" spans="1:13" ht="14">
      <c r="A40" s="306"/>
      <c r="B40" s="308" t="s">
        <v>68</v>
      </c>
      <c r="C40" s="297">
        <v>28</v>
      </c>
      <c r="D40" s="542">
        <v>17</v>
      </c>
      <c r="E40" s="542">
        <v>23</v>
      </c>
      <c r="F40" s="542">
        <v>20</v>
      </c>
      <c r="G40" s="542">
        <v>32</v>
      </c>
      <c r="H40" s="542">
        <v>6</v>
      </c>
      <c r="I40" s="542">
        <v>14</v>
      </c>
      <c r="M40" s="306"/>
    </row>
    <row r="41" spans="1:13" ht="14">
      <c r="A41" s="306"/>
      <c r="B41" s="307" t="s">
        <v>69</v>
      </c>
      <c r="C41" s="268">
        <v>39</v>
      </c>
      <c r="D41" s="545">
        <v>42</v>
      </c>
      <c r="E41" s="545">
        <v>46</v>
      </c>
      <c r="F41" s="545">
        <v>44</v>
      </c>
      <c r="G41" s="545">
        <v>28</v>
      </c>
      <c r="H41" s="545">
        <v>13</v>
      </c>
      <c r="I41" s="545">
        <v>6</v>
      </c>
      <c r="M41" s="306"/>
    </row>
    <row r="42" spans="1:13" ht="14">
      <c r="A42" s="306"/>
      <c r="B42" s="308" t="s">
        <v>70</v>
      </c>
      <c r="C42" s="297">
        <v>35</v>
      </c>
      <c r="D42" s="542">
        <v>26</v>
      </c>
      <c r="E42" s="542">
        <v>9</v>
      </c>
      <c r="F42" s="542">
        <v>33</v>
      </c>
      <c r="G42" s="542">
        <v>39</v>
      </c>
      <c r="H42" s="542">
        <v>19</v>
      </c>
      <c r="I42" s="542">
        <v>1</v>
      </c>
      <c r="M42" s="306"/>
    </row>
    <row r="43" spans="1:13" ht="14">
      <c r="A43" s="306"/>
      <c r="B43" s="307" t="s">
        <v>71</v>
      </c>
      <c r="C43" s="268">
        <v>13</v>
      </c>
      <c r="D43" s="545">
        <v>7</v>
      </c>
      <c r="E43" s="545">
        <v>30</v>
      </c>
      <c r="F43" s="545">
        <v>36</v>
      </c>
      <c r="G43" s="545">
        <v>4</v>
      </c>
      <c r="H43" s="545">
        <v>17</v>
      </c>
      <c r="I43" s="545">
        <v>37</v>
      </c>
      <c r="M43" s="306"/>
    </row>
    <row r="44" spans="1:13" ht="14">
      <c r="A44" s="306"/>
      <c r="B44" s="308" t="s">
        <v>72</v>
      </c>
      <c r="C44" s="297">
        <v>19</v>
      </c>
      <c r="D44" s="542">
        <v>34</v>
      </c>
      <c r="E44" s="542">
        <v>43</v>
      </c>
      <c r="F44" s="542">
        <v>18</v>
      </c>
      <c r="G44" s="542">
        <v>21</v>
      </c>
      <c r="H44" s="542">
        <v>34</v>
      </c>
      <c r="I44" s="542">
        <v>46</v>
      </c>
      <c r="M44" s="306"/>
    </row>
    <row r="45" spans="1:13" ht="14">
      <c r="A45" s="306"/>
      <c r="B45" s="307" t="s">
        <v>73</v>
      </c>
      <c r="C45" s="268">
        <v>46</v>
      </c>
      <c r="D45" s="545">
        <v>37</v>
      </c>
      <c r="E45" s="545">
        <v>32</v>
      </c>
      <c r="F45" s="545">
        <v>29</v>
      </c>
      <c r="G45" s="545">
        <v>23</v>
      </c>
      <c r="H45" s="545">
        <v>43</v>
      </c>
      <c r="I45" s="545">
        <v>29</v>
      </c>
      <c r="M45" s="306"/>
    </row>
    <row r="46" spans="1:13" ht="14">
      <c r="A46" s="306"/>
      <c r="B46" s="308" t="s">
        <v>74</v>
      </c>
      <c r="C46" s="297">
        <v>36</v>
      </c>
      <c r="D46" s="542">
        <v>35</v>
      </c>
      <c r="E46" s="542">
        <v>19</v>
      </c>
      <c r="F46" s="542">
        <v>34</v>
      </c>
      <c r="G46" s="542">
        <v>34</v>
      </c>
      <c r="H46" s="542">
        <v>27</v>
      </c>
      <c r="I46" s="542">
        <v>27</v>
      </c>
      <c r="M46" s="306"/>
    </row>
    <row r="47" spans="1:13" ht="14">
      <c r="A47" s="306"/>
      <c r="B47" s="307" t="s">
        <v>75</v>
      </c>
      <c r="C47" s="268">
        <v>2</v>
      </c>
      <c r="D47" s="545">
        <v>3</v>
      </c>
      <c r="E47" s="545">
        <v>1</v>
      </c>
      <c r="F47" s="545">
        <v>1</v>
      </c>
      <c r="G47" s="545">
        <v>33</v>
      </c>
      <c r="H47" s="545">
        <v>28</v>
      </c>
      <c r="I47" s="545">
        <v>39</v>
      </c>
      <c r="M47" s="306"/>
    </row>
    <row r="48" spans="1:13" ht="14">
      <c r="A48" s="306"/>
      <c r="B48" s="308" t="s">
        <v>76</v>
      </c>
      <c r="C48" s="297">
        <v>15</v>
      </c>
      <c r="D48" s="542">
        <v>16</v>
      </c>
      <c r="E48" s="542">
        <v>24</v>
      </c>
      <c r="F48" s="542">
        <v>8</v>
      </c>
      <c r="G48" s="542">
        <v>46</v>
      </c>
      <c r="H48" s="542">
        <v>29</v>
      </c>
      <c r="I48" s="542">
        <v>22</v>
      </c>
      <c r="M48" s="306"/>
    </row>
    <row r="49" spans="1:20" ht="14">
      <c r="A49" s="306"/>
      <c r="B49" s="307" t="s">
        <v>77</v>
      </c>
      <c r="C49" s="268">
        <v>9</v>
      </c>
      <c r="D49" s="545">
        <v>15</v>
      </c>
      <c r="E49" s="545">
        <v>49</v>
      </c>
      <c r="F49" s="545">
        <v>6</v>
      </c>
      <c r="G49" s="545">
        <v>37</v>
      </c>
      <c r="H49" s="545">
        <v>37</v>
      </c>
      <c r="I49" s="545">
        <v>18</v>
      </c>
      <c r="M49" s="306"/>
    </row>
    <row r="50" spans="1:20" ht="14">
      <c r="A50" s="306"/>
      <c r="B50" s="308" t="s">
        <v>78</v>
      </c>
      <c r="C50" s="297">
        <v>10</v>
      </c>
      <c r="D50" s="542">
        <v>8</v>
      </c>
      <c r="E50" s="542">
        <v>5</v>
      </c>
      <c r="F50" s="542">
        <v>10</v>
      </c>
      <c r="G50" s="542">
        <v>16</v>
      </c>
      <c r="H50" s="542">
        <v>3</v>
      </c>
      <c r="I50" s="542">
        <v>16</v>
      </c>
      <c r="M50" s="306"/>
    </row>
    <row r="51" spans="1:20" ht="14">
      <c r="A51" s="306"/>
      <c r="B51" s="307" t="s">
        <v>79</v>
      </c>
      <c r="C51" s="268">
        <v>47</v>
      </c>
      <c r="D51" s="545">
        <v>41</v>
      </c>
      <c r="E51" s="545">
        <v>38</v>
      </c>
      <c r="F51" s="545">
        <v>37</v>
      </c>
      <c r="G51" s="545">
        <v>15</v>
      </c>
      <c r="H51" s="545">
        <v>49</v>
      </c>
      <c r="I51" s="545">
        <v>20</v>
      </c>
      <c r="M51" s="306"/>
    </row>
    <row r="52" spans="1:20" ht="14">
      <c r="A52" s="306"/>
      <c r="B52" s="308" t="s">
        <v>80</v>
      </c>
      <c r="C52" s="297">
        <v>27</v>
      </c>
      <c r="D52" s="542">
        <v>22</v>
      </c>
      <c r="E52" s="542">
        <v>10</v>
      </c>
      <c r="F52" s="542">
        <v>35</v>
      </c>
      <c r="G52" s="542">
        <v>10</v>
      </c>
      <c r="H52" s="542">
        <v>30</v>
      </c>
      <c r="I52" s="542">
        <v>43</v>
      </c>
      <c r="M52" s="306"/>
    </row>
    <row r="53" spans="1:20" ht="14">
      <c r="A53" s="306"/>
      <c r="B53" s="307" t="s">
        <v>81</v>
      </c>
      <c r="C53" s="268">
        <v>6</v>
      </c>
      <c r="D53" s="545">
        <v>20</v>
      </c>
      <c r="E53" s="545">
        <v>44</v>
      </c>
      <c r="F53" s="545">
        <v>6</v>
      </c>
      <c r="G53" s="545">
        <v>49</v>
      </c>
      <c r="H53" s="545">
        <v>25</v>
      </c>
      <c r="I53" s="545">
        <v>19</v>
      </c>
      <c r="M53" s="306"/>
    </row>
    <row r="54" spans="1:20" ht="14">
      <c r="A54" s="306"/>
      <c r="B54" s="308" t="s">
        <v>82</v>
      </c>
      <c r="C54" s="297">
        <v>23</v>
      </c>
      <c r="D54" s="542">
        <v>19</v>
      </c>
      <c r="E54" s="542">
        <v>13</v>
      </c>
      <c r="F54" s="542">
        <v>28</v>
      </c>
      <c r="G54" s="542">
        <v>17</v>
      </c>
      <c r="H54" s="542">
        <v>18</v>
      </c>
      <c r="I54" s="542">
        <v>30</v>
      </c>
      <c r="M54" s="306"/>
    </row>
    <row r="55" spans="1:20" ht="14">
      <c r="A55" s="306"/>
      <c r="B55" s="307" t="s">
        <v>83</v>
      </c>
      <c r="C55" s="268">
        <v>43</v>
      </c>
      <c r="D55" s="545">
        <v>32</v>
      </c>
      <c r="E55" s="545">
        <v>35</v>
      </c>
      <c r="F55" s="545">
        <v>39</v>
      </c>
      <c r="G55" s="545">
        <v>8</v>
      </c>
      <c r="H55" s="545">
        <v>21</v>
      </c>
      <c r="I55" s="545">
        <v>41</v>
      </c>
      <c r="M55" s="306"/>
    </row>
    <row r="56" spans="1:20" ht="14">
      <c r="A56" s="306"/>
      <c r="B56" s="308" t="s">
        <v>84</v>
      </c>
      <c r="C56" s="297">
        <v>1</v>
      </c>
      <c r="D56" s="542">
        <v>1</v>
      </c>
      <c r="E56" s="542">
        <v>1</v>
      </c>
      <c r="F56" s="542">
        <v>1</v>
      </c>
      <c r="G56" s="542">
        <v>6</v>
      </c>
      <c r="H56" s="542">
        <v>38</v>
      </c>
      <c r="I56" s="542">
        <v>36</v>
      </c>
      <c r="M56" s="306"/>
    </row>
    <row r="57" spans="1:20" ht="14">
      <c r="A57" s="306"/>
      <c r="B57" s="308" t="s">
        <v>85</v>
      </c>
      <c r="C57" s="240" t="s">
        <v>89</v>
      </c>
      <c r="D57" s="562">
        <v>-46</v>
      </c>
      <c r="E57" s="562">
        <v>-27</v>
      </c>
      <c r="F57" s="562">
        <v>-45</v>
      </c>
      <c r="G57" s="562">
        <v>-25</v>
      </c>
      <c r="H57" s="562">
        <v>-47</v>
      </c>
      <c r="I57" s="562">
        <v>-33</v>
      </c>
      <c r="M57" s="306"/>
    </row>
    <row r="58" spans="1:20" ht="14">
      <c r="A58" s="308"/>
      <c r="B58" s="308"/>
      <c r="C58" s="308"/>
      <c r="D58" s="308"/>
      <c r="E58" s="308"/>
      <c r="F58" s="308"/>
      <c r="G58" s="308"/>
      <c r="H58" s="308"/>
      <c r="I58" s="308"/>
      <c r="N58" s="306"/>
      <c r="O58" s="306"/>
      <c r="P58" s="306"/>
      <c r="Q58" s="306"/>
      <c r="R58" s="306"/>
      <c r="S58" s="306"/>
      <c r="T58" s="306"/>
    </row>
    <row r="59" spans="1:20" ht="62.25" customHeight="1">
      <c r="A59" s="682" t="s">
        <v>433</v>
      </c>
      <c r="B59" s="682"/>
      <c r="C59" s="682"/>
      <c r="D59" s="682"/>
      <c r="E59" s="682"/>
      <c r="F59" s="682"/>
      <c r="G59" s="682"/>
      <c r="H59" s="682"/>
      <c r="I59" s="682"/>
    </row>
    <row r="60" spans="1:20" ht="25.5" customHeight="1">
      <c r="A60" s="683"/>
      <c r="B60" s="683"/>
      <c r="C60" s="683"/>
      <c r="D60" s="683"/>
      <c r="E60" s="683"/>
      <c r="F60" s="683"/>
      <c r="G60" s="683"/>
      <c r="H60" s="683"/>
      <c r="I60" s="683"/>
    </row>
    <row r="61" spans="1:20" ht="14">
      <c r="A61" s="308"/>
      <c r="B61" s="308"/>
      <c r="C61" s="308"/>
      <c r="D61" s="308"/>
      <c r="E61" s="308"/>
      <c r="F61" s="308"/>
      <c r="G61" s="308"/>
      <c r="H61" s="308"/>
      <c r="I61" s="308"/>
    </row>
    <row r="62" spans="1:20" ht="27" customHeight="1">
      <c r="A62" s="682" t="s">
        <v>799</v>
      </c>
      <c r="B62" s="682"/>
      <c r="C62" s="682"/>
      <c r="D62" s="682"/>
      <c r="E62" s="682"/>
      <c r="F62" s="682"/>
      <c r="G62" s="682"/>
      <c r="H62" s="682"/>
      <c r="I62" s="682"/>
    </row>
    <row r="63" spans="1:20" ht="3.75" customHeight="1">
      <c r="A63" s="683"/>
      <c r="B63" s="683"/>
      <c r="C63" s="683"/>
      <c r="D63" s="683"/>
      <c r="E63" s="683"/>
      <c r="F63" s="683"/>
      <c r="G63" s="683"/>
      <c r="H63" s="683"/>
      <c r="I63" s="683"/>
    </row>
    <row r="64" spans="1:20" s="211" customFormat="1" ht="14">
      <c r="A64" s="392"/>
      <c r="B64" s="392"/>
      <c r="C64" s="392"/>
      <c r="D64" s="392"/>
      <c r="E64" s="392"/>
      <c r="F64" s="392"/>
      <c r="G64" s="392"/>
      <c r="H64" s="392"/>
      <c r="I64" s="392"/>
    </row>
    <row r="66" spans="6:6" ht="14">
      <c r="F66" s="297"/>
    </row>
    <row r="67" spans="6:6" ht="14">
      <c r="F67" s="272"/>
    </row>
  </sheetData>
  <mergeCells count="6">
    <mergeCell ref="A59:I60"/>
    <mergeCell ref="A62:I63"/>
    <mergeCell ref="E5:I5"/>
    <mergeCell ref="B1:I1"/>
    <mergeCell ref="B2:J2"/>
    <mergeCell ref="B3:I3"/>
  </mergeCells>
  <pageMargins left="0.7" right="0.7" top="0.75" bottom="0.75" header="0.3" footer="0.3"/>
  <pageSetup scale="65"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0" tint="-0.249977111117893"/>
    <pageSetUpPr fitToPage="1"/>
  </sheetPr>
  <dimension ref="A1:N114"/>
  <sheetViews>
    <sheetView zoomScaleNormal="100" workbookViewId="0">
      <pane ySplit="5" topLeftCell="A6" activePane="bottomLeft" state="frozen"/>
      <selection activeCell="J4" sqref="J4"/>
      <selection pane="bottomLeft" activeCell="F10" sqref="F10"/>
    </sheetView>
  </sheetViews>
  <sheetFormatPr baseColWidth="10" defaultColWidth="9.33203125" defaultRowHeight="15"/>
  <cols>
    <col min="1" max="1" width="12.6640625" style="316" customWidth="1"/>
    <col min="2" max="2" width="12.5" style="316" customWidth="1"/>
    <col min="3" max="3" width="16.5" style="316" customWidth="1"/>
    <col min="4" max="4" width="16.33203125" style="316" customWidth="1"/>
    <col min="5" max="5" width="13.6640625" style="316" customWidth="1"/>
    <col min="6" max="7" width="9.33203125" style="316"/>
    <col min="8" max="8" width="12.5" style="316" customWidth="1"/>
    <col min="9" max="10" width="9.33203125" style="316"/>
    <col min="11" max="11" width="12.6640625" style="316" customWidth="1"/>
    <col min="12" max="14" width="16.33203125" style="316" customWidth="1"/>
    <col min="15" max="15" width="11.33203125" style="316" bestFit="1" customWidth="1"/>
    <col min="16" max="17" width="11.33203125" style="316" customWidth="1"/>
    <col min="18" max="16384" width="9.33203125" style="316"/>
  </cols>
  <sheetData>
    <row r="1" spans="1:10">
      <c r="B1" s="675" t="s">
        <v>462</v>
      </c>
      <c r="C1" s="675"/>
      <c r="D1" s="675"/>
    </row>
    <row r="2" spans="1:10" ht="18">
      <c r="A2" s="676" t="s">
        <v>399</v>
      </c>
      <c r="B2" s="677"/>
      <c r="C2" s="677"/>
      <c r="D2" s="677"/>
      <c r="E2" s="677"/>
    </row>
    <row r="3" spans="1:10" ht="18">
      <c r="A3" s="678" t="s">
        <v>2222</v>
      </c>
      <c r="B3" s="679"/>
      <c r="C3" s="679"/>
      <c r="D3" s="679"/>
      <c r="E3" s="679"/>
    </row>
    <row r="4" spans="1:10" ht="15.75" customHeight="1">
      <c r="A4" s="478"/>
      <c r="B4" s="479"/>
      <c r="C4" s="479"/>
      <c r="D4" s="479"/>
      <c r="E4" s="479"/>
    </row>
    <row r="5" spans="1:10" ht="30.75" customHeight="1">
      <c r="A5" s="297"/>
      <c r="B5" s="6" t="s">
        <v>31</v>
      </c>
      <c r="C5" s="5" t="s">
        <v>434</v>
      </c>
      <c r="D5" s="4" t="s">
        <v>33</v>
      </c>
    </row>
    <row r="6" spans="1:10">
      <c r="A6" s="297"/>
      <c r="B6" s="297" t="s">
        <v>34</v>
      </c>
      <c r="C6" s="259">
        <f>(STC!D4/Pop!E4)*1000</f>
        <v>2918.2586847864391</v>
      </c>
      <c r="D6" s="266"/>
      <c r="E6" s="14"/>
      <c r="H6" s="11"/>
      <c r="I6" s="11"/>
      <c r="J6" s="11"/>
    </row>
    <row r="7" spans="1:10">
      <c r="A7" s="297"/>
      <c r="B7" s="307" t="s">
        <v>35</v>
      </c>
      <c r="C7" s="139">
        <f>(STC!G4/Pop!E5)*1000</f>
        <v>2137.1677340382998</v>
      </c>
      <c r="D7" s="408">
        <f>RANK(C7,$C$7:$C$56)</f>
        <v>41</v>
      </c>
      <c r="E7" s="14"/>
      <c r="G7" s="10"/>
      <c r="H7" s="11"/>
      <c r="I7" s="11"/>
      <c r="J7" s="11"/>
    </row>
    <row r="8" spans="1:10">
      <c r="A8" s="297"/>
      <c r="B8" s="308" t="s">
        <v>36</v>
      </c>
      <c r="C8" s="101">
        <f>(STC!H4/Pop!E6)*1000</f>
        <v>1608.2644516386295</v>
      </c>
      <c r="D8" s="409">
        <f>RANK(C8,$C$7:$C$56)</f>
        <v>50</v>
      </c>
      <c r="E8" s="14"/>
      <c r="F8" s="557"/>
      <c r="G8" s="10"/>
      <c r="H8" s="11"/>
      <c r="I8" s="11"/>
      <c r="J8" s="11"/>
    </row>
    <row r="9" spans="1:10">
      <c r="A9" s="297"/>
      <c r="B9" s="307" t="s">
        <v>37</v>
      </c>
      <c r="C9" s="139">
        <f>(STC!I4/Pop!E7)*1000</f>
        <v>1979.4863937676287</v>
      </c>
      <c r="D9" s="408">
        <f t="shared" ref="D9:D56" si="0">RANK(C9,$C$7:$C$56)</f>
        <v>45</v>
      </c>
      <c r="E9" s="14"/>
      <c r="F9" s="557"/>
      <c r="G9" s="10"/>
      <c r="H9" s="11"/>
      <c r="I9" s="11"/>
      <c r="J9" s="11"/>
    </row>
    <row r="10" spans="1:10">
      <c r="A10" s="297"/>
      <c r="B10" s="308" t="s">
        <v>38</v>
      </c>
      <c r="C10" s="101">
        <f>(STC!J4/Pop!E8)*1000</f>
        <v>3167.575647934163</v>
      </c>
      <c r="D10" s="409">
        <f t="shared" si="0"/>
        <v>14</v>
      </c>
      <c r="E10" s="14"/>
      <c r="G10" s="10"/>
      <c r="H10" s="11"/>
      <c r="I10" s="11"/>
      <c r="J10" s="11"/>
    </row>
    <row r="11" spans="1:10">
      <c r="A11" s="297"/>
      <c r="B11" s="307" t="s">
        <v>39</v>
      </c>
      <c r="C11" s="139">
        <f>(STC!K4/Pop!E9)*1000</f>
        <v>3936.4001803592228</v>
      </c>
      <c r="D11" s="408">
        <f t="shared" si="0"/>
        <v>8</v>
      </c>
      <c r="E11" s="14"/>
      <c r="G11" s="10"/>
      <c r="H11" s="11"/>
      <c r="I11" s="11"/>
      <c r="J11" s="11"/>
    </row>
    <row r="12" spans="1:10">
      <c r="A12" s="297"/>
      <c r="B12" s="308" t="s">
        <v>40</v>
      </c>
      <c r="C12" s="101">
        <f>(STC!L4/Pop!E10)*1000</f>
        <v>2353.7084945410811</v>
      </c>
      <c r="D12" s="409">
        <f t="shared" si="0"/>
        <v>38</v>
      </c>
      <c r="E12" s="14"/>
      <c r="G12" s="10"/>
      <c r="H12" s="11"/>
      <c r="I12" s="11"/>
      <c r="J12" s="11"/>
    </row>
    <row r="13" spans="1:10">
      <c r="A13" s="297"/>
      <c r="B13" s="307" t="s">
        <v>41</v>
      </c>
      <c r="C13" s="139">
        <f>(SGF!M$9/Pop!E11)*1000</f>
        <v>4555.3753653658787</v>
      </c>
      <c r="D13" s="408">
        <f t="shared" si="0"/>
        <v>5</v>
      </c>
      <c r="E13" s="14"/>
      <c r="G13" s="10"/>
      <c r="H13" s="11"/>
      <c r="I13" s="11"/>
      <c r="J13" s="11"/>
    </row>
    <row r="14" spans="1:10">
      <c r="A14" s="297"/>
      <c r="B14" s="308" t="s">
        <v>42</v>
      </c>
      <c r="C14" s="101">
        <f>(STC!N4/Pop!E12)*1000</f>
        <v>3730.9070533578533</v>
      </c>
      <c r="D14" s="409">
        <f t="shared" si="0"/>
        <v>9</v>
      </c>
      <c r="E14" s="14"/>
      <c r="G14" s="10"/>
      <c r="H14" s="11"/>
      <c r="I14" s="11"/>
      <c r="J14" s="11"/>
    </row>
    <row r="15" spans="1:10">
      <c r="A15" s="297"/>
      <c r="B15" s="307" t="s">
        <v>43</v>
      </c>
      <c r="C15" s="139">
        <f>(STC!P4/Pop!E13)*1000</f>
        <v>1916.583986199272</v>
      </c>
      <c r="D15" s="408">
        <f t="shared" si="0"/>
        <v>47</v>
      </c>
      <c r="E15" s="14"/>
      <c r="G15" s="10"/>
      <c r="H15" s="11"/>
      <c r="I15" s="11"/>
      <c r="J15" s="11"/>
    </row>
    <row r="16" spans="1:10">
      <c r="A16" s="297"/>
      <c r="B16" s="308" t="s">
        <v>44</v>
      </c>
      <c r="C16" s="101">
        <f>(STC!Q4/Pop!E14)*1000</f>
        <v>2149.6428502598283</v>
      </c>
      <c r="D16" s="409">
        <f t="shared" si="0"/>
        <v>40</v>
      </c>
      <c r="E16" s="14"/>
      <c r="G16" s="10"/>
      <c r="H16" s="11"/>
      <c r="I16" s="11"/>
      <c r="J16" s="11"/>
    </row>
    <row r="17" spans="1:10">
      <c r="A17" s="297"/>
      <c r="B17" s="307" t="s">
        <v>45</v>
      </c>
      <c r="C17" s="139">
        <f>(STC!R4/Pop!E15)*1000</f>
        <v>4923.8801348895795</v>
      </c>
      <c r="D17" s="408">
        <f t="shared" si="0"/>
        <v>2</v>
      </c>
      <c r="E17" s="14"/>
      <c r="G17" s="10"/>
      <c r="H17" s="11"/>
      <c r="I17" s="11"/>
      <c r="J17" s="11"/>
    </row>
    <row r="18" spans="1:10">
      <c r="A18" s="297"/>
      <c r="B18" s="308" t="s">
        <v>46</v>
      </c>
      <c r="C18" s="101">
        <f>(STC!S4/Pop!E16)*1000</f>
        <v>2627.4652099691134</v>
      </c>
      <c r="D18" s="409">
        <f t="shared" si="0"/>
        <v>30</v>
      </c>
      <c r="E18" s="14"/>
      <c r="G18" s="10"/>
      <c r="H18" s="11"/>
      <c r="I18" s="11"/>
      <c r="J18" s="11"/>
    </row>
    <row r="19" spans="1:10">
      <c r="A19" s="297"/>
      <c r="B19" s="307" t="s">
        <v>47</v>
      </c>
      <c r="C19" s="139">
        <f>(STC!T4/Pop!E17)*1000</f>
        <v>2966.6344920642623</v>
      </c>
      <c r="D19" s="408">
        <f t="shared" si="0"/>
        <v>18</v>
      </c>
      <c r="E19" s="14"/>
      <c r="G19" s="10"/>
      <c r="H19" s="11"/>
      <c r="I19" s="11"/>
      <c r="J19" s="11"/>
    </row>
    <row r="20" spans="1:10">
      <c r="A20" s="297"/>
      <c r="B20" s="308" t="s">
        <v>48</v>
      </c>
      <c r="C20" s="101">
        <f>(STC!U4/Pop!E18)*1000</f>
        <v>2707.6782357040497</v>
      </c>
      <c r="D20" s="409">
        <f t="shared" si="0"/>
        <v>27</v>
      </c>
      <c r="E20" s="14"/>
      <c r="G20" s="10"/>
      <c r="H20" s="11"/>
      <c r="I20" s="11"/>
      <c r="J20" s="11"/>
    </row>
    <row r="21" spans="1:10">
      <c r="A21" s="297"/>
      <c r="B21" s="307" t="s">
        <v>49</v>
      </c>
      <c r="C21" s="139">
        <f>(STC!V4/Pop!E19)*1000</f>
        <v>3101.1844381127194</v>
      </c>
      <c r="D21" s="408">
        <f t="shared" si="0"/>
        <v>16</v>
      </c>
      <c r="E21" s="14"/>
      <c r="G21" s="10"/>
      <c r="H21" s="11"/>
      <c r="I21" s="11"/>
      <c r="J21" s="11"/>
    </row>
    <row r="22" spans="1:10">
      <c r="A22" s="297"/>
      <c r="B22" s="308" t="s">
        <v>50</v>
      </c>
      <c r="C22" s="101">
        <f>(STC!W4/Pop!E20)*1000</f>
        <v>2805.8619563952502</v>
      </c>
      <c r="D22" s="409">
        <f t="shared" si="0"/>
        <v>24</v>
      </c>
      <c r="E22" s="14"/>
      <c r="G22" s="10"/>
      <c r="H22" s="11"/>
      <c r="I22" s="11"/>
      <c r="J22" s="11"/>
    </row>
    <row r="23" spans="1:10">
      <c r="A23" s="297"/>
      <c r="B23" s="307" t="s">
        <v>51</v>
      </c>
      <c r="C23" s="139">
        <f>(STC!X4/Pop!E21)*1000</f>
        <v>2673.3843130590103</v>
      </c>
      <c r="D23" s="408">
        <f t="shared" si="0"/>
        <v>28</v>
      </c>
      <c r="E23" s="14"/>
      <c r="G23" s="10"/>
      <c r="H23" s="11"/>
      <c r="I23" s="11"/>
      <c r="J23" s="11"/>
    </row>
    <row r="24" spans="1:10">
      <c r="A24" s="297"/>
      <c r="B24" s="308" t="s">
        <v>52</v>
      </c>
      <c r="C24" s="101">
        <f>(STC!Y4/Pop!E22)*1000</f>
        <v>2370.6085797060114</v>
      </c>
      <c r="D24" s="409">
        <f t="shared" si="0"/>
        <v>37</v>
      </c>
      <c r="E24" s="14"/>
      <c r="G24" s="10"/>
      <c r="H24" s="11"/>
      <c r="I24" s="11"/>
      <c r="J24" s="11"/>
    </row>
    <row r="25" spans="1:10">
      <c r="A25" s="297"/>
      <c r="B25" s="307" t="s">
        <v>53</v>
      </c>
      <c r="C25" s="139">
        <f>(STC!Z4/Pop!E23)*1000</f>
        <v>3168.3013862491925</v>
      </c>
      <c r="D25" s="408">
        <f t="shared" si="0"/>
        <v>13</v>
      </c>
      <c r="E25" s="14"/>
      <c r="G25" s="10"/>
      <c r="H25" s="11"/>
      <c r="I25" s="11"/>
      <c r="J25" s="11"/>
    </row>
    <row r="26" spans="1:10">
      <c r="A26" s="297"/>
      <c r="B26" s="308" t="s">
        <v>54</v>
      </c>
      <c r="C26" s="101">
        <f>(STC!AA4/Pop!E24)*1000</f>
        <v>3568.9298247556208</v>
      </c>
      <c r="D26" s="409">
        <f t="shared" si="0"/>
        <v>11</v>
      </c>
      <c r="E26" s="14"/>
      <c r="G26" s="10"/>
      <c r="H26" s="11"/>
      <c r="I26" s="11"/>
      <c r="J26" s="11"/>
    </row>
    <row r="27" spans="1:10">
      <c r="A27" s="297"/>
      <c r="B27" s="307" t="s">
        <v>55</v>
      </c>
      <c r="C27" s="139">
        <f>(STC!AB4/Pop!E25)*1000</f>
        <v>4011.5285840632237</v>
      </c>
      <c r="D27" s="408">
        <f t="shared" si="0"/>
        <v>7</v>
      </c>
      <c r="E27" s="14"/>
      <c r="G27" s="10"/>
      <c r="H27" s="11"/>
      <c r="I27" s="11"/>
      <c r="J27" s="11"/>
    </row>
    <row r="28" spans="1:10">
      <c r="A28" s="297"/>
      <c r="B28" s="308" t="s">
        <v>56</v>
      </c>
      <c r="C28" s="101">
        <f>(STC!AC4/Pop!E26)*1000</f>
        <v>2873.6823213007506</v>
      </c>
      <c r="D28" s="409">
        <f t="shared" si="0"/>
        <v>22</v>
      </c>
      <c r="E28" s="14"/>
      <c r="G28" s="10"/>
      <c r="H28" s="11"/>
      <c r="I28" s="11"/>
      <c r="J28" s="11"/>
    </row>
    <row r="29" spans="1:10">
      <c r="A29" s="297"/>
      <c r="B29" s="307" t="s">
        <v>57</v>
      </c>
      <c r="C29" s="139">
        <f>(STC!AD4/Pop!E27)*1000</f>
        <v>4589.6235093531795</v>
      </c>
      <c r="D29" s="408">
        <f t="shared" si="0"/>
        <v>3</v>
      </c>
      <c r="E29" s="14"/>
      <c r="G29" s="10"/>
      <c r="H29" s="11"/>
      <c r="I29" s="11"/>
      <c r="J29" s="11"/>
    </row>
    <row r="30" spans="1:10">
      <c r="A30" s="297"/>
      <c r="B30" s="308" t="s">
        <v>58</v>
      </c>
      <c r="C30" s="101">
        <f>(STC!AE4/Pop!E28)*1000</f>
        <v>2608.1669515096678</v>
      </c>
      <c r="D30" s="409">
        <f t="shared" si="0"/>
        <v>33</v>
      </c>
      <c r="E30" s="14"/>
      <c r="G30" s="10"/>
      <c r="H30" s="11"/>
      <c r="I30" s="11"/>
      <c r="J30" s="11"/>
    </row>
    <row r="31" spans="1:10">
      <c r="A31" s="297"/>
      <c r="B31" s="307" t="s">
        <v>59</v>
      </c>
      <c r="C31" s="139">
        <f>(STC!AF4/Pop!E29)*1000</f>
        <v>2043.9093146155121</v>
      </c>
      <c r="D31" s="408">
        <f t="shared" si="0"/>
        <v>44</v>
      </c>
      <c r="E31" s="14"/>
      <c r="G31" s="10"/>
      <c r="H31" s="11"/>
      <c r="I31" s="11"/>
      <c r="J31" s="11"/>
    </row>
    <row r="32" spans="1:10">
      <c r="A32" s="297"/>
      <c r="B32" s="308" t="s">
        <v>60</v>
      </c>
      <c r="C32" s="101">
        <f>(STC!AG4/Pop!E30)*1000</f>
        <v>2526.8554859480259</v>
      </c>
      <c r="D32" s="409">
        <f t="shared" si="0"/>
        <v>35</v>
      </c>
      <c r="E32" s="14"/>
      <c r="G32" s="10"/>
      <c r="H32" s="11"/>
      <c r="I32" s="11"/>
      <c r="J32" s="11"/>
    </row>
    <row r="33" spans="1:10">
      <c r="A33" s="297"/>
      <c r="B33" s="307" t="s">
        <v>61</v>
      </c>
      <c r="C33" s="139">
        <f>(STC!AH4/Pop!E31)*1000</f>
        <v>2657.7619844214501</v>
      </c>
      <c r="D33" s="408">
        <f t="shared" si="0"/>
        <v>29</v>
      </c>
      <c r="E33" s="14"/>
      <c r="G33" s="10"/>
      <c r="H33" s="11"/>
      <c r="I33" s="11"/>
      <c r="J33" s="11"/>
    </row>
    <row r="34" spans="1:10">
      <c r="A34" s="297"/>
      <c r="B34" s="308" t="s">
        <v>62</v>
      </c>
      <c r="C34" s="101">
        <f>(STC!AI4/Pop!E32)*1000</f>
        <v>2876.7531042791638</v>
      </c>
      <c r="D34" s="409">
        <f t="shared" si="0"/>
        <v>20</v>
      </c>
      <c r="E34" s="14"/>
      <c r="G34" s="10"/>
      <c r="H34" s="11"/>
      <c r="I34" s="11"/>
      <c r="J34" s="11"/>
    </row>
    <row r="35" spans="1:10">
      <c r="A35" s="297"/>
      <c r="B35" s="307" t="s">
        <v>63</v>
      </c>
      <c r="C35" s="139">
        <f>(STC!AJ4/Pop!E33)*1000</f>
        <v>1859.3448739383152</v>
      </c>
      <c r="D35" s="408">
        <f t="shared" si="0"/>
        <v>49</v>
      </c>
      <c r="E35" s="14"/>
      <c r="G35" s="10"/>
      <c r="H35" s="11"/>
      <c r="I35" s="11"/>
      <c r="J35" s="11"/>
    </row>
    <row r="36" spans="1:10">
      <c r="A36" s="297"/>
      <c r="B36" s="308" t="s">
        <v>64</v>
      </c>
      <c r="C36" s="101">
        <f>(STC!AK$4/Pop!E34)*1000</f>
        <v>3589.5100894505713</v>
      </c>
      <c r="D36" s="409">
        <f t="shared" si="0"/>
        <v>10</v>
      </c>
      <c r="E36" s="14"/>
      <c r="G36" s="10"/>
      <c r="H36" s="11"/>
      <c r="I36" s="11"/>
      <c r="J36" s="11"/>
    </row>
    <row r="37" spans="1:10">
      <c r="A37" s="297"/>
      <c r="B37" s="307" t="s">
        <v>65</v>
      </c>
      <c r="C37" s="139">
        <f>(STC!AL$4/Pop!E35)*1000</f>
        <v>2766.3205735439906</v>
      </c>
      <c r="D37" s="408">
        <f t="shared" si="0"/>
        <v>26</v>
      </c>
      <c r="E37" s="14"/>
      <c r="G37" s="10"/>
      <c r="H37" s="11"/>
      <c r="I37" s="11"/>
      <c r="J37" s="11"/>
    </row>
    <row r="38" spans="1:10">
      <c r="A38" s="297"/>
      <c r="B38" s="308" t="s">
        <v>66</v>
      </c>
      <c r="C38" s="101">
        <f>(STC!AM$4/Pop!E36)*1000</f>
        <v>4014.1284378433825</v>
      </c>
      <c r="D38" s="409">
        <f t="shared" si="0"/>
        <v>6</v>
      </c>
      <c r="E38" s="14"/>
      <c r="G38" s="10"/>
      <c r="H38" s="11"/>
      <c r="I38" s="11"/>
      <c r="J38" s="11"/>
    </row>
    <row r="39" spans="1:10">
      <c r="A39" s="297"/>
      <c r="B39" s="307" t="s">
        <v>67</v>
      </c>
      <c r="C39" s="139">
        <f>(STC!AN$4/Pop!E37)*1000</f>
        <v>2614.0571118534153</v>
      </c>
      <c r="D39" s="408">
        <f t="shared" si="0"/>
        <v>32</v>
      </c>
      <c r="E39" s="14"/>
      <c r="G39" s="10"/>
      <c r="H39" s="11"/>
      <c r="I39" s="11"/>
      <c r="J39" s="11"/>
    </row>
    <row r="40" spans="1:10">
      <c r="A40" s="297"/>
      <c r="B40" s="308" t="s">
        <v>68</v>
      </c>
      <c r="C40" s="101">
        <f>(STC!AO$4/Pop!E38)*1000</f>
        <v>4587.4478582671536</v>
      </c>
      <c r="D40" s="409">
        <f t="shared" si="0"/>
        <v>4</v>
      </c>
      <c r="E40" s="14"/>
      <c r="G40" s="10"/>
      <c r="H40" s="11"/>
      <c r="I40" s="11"/>
      <c r="J40" s="11"/>
    </row>
    <row r="41" spans="1:10">
      <c r="A41" s="297"/>
      <c r="B41" s="307" t="s">
        <v>69</v>
      </c>
      <c r="C41" s="139">
        <f>(STC!AP$4/Pop!E39)*1000</f>
        <v>2599.4926152854086</v>
      </c>
      <c r="D41" s="408">
        <f t="shared" si="0"/>
        <v>34</v>
      </c>
      <c r="E41" s="14"/>
      <c r="G41" s="10"/>
      <c r="H41" s="11"/>
      <c r="I41" s="11"/>
      <c r="J41" s="11"/>
    </row>
    <row r="42" spans="1:10">
      <c r="A42" s="297"/>
      <c r="B42" s="308" t="s">
        <v>70</v>
      </c>
      <c r="C42" s="101">
        <f>(STC!AQ$4/Pop!E40)*1000</f>
        <v>2180.0301409562885</v>
      </c>
      <c r="D42" s="409">
        <f t="shared" si="0"/>
        <v>39</v>
      </c>
      <c r="E42" s="14"/>
      <c r="G42" s="10"/>
      <c r="H42" s="11"/>
      <c r="I42" s="11"/>
      <c r="J42" s="11"/>
    </row>
    <row r="43" spans="1:10">
      <c r="A43" s="297"/>
      <c r="B43" s="307" t="s">
        <v>71</v>
      </c>
      <c r="C43" s="139">
        <f>(STC!AR$4/Pop!E41)*1000</f>
        <v>2875.9862951798505</v>
      </c>
      <c r="D43" s="408">
        <f t="shared" si="0"/>
        <v>21</v>
      </c>
      <c r="E43" s="14"/>
      <c r="G43" s="10"/>
      <c r="H43" s="11"/>
      <c r="I43" s="11"/>
      <c r="J43" s="11"/>
    </row>
    <row r="44" spans="1:10">
      <c r="A44" s="297"/>
      <c r="B44" s="308" t="s">
        <v>72</v>
      </c>
      <c r="C44" s="101">
        <f>(STC!AS$4/Pop!E42)*1000</f>
        <v>2955.9940360173887</v>
      </c>
      <c r="D44" s="409">
        <f t="shared" si="0"/>
        <v>19</v>
      </c>
      <c r="E44" s="14"/>
      <c r="G44" s="10"/>
      <c r="H44" s="11"/>
      <c r="I44" s="11"/>
      <c r="J44" s="11"/>
    </row>
    <row r="45" spans="1:10">
      <c r="A45" s="297"/>
      <c r="B45" s="307" t="s">
        <v>73</v>
      </c>
      <c r="C45" s="139">
        <f>(STC!AT$4/Pop!E43)*1000</f>
        <v>3082.8074466870321</v>
      </c>
      <c r="D45" s="408">
        <f t="shared" si="0"/>
        <v>17</v>
      </c>
      <c r="E45" s="14"/>
      <c r="G45" s="10"/>
      <c r="H45" s="11"/>
      <c r="I45" s="11"/>
      <c r="J45" s="11"/>
    </row>
    <row r="46" spans="1:10">
      <c r="A46" s="297"/>
      <c r="B46" s="308" t="s">
        <v>74</v>
      </c>
      <c r="C46" s="101">
        <f>(STC!AU$4/Pop!E44)*1000</f>
        <v>1956.2307227036868</v>
      </c>
      <c r="D46" s="409">
        <f t="shared" si="0"/>
        <v>46</v>
      </c>
      <c r="E46" s="14"/>
      <c r="G46" s="10"/>
      <c r="H46" s="11"/>
      <c r="I46" s="11"/>
      <c r="J46" s="11"/>
    </row>
    <row r="47" spans="1:10">
      <c r="A47" s="297"/>
      <c r="B47" s="307" t="s">
        <v>75</v>
      </c>
      <c r="C47" s="139">
        <f>(STC!AV$4/Pop!E45)*1000</f>
        <v>2102.5807608898131</v>
      </c>
      <c r="D47" s="408">
        <f t="shared" si="0"/>
        <v>42</v>
      </c>
      <c r="E47" s="14"/>
      <c r="G47" s="10"/>
      <c r="H47" s="11"/>
      <c r="I47" s="11"/>
      <c r="J47" s="11"/>
    </row>
    <row r="48" spans="1:10">
      <c r="A48" s="297"/>
      <c r="B48" s="308" t="s">
        <v>76</v>
      </c>
      <c r="C48" s="101">
        <f>(STC!AW$4/Pop!E46)*1000</f>
        <v>2068.7553752361532</v>
      </c>
      <c r="D48" s="409">
        <f t="shared" si="0"/>
        <v>43</v>
      </c>
      <c r="E48" s="14"/>
      <c r="G48" s="10"/>
      <c r="H48" s="11"/>
      <c r="I48" s="11"/>
      <c r="J48" s="11"/>
    </row>
    <row r="49" spans="1:12">
      <c r="A49" s="297"/>
      <c r="B49" s="307" t="s">
        <v>77</v>
      </c>
      <c r="C49" s="139">
        <f>(STC!AX$4/Pop!E47)*1000</f>
        <v>1894.1420679524979</v>
      </c>
      <c r="D49" s="408">
        <f t="shared" si="0"/>
        <v>48</v>
      </c>
      <c r="E49" s="14"/>
      <c r="G49" s="10"/>
      <c r="H49" s="11"/>
      <c r="I49" s="11"/>
      <c r="J49" s="11"/>
    </row>
    <row r="50" spans="1:12">
      <c r="A50" s="297"/>
      <c r="B50" s="308" t="s">
        <v>78</v>
      </c>
      <c r="C50" s="101">
        <f>(STC!AY$4/Pop!E48)*1000</f>
        <v>2525.2452340277505</v>
      </c>
      <c r="D50" s="409">
        <f t="shared" si="0"/>
        <v>36</v>
      </c>
      <c r="E50" s="14"/>
      <c r="G50" s="10"/>
      <c r="H50" s="11"/>
      <c r="I50" s="11"/>
      <c r="J50" s="11"/>
    </row>
    <row r="51" spans="1:12">
      <c r="A51" s="297"/>
      <c r="B51" s="307" t="s">
        <v>79</v>
      </c>
      <c r="C51" s="139">
        <f>(STC!AZ$4/Pop!E49)*1000</f>
        <v>5014.8126293780078</v>
      </c>
      <c r="D51" s="408">
        <f t="shared" si="0"/>
        <v>1</v>
      </c>
      <c r="E51" s="14"/>
      <c r="G51" s="10"/>
      <c r="H51" s="11"/>
      <c r="I51" s="11"/>
      <c r="J51" s="11"/>
    </row>
    <row r="52" spans="1:12">
      <c r="A52" s="297"/>
      <c r="B52" s="308" t="s">
        <v>80</v>
      </c>
      <c r="C52" s="101">
        <f>(STC!BA$4/Pop!E50)*1000</f>
        <v>2622.5469361347432</v>
      </c>
      <c r="D52" s="409">
        <f t="shared" si="0"/>
        <v>31</v>
      </c>
      <c r="E52" s="14"/>
      <c r="G52" s="10"/>
      <c r="H52" s="11"/>
      <c r="I52" s="11"/>
      <c r="J52" s="11"/>
    </row>
    <row r="53" spans="1:12">
      <c r="A53" s="297"/>
      <c r="B53" s="307" t="s">
        <v>81</v>
      </c>
      <c r="C53" s="139">
        <f>(STC!BB$4/Pop!E51)*1000</f>
        <v>3240.4030223571085</v>
      </c>
      <c r="D53" s="408">
        <f t="shared" si="0"/>
        <v>12</v>
      </c>
      <c r="E53" s="14"/>
      <c r="G53" s="10"/>
      <c r="H53" s="11"/>
      <c r="I53" s="11"/>
      <c r="J53" s="11"/>
    </row>
    <row r="54" spans="1:12">
      <c r="A54" s="297"/>
      <c r="B54" s="308" t="s">
        <v>82</v>
      </c>
      <c r="C54" s="101">
        <f>(STC!BC$4/Pop!E52)*1000</f>
        <v>2804.3370155249008</v>
      </c>
      <c r="D54" s="409">
        <f t="shared" si="0"/>
        <v>25</v>
      </c>
      <c r="E54" s="14"/>
      <c r="G54" s="10"/>
      <c r="H54" s="11"/>
      <c r="I54" s="11"/>
      <c r="J54" s="11"/>
    </row>
    <row r="55" spans="1:12">
      <c r="A55" s="297"/>
      <c r="B55" s="307" t="s">
        <v>83</v>
      </c>
      <c r="C55" s="139">
        <f>(STC!BD$4/Pop!E53)*1000</f>
        <v>3128.9015945694259</v>
      </c>
      <c r="D55" s="408">
        <f t="shared" si="0"/>
        <v>15</v>
      </c>
      <c r="E55" s="14"/>
      <c r="G55" s="10"/>
      <c r="H55" s="11"/>
      <c r="I55" s="11"/>
      <c r="J55" s="11"/>
    </row>
    <row r="56" spans="1:12">
      <c r="A56" s="297"/>
      <c r="B56" s="308" t="s">
        <v>84</v>
      </c>
      <c r="C56" s="101">
        <f>(STC!BE$4/Pop!E54)*1000</f>
        <v>2847.4146189896692</v>
      </c>
      <c r="D56" s="409">
        <f t="shared" si="0"/>
        <v>23</v>
      </c>
      <c r="E56" s="14"/>
      <c r="G56" s="10"/>
    </row>
    <row r="57" spans="1:12">
      <c r="A57" s="308"/>
      <c r="B57" s="308"/>
      <c r="C57" s="308"/>
      <c r="D57" s="308"/>
      <c r="E57" s="10"/>
      <c r="G57" s="14"/>
      <c r="J57" s="13"/>
      <c r="K57" s="12"/>
      <c r="L57" s="11"/>
    </row>
    <row r="58" spans="1:12" ht="32.25" customHeight="1">
      <c r="A58" s="681" t="s">
        <v>603</v>
      </c>
      <c r="B58" s="681"/>
      <c r="C58" s="681"/>
      <c r="D58" s="681"/>
      <c r="E58" s="681"/>
      <c r="F58" s="681"/>
      <c r="L58" s="9"/>
    </row>
    <row r="59" spans="1:12">
      <c r="A59" s="481"/>
      <c r="B59" s="481"/>
      <c r="C59" s="481"/>
      <c r="D59" s="481"/>
      <c r="E59" s="481"/>
      <c r="F59" s="481"/>
      <c r="L59" s="9"/>
    </row>
    <row r="60" spans="1:12">
      <c r="A60" s="686" t="s">
        <v>435</v>
      </c>
      <c r="B60" s="686"/>
      <c r="C60" s="686"/>
      <c r="D60" s="686"/>
      <c r="L60" s="9"/>
    </row>
    <row r="61" spans="1:12">
      <c r="A61" s="480"/>
      <c r="B61" s="480"/>
      <c r="C61" s="480"/>
      <c r="D61" s="480"/>
      <c r="L61" s="9"/>
    </row>
    <row r="62" spans="1:12">
      <c r="L62" s="9"/>
    </row>
    <row r="63" spans="1:12">
      <c r="B63" s="297"/>
      <c r="K63" s="9"/>
    </row>
    <row r="64" spans="1:12">
      <c r="B64" s="272"/>
      <c r="K64" s="9"/>
    </row>
    <row r="65" spans="12:14">
      <c r="L65" s="9"/>
      <c r="M65" s="9"/>
      <c r="N65" s="9"/>
    </row>
    <row r="66" spans="12:14">
      <c r="L66" s="9"/>
      <c r="M66" s="9"/>
      <c r="N66" s="9"/>
    </row>
    <row r="67" spans="12:14">
      <c r="M67" s="9"/>
      <c r="N67" s="9"/>
    </row>
    <row r="68" spans="12:14">
      <c r="M68" s="9"/>
      <c r="N68" s="9"/>
    </row>
    <row r="69" spans="12:14">
      <c r="M69" s="9"/>
      <c r="N69" s="9"/>
    </row>
    <row r="70" spans="12:14">
      <c r="M70" s="9"/>
      <c r="N70" s="9"/>
    </row>
    <row r="71" spans="12:14">
      <c r="M71" s="9"/>
      <c r="N71" s="9"/>
    </row>
    <row r="72" spans="12:14">
      <c r="M72" s="9"/>
      <c r="N72" s="9"/>
    </row>
    <row r="73" spans="12:14">
      <c r="M73" s="9"/>
      <c r="N73" s="9"/>
    </row>
    <row r="74" spans="12:14">
      <c r="M74" s="9"/>
      <c r="N74" s="9"/>
    </row>
    <row r="75" spans="12:14">
      <c r="M75" s="9"/>
      <c r="N75" s="9"/>
    </row>
    <row r="76" spans="12:14">
      <c r="M76" s="9"/>
      <c r="N76" s="9"/>
    </row>
    <row r="77" spans="12:14">
      <c r="M77" s="9"/>
      <c r="N77" s="9"/>
    </row>
    <row r="78" spans="12:14">
      <c r="M78" s="9"/>
      <c r="N78" s="9"/>
    </row>
    <row r="79" spans="12:14">
      <c r="M79" s="9"/>
      <c r="N79" s="9"/>
    </row>
    <row r="80" spans="12:14">
      <c r="M80" s="9"/>
      <c r="N80" s="9"/>
    </row>
    <row r="81" spans="13:14">
      <c r="M81" s="9"/>
      <c r="N81" s="9"/>
    </row>
    <row r="82" spans="13:14">
      <c r="M82" s="9"/>
      <c r="N82" s="9"/>
    </row>
    <row r="83" spans="13:14">
      <c r="M83" s="9"/>
      <c r="N83" s="9"/>
    </row>
    <row r="84" spans="13:14">
      <c r="M84" s="9"/>
      <c r="N84" s="9"/>
    </row>
    <row r="85" spans="13:14">
      <c r="M85" s="9"/>
      <c r="N85" s="9"/>
    </row>
    <row r="86" spans="13:14">
      <c r="M86" s="9"/>
      <c r="N86" s="9"/>
    </row>
    <row r="87" spans="13:14">
      <c r="M87" s="9"/>
      <c r="N87" s="9"/>
    </row>
    <row r="88" spans="13:14">
      <c r="M88" s="9"/>
      <c r="N88" s="9"/>
    </row>
    <row r="89" spans="13:14">
      <c r="M89" s="9"/>
      <c r="N89" s="9"/>
    </row>
    <row r="90" spans="13:14">
      <c r="M90" s="9"/>
      <c r="N90" s="9"/>
    </row>
    <row r="91" spans="13:14">
      <c r="M91" s="9"/>
      <c r="N91" s="9"/>
    </row>
    <row r="92" spans="13:14">
      <c r="M92" s="9"/>
      <c r="N92" s="9"/>
    </row>
    <row r="93" spans="13:14">
      <c r="M93" s="9"/>
      <c r="N93" s="9"/>
    </row>
    <row r="94" spans="13:14">
      <c r="M94" s="9"/>
      <c r="N94" s="9"/>
    </row>
    <row r="95" spans="13:14">
      <c r="M95" s="9"/>
      <c r="N95" s="9"/>
    </row>
    <row r="96" spans="13:14">
      <c r="M96" s="9"/>
      <c r="N96" s="9"/>
    </row>
    <row r="97" spans="13:14">
      <c r="M97" s="9"/>
      <c r="N97" s="9"/>
    </row>
    <row r="98" spans="13:14">
      <c r="M98" s="9"/>
      <c r="N98" s="9"/>
    </row>
    <row r="99" spans="13:14">
      <c r="M99" s="9"/>
      <c r="N99" s="9"/>
    </row>
    <row r="100" spans="13:14">
      <c r="M100" s="9"/>
      <c r="N100" s="9"/>
    </row>
    <row r="101" spans="13:14">
      <c r="M101" s="9"/>
      <c r="N101" s="9"/>
    </row>
    <row r="102" spans="13:14">
      <c r="M102" s="9"/>
      <c r="N102" s="9"/>
    </row>
    <row r="103" spans="13:14">
      <c r="M103" s="9"/>
      <c r="N103" s="9"/>
    </row>
    <row r="104" spans="13:14">
      <c r="M104" s="9"/>
      <c r="N104" s="9"/>
    </row>
    <row r="105" spans="13:14">
      <c r="M105" s="9"/>
      <c r="N105" s="9"/>
    </row>
    <row r="106" spans="13:14">
      <c r="M106" s="9"/>
      <c r="N106" s="9"/>
    </row>
    <row r="107" spans="13:14">
      <c r="M107" s="9"/>
      <c r="N107" s="9"/>
    </row>
    <row r="108" spans="13:14">
      <c r="M108" s="9"/>
      <c r="N108" s="9"/>
    </row>
    <row r="109" spans="13:14">
      <c r="M109" s="9"/>
      <c r="N109" s="9"/>
    </row>
    <row r="110" spans="13:14">
      <c r="M110" s="9"/>
      <c r="N110" s="9"/>
    </row>
    <row r="111" spans="13:14">
      <c r="M111" s="9"/>
      <c r="N111" s="9"/>
    </row>
    <row r="112" spans="13:14">
      <c r="M112" s="9"/>
      <c r="N112" s="9"/>
    </row>
    <row r="113" spans="13:14">
      <c r="M113" s="9"/>
      <c r="N113" s="9"/>
    </row>
    <row r="114" spans="13:14">
      <c r="M114" s="9"/>
      <c r="N114" s="9"/>
    </row>
  </sheetData>
  <mergeCells count="5">
    <mergeCell ref="A2:E2"/>
    <mergeCell ref="A3:E3"/>
    <mergeCell ref="B1:D1"/>
    <mergeCell ref="A60:D60"/>
    <mergeCell ref="A58:F58"/>
  </mergeCells>
  <pageMargins left="0.7" right="0.7" top="0.75" bottom="0.75" header="0.3" footer="0.3"/>
  <pageSetup scale="6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0" tint="-0.249977111117893"/>
    <pageSetUpPr fitToPage="1"/>
  </sheetPr>
  <dimension ref="A1:F67"/>
  <sheetViews>
    <sheetView zoomScale="110" zoomScaleNormal="100" workbookViewId="0">
      <pane ySplit="5" topLeftCell="A13" activePane="bottomLeft" state="frozen"/>
      <selection activeCell="J4" sqref="J4"/>
      <selection pane="bottomLeft" activeCell="F13" sqref="F13"/>
    </sheetView>
  </sheetViews>
  <sheetFormatPr baseColWidth="10" defaultColWidth="9.33203125" defaultRowHeight="15"/>
  <cols>
    <col min="1" max="1" width="11.33203125" style="18" customWidth="1"/>
    <col min="2" max="2" width="15.6640625" style="18" customWidth="1"/>
    <col min="3" max="3" width="19.6640625" style="18" customWidth="1"/>
    <col min="4" max="4" width="15.6640625" style="18" customWidth="1"/>
    <col min="5" max="5" width="12.6640625" style="18" customWidth="1"/>
    <col min="6" max="16384" width="9.33203125" style="18"/>
  </cols>
  <sheetData>
    <row r="1" spans="1:6">
      <c r="A1" s="316"/>
      <c r="B1" s="675" t="s">
        <v>461</v>
      </c>
      <c r="C1" s="675"/>
      <c r="D1" s="675"/>
      <c r="E1" s="316"/>
    </row>
    <row r="2" spans="1:6" ht="18" customHeight="1">
      <c r="A2" s="676" t="s">
        <v>400</v>
      </c>
      <c r="B2" s="676"/>
      <c r="C2" s="676"/>
      <c r="D2" s="676"/>
      <c r="E2" s="676"/>
    </row>
    <row r="3" spans="1:6" ht="18" customHeight="1">
      <c r="A3" s="678" t="s">
        <v>2222</v>
      </c>
      <c r="B3" s="678"/>
      <c r="C3" s="678"/>
      <c r="D3" s="678"/>
      <c r="E3" s="678"/>
    </row>
    <row r="4" spans="1:6" ht="13.5" customHeight="1">
      <c r="A4" s="474"/>
      <c r="B4" s="475"/>
      <c r="C4" s="475"/>
      <c r="D4" s="475"/>
      <c r="E4" s="475"/>
    </row>
    <row r="5" spans="1:6" ht="16">
      <c r="A5" s="316"/>
      <c r="B5" s="6" t="s">
        <v>31</v>
      </c>
      <c r="C5" s="5" t="s">
        <v>436</v>
      </c>
      <c r="D5" s="4" t="s">
        <v>33</v>
      </c>
      <c r="E5" s="316"/>
    </row>
    <row r="6" spans="1:6">
      <c r="B6" s="297" t="s">
        <v>34</v>
      </c>
      <c r="C6" s="259">
        <f>(SGF!D5/Pop!E4)*1000</f>
        <v>6064.2527226321317</v>
      </c>
      <c r="D6" s="266"/>
    </row>
    <row r="7" spans="1:6">
      <c r="A7" s="316"/>
      <c r="B7" s="307" t="s">
        <v>35</v>
      </c>
      <c r="C7" s="139">
        <f>(SGF!G5/Pop!E5)*1000</f>
        <v>5491.9972257021745</v>
      </c>
      <c r="D7" s="408">
        <f>RANK(C7,$C$7:$C$56)</f>
        <v>35</v>
      </c>
    </row>
    <row r="8" spans="1:6">
      <c r="A8" s="306"/>
      <c r="B8" s="308" t="s">
        <v>36</v>
      </c>
      <c r="C8" s="101">
        <f>(SGF!H5/Pop!E6)*1000</f>
        <v>11280.575024162099</v>
      </c>
      <c r="D8" s="409">
        <f>RANK(C8,$C$7:$C$56)</f>
        <v>1</v>
      </c>
    </row>
    <row r="9" spans="1:6">
      <c r="A9" s="306"/>
      <c r="B9" s="307" t="s">
        <v>37</v>
      </c>
      <c r="C9" s="139">
        <f>(SGF!I5/Pop!E7)*1000</f>
        <v>4942.7094453320633</v>
      </c>
      <c r="D9" s="408">
        <f t="shared" ref="D9:D56" si="0">RANK(C9,$C$7:$C$56)</f>
        <v>45</v>
      </c>
    </row>
    <row r="10" spans="1:6">
      <c r="A10" s="306"/>
      <c r="B10" s="308" t="s">
        <v>38</v>
      </c>
      <c r="C10" s="101">
        <f>(SGF!J$5/Pop!E8)*1000</f>
        <v>7039.637796622751</v>
      </c>
      <c r="D10" s="409">
        <f t="shared" si="0"/>
        <v>16</v>
      </c>
    </row>
    <row r="11" spans="1:6">
      <c r="A11" s="306"/>
      <c r="B11" s="307" t="s">
        <v>39</v>
      </c>
      <c r="C11" s="139">
        <f>(SGF!K$5/Pop!E9)*1000</f>
        <v>7299.1436832045447</v>
      </c>
      <c r="D11" s="408">
        <f t="shared" si="0"/>
        <v>13</v>
      </c>
      <c r="F11" s="566"/>
    </row>
    <row r="12" spans="1:6">
      <c r="A12" s="306"/>
      <c r="B12" s="308" t="s">
        <v>40</v>
      </c>
      <c r="C12" s="101">
        <f>(SGF!L$5/Pop!E10)*1000</f>
        <v>4970.4395491901951</v>
      </c>
      <c r="D12" s="409">
        <f t="shared" si="0"/>
        <v>44</v>
      </c>
      <c r="F12" s="566"/>
    </row>
    <row r="13" spans="1:6">
      <c r="A13" s="306"/>
      <c r="B13" s="307" t="s">
        <v>41</v>
      </c>
      <c r="C13" s="139">
        <f>(SGF!M$5/Pop!E11)*1000</f>
        <v>7751.7245492427373</v>
      </c>
      <c r="D13" s="408">
        <f t="shared" si="0"/>
        <v>11</v>
      </c>
    </row>
    <row r="14" spans="1:6">
      <c r="A14" s="306"/>
      <c r="B14" s="308" t="s">
        <v>42</v>
      </c>
      <c r="C14" s="101">
        <f>(SGF!N5/Pop!E12)*1000</f>
        <v>8670.4333642777765</v>
      </c>
      <c r="D14" s="409">
        <f t="shared" si="0"/>
        <v>5</v>
      </c>
    </row>
    <row r="15" spans="1:6">
      <c r="A15" s="306"/>
      <c r="B15" s="307" t="s">
        <v>43</v>
      </c>
      <c r="C15" s="139">
        <f>(SGF!O$5/Pop!E13)*1000</f>
        <v>4003.4677188768806</v>
      </c>
      <c r="D15" s="408">
        <f t="shared" si="0"/>
        <v>50</v>
      </c>
    </row>
    <row r="16" spans="1:6">
      <c r="A16" s="306"/>
      <c r="B16" s="308" t="s">
        <v>44</v>
      </c>
      <c r="C16" s="101">
        <f>(SGF!P$5/Pop!E14)*1000</f>
        <v>4230.4221564869777</v>
      </c>
      <c r="D16" s="409">
        <f t="shared" si="0"/>
        <v>49</v>
      </c>
    </row>
    <row r="17" spans="1:4">
      <c r="A17" s="306"/>
      <c r="B17" s="307" t="s">
        <v>45</v>
      </c>
      <c r="C17" s="139">
        <f>(SGF!Q$5/Pop!E15)*1000</f>
        <v>9422.9617705448127</v>
      </c>
      <c r="D17" s="408">
        <f t="shared" si="0"/>
        <v>3</v>
      </c>
    </row>
    <row r="18" spans="1:4">
      <c r="A18" s="306"/>
      <c r="B18" s="308" t="s">
        <v>46</v>
      </c>
      <c r="C18" s="101">
        <f>(SGF!R$5/Pop!E16)*1000</f>
        <v>5911.0162655370614</v>
      </c>
      <c r="D18" s="409">
        <f t="shared" si="0"/>
        <v>32</v>
      </c>
    </row>
    <row r="19" spans="1:4">
      <c r="A19" s="306"/>
      <c r="B19" s="307" t="s">
        <v>47</v>
      </c>
      <c r="C19" s="139">
        <f>(SGF!S$5/Pop!E17)*1000</f>
        <v>5311.055994822068</v>
      </c>
      <c r="D19" s="408">
        <f t="shared" si="0"/>
        <v>37</v>
      </c>
    </row>
    <row r="20" spans="1:4">
      <c r="A20" s="306"/>
      <c r="B20" s="308" t="s">
        <v>48</v>
      </c>
      <c r="C20" s="101">
        <f>(SGF!T$5/Pop!E18)*1000</f>
        <v>5773.5961893665017</v>
      </c>
      <c r="D20" s="409">
        <f t="shared" si="0"/>
        <v>33</v>
      </c>
    </row>
    <row r="21" spans="1:4">
      <c r="A21" s="306"/>
      <c r="B21" s="307" t="s">
        <v>49</v>
      </c>
      <c r="C21" s="139">
        <f>(SGF!U$5/Pop!E19)*1000</f>
        <v>6718.4630120185866</v>
      </c>
      <c r="D21" s="408">
        <f t="shared" si="0"/>
        <v>19</v>
      </c>
    </row>
    <row r="22" spans="1:4">
      <c r="A22" s="306"/>
      <c r="B22" s="308" t="s">
        <v>50</v>
      </c>
      <c r="C22" s="101">
        <f>(SGF!V$5/Pop!E20)*1000</f>
        <v>6070.9939127184125</v>
      </c>
      <c r="D22" s="409">
        <f t="shared" si="0"/>
        <v>28</v>
      </c>
    </row>
    <row r="23" spans="1:4">
      <c r="A23" s="306"/>
      <c r="B23" s="307" t="s">
        <v>51</v>
      </c>
      <c r="C23" s="139">
        <f>(SGF!W$5/Pop!E21)*1000</f>
        <v>6221.9185131120385</v>
      </c>
      <c r="D23" s="408">
        <f t="shared" si="0"/>
        <v>26</v>
      </c>
    </row>
    <row r="24" spans="1:4">
      <c r="A24" s="306"/>
      <c r="B24" s="308" t="s">
        <v>52</v>
      </c>
      <c r="C24" s="101">
        <f>(SGF!X$5/Pop!E22)*1000</f>
        <v>5933.4690766006597</v>
      </c>
      <c r="D24" s="409">
        <f t="shared" si="0"/>
        <v>31</v>
      </c>
    </row>
    <row r="25" spans="1:4">
      <c r="A25" s="306"/>
      <c r="B25" s="307" t="s">
        <v>53</v>
      </c>
      <c r="C25" s="139">
        <f>(SGF!Y$5/Pop!E23)*1000</f>
        <v>6422.1858258097309</v>
      </c>
      <c r="D25" s="408">
        <f t="shared" si="0"/>
        <v>22</v>
      </c>
    </row>
    <row r="26" spans="1:4">
      <c r="A26" s="306"/>
      <c r="B26" s="308" t="s">
        <v>54</v>
      </c>
      <c r="C26" s="101">
        <f>(SGF!Z$5/Pop!E24)*1000</f>
        <v>6777.9681592260104</v>
      </c>
      <c r="D26" s="409">
        <f t="shared" si="0"/>
        <v>18</v>
      </c>
    </row>
    <row r="27" spans="1:4">
      <c r="A27" s="306"/>
      <c r="B27" s="307" t="s">
        <v>55</v>
      </c>
      <c r="C27" s="139">
        <f>(SGF!AA$5/Pop!E25)*1000</f>
        <v>7986.6172853831849</v>
      </c>
      <c r="D27" s="408">
        <f t="shared" si="0"/>
        <v>9</v>
      </c>
    </row>
    <row r="28" spans="1:4">
      <c r="A28" s="306"/>
      <c r="B28" s="308" t="s">
        <v>56</v>
      </c>
      <c r="C28" s="101">
        <f>(SGF!AB$5/Pop!E26)*1000</f>
        <v>6424.0796136559084</v>
      </c>
      <c r="D28" s="409">
        <f t="shared" si="0"/>
        <v>21</v>
      </c>
    </row>
    <row r="29" spans="1:4">
      <c r="A29" s="306"/>
      <c r="B29" s="307" t="s">
        <v>57</v>
      </c>
      <c r="C29" s="139">
        <f>(SGF!AC$5/Pop!E27)*1000</f>
        <v>7415.6207198428583</v>
      </c>
      <c r="D29" s="408">
        <f t="shared" si="0"/>
        <v>12</v>
      </c>
    </row>
    <row r="30" spans="1:4">
      <c r="A30" s="306"/>
      <c r="B30" s="308" t="s">
        <v>58</v>
      </c>
      <c r="C30" s="101">
        <f>(SGF!AD$5/Pop!E28)*1000</f>
        <v>6351.6410307965552</v>
      </c>
      <c r="D30" s="409">
        <f t="shared" si="0"/>
        <v>24</v>
      </c>
    </row>
    <row r="31" spans="1:4">
      <c r="A31" s="306"/>
      <c r="B31" s="307" t="s">
        <v>59</v>
      </c>
      <c r="C31" s="139">
        <f>(SGF!AE$5/Pop!E29)*1000</f>
        <v>4830.3196908104837</v>
      </c>
      <c r="D31" s="408">
        <f t="shared" si="0"/>
        <v>46</v>
      </c>
    </row>
    <row r="32" spans="1:4">
      <c r="A32" s="306"/>
      <c r="B32" s="308" t="s">
        <v>60</v>
      </c>
      <c r="C32" s="101">
        <f>(SGF!AF$5/Pop!E30)*1000</f>
        <v>6299.9743929754886</v>
      </c>
      <c r="D32" s="409">
        <f t="shared" si="0"/>
        <v>25</v>
      </c>
    </row>
    <row r="33" spans="1:4">
      <c r="A33" s="306"/>
      <c r="B33" s="307" t="s">
        <v>61</v>
      </c>
      <c r="C33" s="139">
        <f>(SGF!AG$5/Pop!E31)*1000</f>
        <v>5221.421443734519</v>
      </c>
      <c r="D33" s="408">
        <f t="shared" si="0"/>
        <v>40</v>
      </c>
    </row>
    <row r="34" spans="1:4">
      <c r="A34" s="306"/>
      <c r="B34" s="308" t="s">
        <v>62</v>
      </c>
      <c r="C34" s="101">
        <f>(SGF!AH$5/Pop!E32)*1000</f>
        <v>5117.3974054373539</v>
      </c>
      <c r="D34" s="409">
        <f t="shared" si="0"/>
        <v>42</v>
      </c>
    </row>
    <row r="35" spans="1:4">
      <c r="A35" s="306"/>
      <c r="B35" s="307" t="s">
        <v>63</v>
      </c>
      <c r="C35" s="139">
        <f>(SGF!AI5/Pop!E33)*1000</f>
        <v>5222.1254919775538</v>
      </c>
      <c r="D35" s="408">
        <f t="shared" si="0"/>
        <v>39</v>
      </c>
    </row>
    <row r="36" spans="1:4">
      <c r="A36" s="306"/>
      <c r="B36" s="308" t="s">
        <v>64</v>
      </c>
      <c r="C36" s="101">
        <f>(SGF!AJ$5/Pop!E34)*1000</f>
        <v>6980.3019084476364</v>
      </c>
      <c r="D36" s="409">
        <f t="shared" si="0"/>
        <v>17</v>
      </c>
    </row>
    <row r="37" spans="1:4">
      <c r="A37" s="306"/>
      <c r="B37" s="307" t="s">
        <v>65</v>
      </c>
      <c r="C37" s="139">
        <f>(SGF!AK$5/Pop!E35)*1000</f>
        <v>8218.3106888179027</v>
      </c>
      <c r="D37" s="408">
        <f t="shared" si="0"/>
        <v>7</v>
      </c>
    </row>
    <row r="38" spans="1:4">
      <c r="A38" s="306"/>
      <c r="B38" s="308" t="s">
        <v>66</v>
      </c>
      <c r="C38" s="101">
        <f>(SGF!AL$5/Pop!E36)*1000</f>
        <v>8292.2782699869149</v>
      </c>
      <c r="D38" s="409">
        <f t="shared" si="0"/>
        <v>6</v>
      </c>
    </row>
    <row r="39" spans="1:4">
      <c r="A39" s="306"/>
      <c r="B39" s="307" t="s">
        <v>67</v>
      </c>
      <c r="C39" s="139">
        <f>(SGF!AM$5/Pop!E37)*1000</f>
        <v>5178.3314785467228</v>
      </c>
      <c r="D39" s="408">
        <f t="shared" si="0"/>
        <v>41</v>
      </c>
    </row>
    <row r="40" spans="1:4">
      <c r="A40" s="306"/>
      <c r="B40" s="308" t="s">
        <v>68</v>
      </c>
      <c r="C40" s="101">
        <f>(SGF!AN$5/Pop!E38)*1000</f>
        <v>8800.7791970537201</v>
      </c>
      <c r="D40" s="409">
        <f t="shared" si="0"/>
        <v>4</v>
      </c>
    </row>
    <row r="41" spans="1:4">
      <c r="A41" s="306"/>
      <c r="B41" s="307" t="s">
        <v>69</v>
      </c>
      <c r="C41" s="139">
        <f>(SGF!AO$5/Pop!E39)*1000</f>
        <v>5984.9128656772009</v>
      </c>
      <c r="D41" s="408">
        <f t="shared" si="0"/>
        <v>30</v>
      </c>
    </row>
    <row r="42" spans="1:4">
      <c r="A42" s="308"/>
      <c r="B42" s="308" t="s">
        <v>70</v>
      </c>
      <c r="C42" s="101">
        <f>(SGF!AP$5/Pop!E40)*1000</f>
        <v>5368.3844060745932</v>
      </c>
      <c r="D42" s="409">
        <f t="shared" si="0"/>
        <v>36</v>
      </c>
    </row>
    <row r="43" spans="1:4">
      <c r="A43" s="308"/>
      <c r="B43" s="307" t="s">
        <v>71</v>
      </c>
      <c r="C43" s="139">
        <f>(SGF!AQ$5/Pop!E41)*1000</f>
        <v>7899.3141313940214</v>
      </c>
      <c r="D43" s="408">
        <f t="shared" si="0"/>
        <v>10</v>
      </c>
    </row>
    <row r="44" spans="1:4">
      <c r="A44" s="308"/>
      <c r="B44" s="308" t="s">
        <v>72</v>
      </c>
      <c r="C44" s="101">
        <f>(SGF!AR$5/Pop!E42)*1000</f>
        <v>6610.9426726891652</v>
      </c>
      <c r="D44" s="409">
        <f t="shared" si="0"/>
        <v>20</v>
      </c>
    </row>
    <row r="45" spans="1:4">
      <c r="A45" s="308"/>
      <c r="B45" s="307" t="s">
        <v>73</v>
      </c>
      <c r="C45" s="139">
        <f>(SGF!AS$5/Pop!E43)*1000</f>
        <v>7083.6832166426493</v>
      </c>
      <c r="D45" s="408">
        <f t="shared" si="0"/>
        <v>15</v>
      </c>
    </row>
    <row r="46" spans="1:4">
      <c r="A46" s="308"/>
      <c r="B46" s="308" t="s">
        <v>74</v>
      </c>
      <c r="C46" s="101">
        <f>(SGF!AT$5/Pop!E44)*1000</f>
        <v>5305.3263006757661</v>
      </c>
      <c r="D46" s="409">
        <f t="shared" si="0"/>
        <v>38</v>
      </c>
    </row>
    <row r="47" spans="1:4">
      <c r="A47" s="308"/>
      <c r="B47" s="307" t="s">
        <v>75</v>
      </c>
      <c r="C47" s="139">
        <f>(SGF!AU$5/Pop!E45)*1000</f>
        <v>5067.9513744357027</v>
      </c>
      <c r="D47" s="408">
        <f t="shared" si="0"/>
        <v>43</v>
      </c>
    </row>
    <row r="48" spans="1:4">
      <c r="A48" s="308"/>
      <c r="B48" s="308" t="s">
        <v>76</v>
      </c>
      <c r="C48" s="101">
        <f>(SGF!AV$5/Pop!E46)*1000</f>
        <v>4378.4684418545366</v>
      </c>
      <c r="D48" s="409">
        <f t="shared" si="0"/>
        <v>48</v>
      </c>
    </row>
    <row r="49" spans="1:6">
      <c r="A49" s="308"/>
      <c r="B49" s="307" t="s">
        <v>77</v>
      </c>
      <c r="C49" s="139">
        <f>(SGF!AW$5/Pop!E47)*1000</f>
        <v>4548.9715875117945</v>
      </c>
      <c r="D49" s="408">
        <f t="shared" si="0"/>
        <v>47</v>
      </c>
    </row>
    <row r="50" spans="1:6">
      <c r="A50" s="308"/>
      <c r="B50" s="308" t="s">
        <v>78</v>
      </c>
      <c r="C50" s="101">
        <f>(SGF!AX$5/Pop!E48)*1000</f>
        <v>6028.6088902916435</v>
      </c>
      <c r="D50" s="409">
        <f t="shared" si="0"/>
        <v>29</v>
      </c>
    </row>
    <row r="51" spans="1:6">
      <c r="A51" s="308"/>
      <c r="B51" s="307" t="s">
        <v>79</v>
      </c>
      <c r="C51" s="139">
        <f>(SGF!AY$5/Pop!E49)*1000</f>
        <v>8184.2855928819845</v>
      </c>
      <c r="D51" s="408">
        <f t="shared" si="0"/>
        <v>8</v>
      </c>
    </row>
    <row r="52" spans="1:6">
      <c r="A52" s="308"/>
      <c r="B52" s="308" t="s">
        <v>80</v>
      </c>
      <c r="C52" s="101">
        <f>(SGF!AZ$5/Pop!E50)*1000</f>
        <v>5570.9861369866894</v>
      </c>
      <c r="D52" s="409">
        <f t="shared" si="0"/>
        <v>34</v>
      </c>
    </row>
    <row r="53" spans="1:6">
      <c r="A53" s="308"/>
      <c r="B53" s="307" t="s">
        <v>81</v>
      </c>
      <c r="C53" s="139">
        <f>(SGF!BA$5/Pop!E51)*1000</f>
        <v>6358.7283544676075</v>
      </c>
      <c r="D53" s="408">
        <f t="shared" si="0"/>
        <v>23</v>
      </c>
    </row>
    <row r="54" spans="1:6">
      <c r="A54" s="308"/>
      <c r="B54" s="308" t="s">
        <v>82</v>
      </c>
      <c r="C54" s="101">
        <f>(SGF!BB$5/Pop!E52)*1000</f>
        <v>7259.7632963388642</v>
      </c>
      <c r="D54" s="409">
        <f t="shared" si="0"/>
        <v>14</v>
      </c>
    </row>
    <row r="55" spans="1:6">
      <c r="A55" s="308"/>
      <c r="B55" s="307" t="s">
        <v>83</v>
      </c>
      <c r="C55" s="139">
        <f>(SGF!BC$5/Pop!E53)*1000</f>
        <v>6133.3145140793267</v>
      </c>
      <c r="D55" s="408">
        <f t="shared" si="0"/>
        <v>27</v>
      </c>
    </row>
    <row r="56" spans="1:6">
      <c r="A56" s="308"/>
      <c r="B56" s="308" t="s">
        <v>84</v>
      </c>
      <c r="C56" s="101">
        <f>(SGF!BD$5/Pop!E54)*1000</f>
        <v>9761.6012014189182</v>
      </c>
      <c r="D56" s="409">
        <f t="shared" si="0"/>
        <v>2</v>
      </c>
    </row>
    <row r="57" spans="1:6">
      <c r="A57" s="308"/>
      <c r="B57" s="101"/>
      <c r="C57" s="308"/>
      <c r="D57" s="115"/>
      <c r="E57" s="83"/>
      <c r="F57" s="83"/>
    </row>
    <row r="58" spans="1:6" ht="17.25" customHeight="1">
      <c r="A58" s="687" t="s">
        <v>602</v>
      </c>
      <c r="B58" s="687"/>
      <c r="C58" s="687"/>
      <c r="D58" s="687"/>
      <c r="E58" s="687"/>
      <c r="F58" s="687"/>
    </row>
    <row r="59" spans="1:6">
      <c r="A59" s="687"/>
      <c r="B59" s="687"/>
      <c r="C59" s="687"/>
      <c r="D59" s="687"/>
      <c r="E59" s="687"/>
      <c r="F59" s="687"/>
    </row>
    <row r="60" spans="1:6">
      <c r="A60" s="687"/>
      <c r="B60" s="687"/>
      <c r="C60" s="687"/>
      <c r="D60" s="687"/>
      <c r="E60" s="687"/>
      <c r="F60" s="687"/>
    </row>
    <row r="61" spans="1:6" ht="24.75" customHeight="1">
      <c r="A61" s="687"/>
      <c r="B61" s="687"/>
      <c r="C61" s="687"/>
      <c r="D61" s="687"/>
      <c r="E61" s="687"/>
      <c r="F61" s="687"/>
    </row>
    <row r="62" spans="1:6" ht="6.75" hidden="1" customHeight="1">
      <c r="A62" s="687"/>
      <c r="B62" s="687"/>
      <c r="C62" s="687"/>
      <c r="D62" s="687"/>
      <c r="E62" s="687"/>
      <c r="F62" s="687"/>
    </row>
    <row r="63" spans="1:6" ht="14.25" customHeight="1">
      <c r="A63" s="476"/>
      <c r="B63" s="476"/>
      <c r="C63" s="476"/>
      <c r="D63" s="476"/>
      <c r="E63" s="476"/>
      <c r="F63" s="476"/>
    </row>
    <row r="64" spans="1:6">
      <c r="A64" s="686" t="s">
        <v>435</v>
      </c>
      <c r="B64" s="686"/>
      <c r="C64" s="686"/>
      <c r="D64" s="686"/>
      <c r="E64" s="83"/>
      <c r="F64" s="83"/>
    </row>
    <row r="65" spans="1:6">
      <c r="A65" s="83"/>
      <c r="B65" s="83"/>
      <c r="C65" s="83"/>
      <c r="D65" s="83"/>
      <c r="E65" s="83"/>
      <c r="F65" s="83"/>
    </row>
    <row r="66" spans="1:6">
      <c r="B66" s="297"/>
    </row>
    <row r="67" spans="1:6">
      <c r="B67" s="272"/>
    </row>
  </sheetData>
  <mergeCells count="5">
    <mergeCell ref="B1:D1"/>
    <mergeCell ref="A2:E2"/>
    <mergeCell ref="A3:E3"/>
    <mergeCell ref="A58:F62"/>
    <mergeCell ref="A64:D64"/>
  </mergeCells>
  <pageMargins left="0.7" right="0.7" top="0.75" bottom="0.75" header="0.3" footer="0.3"/>
  <pageSetup scale="68"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3"/>
  </sheetPr>
  <dimension ref="A1:I69"/>
  <sheetViews>
    <sheetView workbookViewId="0">
      <selection activeCell="F12" sqref="F12"/>
    </sheetView>
  </sheetViews>
  <sheetFormatPr baseColWidth="10" defaultColWidth="9.33203125" defaultRowHeight="13"/>
  <cols>
    <col min="1" max="1" width="12" style="19" customWidth="1"/>
    <col min="2" max="2" width="10.5" style="19" customWidth="1"/>
    <col min="3" max="3" width="17.33203125" style="19" customWidth="1"/>
    <col min="4" max="4" width="9.33203125" style="19"/>
    <col min="5" max="5" width="12.6640625" style="19" customWidth="1"/>
    <col min="6" max="7" width="9.33203125" style="19"/>
    <col min="8" max="8" width="16.5" style="19" customWidth="1"/>
    <col min="9" max="9" width="12.6640625" style="19" bestFit="1" customWidth="1"/>
    <col min="10" max="10" width="11.33203125" style="19" bestFit="1" customWidth="1"/>
    <col min="11" max="11" width="11.5" style="19" bestFit="1" customWidth="1"/>
    <col min="12" max="16384" width="9.33203125" style="19"/>
  </cols>
  <sheetData>
    <row r="1" spans="1:7" ht="15">
      <c r="A1" s="316"/>
      <c r="B1" s="675" t="s">
        <v>460</v>
      </c>
      <c r="C1" s="675"/>
      <c r="D1" s="675"/>
      <c r="E1" s="316"/>
    </row>
    <row r="2" spans="1:7" ht="18">
      <c r="A2" s="676" t="s">
        <v>401</v>
      </c>
      <c r="B2" s="677"/>
      <c r="C2" s="677"/>
      <c r="D2" s="677"/>
      <c r="E2" s="677"/>
    </row>
    <row r="3" spans="1:7" ht="18" customHeight="1">
      <c r="A3" s="678" t="str">
        <f>CONCATENATE("Fiscal Year ",Pop!H1)</f>
        <v>Fiscal Year 2016</v>
      </c>
      <c r="B3" s="679"/>
      <c r="C3" s="679"/>
      <c r="D3" s="679"/>
      <c r="E3" s="679"/>
    </row>
    <row r="4" spans="1:7" ht="15">
      <c r="A4" s="316"/>
      <c r="B4" s="17"/>
      <c r="C4" s="16"/>
      <c r="D4" s="316"/>
      <c r="E4" s="316"/>
    </row>
    <row r="5" spans="1:7" ht="30">
      <c r="A5" s="297"/>
      <c r="B5" s="6" t="s">
        <v>31</v>
      </c>
      <c r="C5" s="5" t="s">
        <v>434</v>
      </c>
      <c r="D5" s="4" t="s">
        <v>33</v>
      </c>
      <c r="E5" s="297"/>
      <c r="F5" s="128"/>
      <c r="G5" s="128"/>
    </row>
    <row r="6" spans="1:7" ht="14">
      <c r="A6" s="128"/>
      <c r="B6" s="297" t="s">
        <v>34</v>
      </c>
      <c r="C6" s="259">
        <f>(SLF!D12/Pop!D4)*1000</f>
        <v>4945.83966122947</v>
      </c>
      <c r="D6" s="117"/>
    </row>
    <row r="7" spans="1:7" ht="14">
      <c r="A7" s="128"/>
      <c r="B7" s="307" t="s">
        <v>35</v>
      </c>
      <c r="C7" s="139">
        <f>(SLF!I12/Pop!D5)*1000</f>
        <v>3206.4145070151599</v>
      </c>
      <c r="D7" s="408">
        <f>RANK(C7,$C$7:$C$56)</f>
        <v>50</v>
      </c>
    </row>
    <row r="8" spans="1:7" ht="14">
      <c r="A8" s="128"/>
      <c r="B8" s="308" t="s">
        <v>36</v>
      </c>
      <c r="C8" s="101">
        <f>(SLF!L12/Pop!D6)*1000</f>
        <v>3812.4654426975872</v>
      </c>
      <c r="D8" s="409">
        <f>RANK(C8,$C$7:$C$56)</f>
        <v>39</v>
      </c>
    </row>
    <row r="9" spans="1:7" ht="14">
      <c r="A9" s="128"/>
      <c r="B9" s="307" t="s">
        <v>37</v>
      </c>
      <c r="C9" s="139">
        <f>(SLF!O12/Pop!D7)*1000</f>
        <v>3581.5592992081511</v>
      </c>
      <c r="D9" s="408">
        <f t="shared" ref="D9:D56" si="0">RANK(C9,$C$7:$C$56)</f>
        <v>44</v>
      </c>
    </row>
    <row r="10" spans="1:7" ht="14">
      <c r="A10" s="128"/>
      <c r="B10" s="308" t="s">
        <v>38</v>
      </c>
      <c r="C10" s="101">
        <f>(SLF!R$12/Pop!D8)*1000</f>
        <v>3957.6816517866255</v>
      </c>
      <c r="D10" s="409">
        <f t="shared" si="0"/>
        <v>30</v>
      </c>
      <c r="F10" s="565"/>
    </row>
    <row r="11" spans="1:7" ht="14">
      <c r="A11" s="128"/>
      <c r="B11" s="307" t="s">
        <v>39</v>
      </c>
      <c r="C11" s="139">
        <f>(SLF!U$12/Pop!D9)*1000</f>
        <v>6077.010976760359</v>
      </c>
      <c r="D11" s="408">
        <f t="shared" si="0"/>
        <v>8</v>
      </c>
      <c r="F11" s="565"/>
    </row>
    <row r="12" spans="1:7" ht="14">
      <c r="A12" s="128"/>
      <c r="B12" s="308" t="s">
        <v>40</v>
      </c>
      <c r="C12" s="101">
        <f>(SLF!X$12/Pop!D10)*1000</f>
        <v>4621.3335913151732</v>
      </c>
      <c r="D12" s="409">
        <f t="shared" si="0"/>
        <v>22</v>
      </c>
    </row>
    <row r="13" spans="1:7" ht="14">
      <c r="A13" s="128"/>
      <c r="B13" s="307" t="s">
        <v>41</v>
      </c>
      <c r="C13" s="139">
        <f>(SLF!AA$12/Pop!D11)*1000</f>
        <v>7220.4346256708714</v>
      </c>
      <c r="D13" s="408">
        <f t="shared" si="0"/>
        <v>2</v>
      </c>
    </row>
    <row r="14" spans="1:7" ht="14">
      <c r="A14" s="128"/>
      <c r="B14" s="308" t="s">
        <v>42</v>
      </c>
      <c r="C14" s="101">
        <f>(SLF!AD$12/Pop!D12)*1000</f>
        <v>4757.1664892757199</v>
      </c>
      <c r="D14" s="409">
        <f t="shared" si="0"/>
        <v>21</v>
      </c>
    </row>
    <row r="15" spans="1:7" ht="14">
      <c r="A15" s="128"/>
      <c r="B15" s="307" t="s">
        <v>43</v>
      </c>
      <c r="C15" s="139">
        <f>(SLF!AJ$12/Pop!D13)*1000</f>
        <v>3478.1831114517504</v>
      </c>
      <c r="D15" s="408">
        <f t="shared" si="0"/>
        <v>46</v>
      </c>
    </row>
    <row r="16" spans="1:7" ht="14">
      <c r="A16" s="128"/>
      <c r="B16" s="308" t="s">
        <v>44</v>
      </c>
      <c r="C16" s="101">
        <f>(SLF!AM$12/Pop!D14)*1000</f>
        <v>3659.5977939850409</v>
      </c>
      <c r="D16" s="409">
        <f t="shared" si="0"/>
        <v>42</v>
      </c>
    </row>
    <row r="17" spans="1:4" ht="14">
      <c r="A17" s="128"/>
      <c r="B17" s="307" t="s">
        <v>45</v>
      </c>
      <c r="C17" s="139">
        <f>(SLF!AP$12/Pop!D15)*1000</f>
        <v>6467.0868205193174</v>
      </c>
      <c r="D17" s="408">
        <f t="shared" si="0"/>
        <v>6</v>
      </c>
    </row>
    <row r="18" spans="1:4" ht="14">
      <c r="A18" s="128"/>
      <c r="B18" s="308" t="s">
        <v>46</v>
      </c>
      <c r="C18" s="101">
        <f>(SLF!AS$12/Pop!D16)*1000</f>
        <v>3513.6027656714837</v>
      </c>
      <c r="D18" s="409">
        <f t="shared" si="0"/>
        <v>45</v>
      </c>
    </row>
    <row r="19" spans="1:4" ht="14">
      <c r="A19" s="128"/>
      <c r="B19" s="307" t="s">
        <v>47</v>
      </c>
      <c r="C19" s="139">
        <f>(SLF!AV$12/Pop!D17)*1000</f>
        <v>5654.137444192872</v>
      </c>
      <c r="D19" s="408">
        <f t="shared" si="0"/>
        <v>11</v>
      </c>
    </row>
    <row r="20" spans="1:4" ht="14">
      <c r="A20" s="128"/>
      <c r="B20" s="308" t="s">
        <v>48</v>
      </c>
      <c r="C20" s="101">
        <f>(SLF!AY$12/Pop!D18)*1000</f>
        <v>3872.4518982268182</v>
      </c>
      <c r="D20" s="409">
        <f t="shared" si="0"/>
        <v>36</v>
      </c>
    </row>
    <row r="21" spans="1:4" ht="14">
      <c r="A21" s="128"/>
      <c r="B21" s="307" t="s">
        <v>49</v>
      </c>
      <c r="C21" s="139">
        <f>(SLF!BB$12/Pop!D19)*1000</f>
        <v>4884.0580682232312</v>
      </c>
      <c r="D21" s="408">
        <f t="shared" si="0"/>
        <v>18</v>
      </c>
    </row>
    <row r="22" spans="1:4" ht="14">
      <c r="A22" s="128"/>
      <c r="B22" s="308" t="s">
        <v>50</v>
      </c>
      <c r="C22" s="101">
        <f>(SLF!BE$12/Pop!D20)*1000</f>
        <v>4497.5642519889216</v>
      </c>
      <c r="D22" s="409">
        <f t="shared" si="0"/>
        <v>25</v>
      </c>
    </row>
    <row r="23" spans="1:4" ht="14">
      <c r="A23" s="128"/>
      <c r="B23" s="307" t="s">
        <v>51</v>
      </c>
      <c r="C23" s="139">
        <f>(SLF!BH$12/Pop!D21)*1000</f>
        <v>3822.7301694073167</v>
      </c>
      <c r="D23" s="408">
        <f t="shared" si="0"/>
        <v>38</v>
      </c>
    </row>
    <row r="24" spans="1:4" ht="14">
      <c r="A24" s="128"/>
      <c r="B24" s="308" t="s">
        <v>52</v>
      </c>
      <c r="C24" s="101">
        <f>(SLF!BK$12/Pop!D22)*1000</f>
        <v>3887.7760604264859</v>
      </c>
      <c r="D24" s="409">
        <f t="shared" si="0"/>
        <v>35</v>
      </c>
    </row>
    <row r="25" spans="1:4" ht="14">
      <c r="A25" s="128"/>
      <c r="B25" s="307" t="s">
        <v>53</v>
      </c>
      <c r="C25" s="139">
        <f>(SLF!BN$12/Pop!D23)*1000</f>
        <v>5205.5280582635214</v>
      </c>
      <c r="D25" s="408">
        <f t="shared" si="0"/>
        <v>14</v>
      </c>
    </row>
    <row r="26" spans="1:4" ht="14">
      <c r="A26" s="128"/>
      <c r="B26" s="308" t="s">
        <v>54</v>
      </c>
      <c r="C26" s="101">
        <f>(SLF!BQ$12/Pop!D24)*1000</f>
        <v>6026.8430966121095</v>
      </c>
      <c r="D26" s="409">
        <f t="shared" si="0"/>
        <v>9</v>
      </c>
    </row>
    <row r="27" spans="1:4" ht="14">
      <c r="A27" s="128"/>
      <c r="B27" s="307" t="s">
        <v>55</v>
      </c>
      <c r="C27" s="139">
        <f>(SLF!BT$12/Pop!D25)*1000</f>
        <v>6468.9318335260195</v>
      </c>
      <c r="D27" s="408">
        <f t="shared" si="0"/>
        <v>5</v>
      </c>
    </row>
    <row r="28" spans="1:4" ht="14">
      <c r="A28" s="128"/>
      <c r="B28" s="308" t="s">
        <v>56</v>
      </c>
      <c r="C28" s="101">
        <f>(SLF!BW$12/Pop!D26)*1000</f>
        <v>4082.0898489899528</v>
      </c>
      <c r="D28" s="409">
        <f t="shared" si="0"/>
        <v>28</v>
      </c>
    </row>
    <row r="29" spans="1:4" ht="14">
      <c r="A29" s="128"/>
      <c r="B29" s="307" t="s">
        <v>57</v>
      </c>
      <c r="C29" s="139">
        <f>(SLF!BZ$12/Pop!D27)*1000</f>
        <v>6090.4668736029535</v>
      </c>
      <c r="D29" s="408">
        <f t="shared" si="0"/>
        <v>7</v>
      </c>
    </row>
    <row r="30" spans="1:4" ht="14">
      <c r="A30" s="128"/>
      <c r="B30" s="308" t="s">
        <v>58</v>
      </c>
      <c r="C30" s="101">
        <f>(SLF!CC$12/Pop!D28)*1000</f>
        <v>3612.7141452695855</v>
      </c>
      <c r="D30" s="409">
        <f t="shared" si="0"/>
        <v>43</v>
      </c>
    </row>
    <row r="31" spans="1:4" ht="14">
      <c r="A31" s="128"/>
      <c r="B31" s="307" t="s">
        <v>59</v>
      </c>
      <c r="C31" s="139">
        <f>(SLF!CF$12/Pop!D29)*1000</f>
        <v>3682.295668356981</v>
      </c>
      <c r="D31" s="408">
        <f t="shared" si="0"/>
        <v>41</v>
      </c>
    </row>
    <row r="32" spans="1:4" ht="14">
      <c r="A32" s="128"/>
      <c r="B32" s="308" t="s">
        <v>60</v>
      </c>
      <c r="C32" s="101">
        <f>(SLF!CI$12/Pop!D30)*1000</f>
        <v>3826.5373713722347</v>
      </c>
      <c r="D32" s="409">
        <f t="shared" si="0"/>
        <v>37</v>
      </c>
    </row>
    <row r="33" spans="1:4" ht="14">
      <c r="A33" s="128"/>
      <c r="B33" s="307" t="s">
        <v>61</v>
      </c>
      <c r="C33" s="139">
        <f>(SLF!CL$12/Pop!D31)*1000</f>
        <v>5087.3190071519075</v>
      </c>
      <c r="D33" s="408">
        <f t="shared" si="0"/>
        <v>15</v>
      </c>
    </row>
    <row r="34" spans="1:4" ht="14">
      <c r="A34" s="128"/>
      <c r="B34" s="308" t="s">
        <v>62</v>
      </c>
      <c r="C34" s="101">
        <f>(SLF!CO$12/Pop!D32)*1000</f>
        <v>4277.0043010913651</v>
      </c>
      <c r="D34" s="409">
        <f t="shared" si="0"/>
        <v>27</v>
      </c>
    </row>
    <row r="35" spans="1:4" ht="14">
      <c r="A35" s="128"/>
      <c r="B35" s="307" t="s">
        <v>63</v>
      </c>
      <c r="C35" s="139">
        <f>(SLF!CR$12/Pop!D33)*1000</f>
        <v>4817.5765815365367</v>
      </c>
      <c r="D35" s="408">
        <f t="shared" si="0"/>
        <v>19</v>
      </c>
    </row>
    <row r="36" spans="1:4" ht="14">
      <c r="A36" s="128"/>
      <c r="B36" s="308" t="s">
        <v>64</v>
      </c>
      <c r="C36" s="101">
        <f>(SLF!CU$12/Pop!D34)*1000</f>
        <v>6709.1871216481841</v>
      </c>
      <c r="D36" s="409">
        <f t="shared" si="0"/>
        <v>3</v>
      </c>
    </row>
    <row r="37" spans="1:4" ht="14">
      <c r="A37" s="128"/>
      <c r="B37" s="307" t="s">
        <v>65</v>
      </c>
      <c r="C37" s="139">
        <f>(SLF!CX$12/Pop!D35)*1000</f>
        <v>3891.0101120535219</v>
      </c>
      <c r="D37" s="408">
        <f t="shared" si="0"/>
        <v>34</v>
      </c>
    </row>
    <row r="38" spans="1:4" ht="14">
      <c r="A38" s="128"/>
      <c r="B38" s="308" t="s">
        <v>66</v>
      </c>
      <c r="C38" s="101">
        <f>(SLF!DA$12/Pop!D36)*1000</f>
        <v>8956.6811549299109</v>
      </c>
      <c r="D38" s="409">
        <f t="shared" si="0"/>
        <v>1</v>
      </c>
    </row>
    <row r="39" spans="1:4" ht="14">
      <c r="A39" s="128"/>
      <c r="B39" s="307" t="s">
        <v>67</v>
      </c>
      <c r="C39" s="139">
        <f>(SLF!DD$12/Pop!D37)*1000</f>
        <v>3919.1363445311754</v>
      </c>
      <c r="D39" s="408">
        <f t="shared" si="0"/>
        <v>32</v>
      </c>
    </row>
    <row r="40" spans="1:4" ht="14">
      <c r="A40" s="128"/>
      <c r="B40" s="308" t="s">
        <v>68</v>
      </c>
      <c r="C40" s="101">
        <f>(SLF!DG$12/Pop!D38)*1000</f>
        <v>6629.973211496821</v>
      </c>
      <c r="D40" s="409">
        <f t="shared" si="0"/>
        <v>4</v>
      </c>
    </row>
    <row r="41" spans="1:4" ht="14">
      <c r="A41" s="128"/>
      <c r="B41" s="307" t="s">
        <v>69</v>
      </c>
      <c r="C41" s="139">
        <f>(SLF!DJ$12/Pop!D39)*1000</f>
        <v>4473.4927452262218</v>
      </c>
      <c r="D41" s="408">
        <f t="shared" si="0"/>
        <v>26</v>
      </c>
    </row>
    <row r="42" spans="1:4" ht="14">
      <c r="A42" s="128"/>
      <c r="B42" s="308" t="s">
        <v>70</v>
      </c>
      <c r="C42" s="101">
        <f>(SLF!DM$12/Pop!D40)*1000</f>
        <v>3457.7896550730425</v>
      </c>
      <c r="D42" s="409">
        <f t="shared" si="0"/>
        <v>47</v>
      </c>
    </row>
    <row r="43" spans="1:4" ht="14">
      <c r="A43" s="128"/>
      <c r="B43" s="307" t="s">
        <v>71</v>
      </c>
      <c r="C43" s="139">
        <f>(SLF!DP$12/Pop!D41)*1000</f>
        <v>4508.0889840868394</v>
      </c>
      <c r="D43" s="408">
        <f t="shared" si="0"/>
        <v>24</v>
      </c>
    </row>
    <row r="44" spans="1:4" ht="14">
      <c r="A44" s="128"/>
      <c r="B44" s="308" t="s">
        <v>72</v>
      </c>
      <c r="C44" s="101">
        <f>(SLF!DS$12/Pop!D42)*1000</f>
        <v>5058.2846676940053</v>
      </c>
      <c r="D44" s="409">
        <f t="shared" si="0"/>
        <v>16</v>
      </c>
    </row>
    <row r="45" spans="1:4" ht="14">
      <c r="A45" s="128"/>
      <c r="B45" s="307" t="s">
        <v>73</v>
      </c>
      <c r="C45" s="139">
        <f>(SLF!DV$12/Pop!D43)*1000</f>
        <v>5562.0802862421824</v>
      </c>
      <c r="D45" s="408">
        <f t="shared" si="0"/>
        <v>12</v>
      </c>
    </row>
    <row r="46" spans="1:4" ht="14">
      <c r="A46" s="128"/>
      <c r="B46" s="308" t="s">
        <v>74</v>
      </c>
      <c r="C46" s="101">
        <f>(SLF!DY$12/Pop!D44)*1000</f>
        <v>3435.1319462674264</v>
      </c>
      <c r="D46" s="409">
        <f t="shared" si="0"/>
        <v>48</v>
      </c>
    </row>
    <row r="47" spans="1:4" ht="14">
      <c r="A47" s="128"/>
      <c r="B47" s="307" t="s">
        <v>75</v>
      </c>
      <c r="C47" s="139">
        <f>(SLF!EB$12/Pop!D45)*1000</f>
        <v>3938.0308795160304</v>
      </c>
      <c r="D47" s="408">
        <f t="shared" si="0"/>
        <v>31</v>
      </c>
    </row>
    <row r="48" spans="1:4" ht="14">
      <c r="A48" s="128"/>
      <c r="B48" s="308" t="s">
        <v>76</v>
      </c>
      <c r="C48" s="101">
        <f>(SLF!EE$12/Pop!D46)*1000</f>
        <v>3322.0658573309729</v>
      </c>
      <c r="D48" s="409">
        <f t="shared" si="0"/>
        <v>49</v>
      </c>
    </row>
    <row r="49" spans="1:9" ht="14">
      <c r="A49" s="128"/>
      <c r="B49" s="307" t="s">
        <v>77</v>
      </c>
      <c r="C49" s="139">
        <f>(SLF!EH$12/Pop!D47)*1000</f>
        <v>4019.9657321365717</v>
      </c>
      <c r="D49" s="408">
        <f t="shared" si="0"/>
        <v>29</v>
      </c>
    </row>
    <row r="50" spans="1:9" ht="14">
      <c r="A50" s="128"/>
      <c r="B50" s="308" t="s">
        <v>78</v>
      </c>
      <c r="C50" s="101">
        <f>(SLF!EK$12/Pop!D48)*1000</f>
        <v>3743.2741159687166</v>
      </c>
      <c r="D50" s="409">
        <f t="shared" si="0"/>
        <v>40</v>
      </c>
    </row>
    <row r="51" spans="1:9" ht="14">
      <c r="A51" s="128"/>
      <c r="B51" s="307" t="s">
        <v>79</v>
      </c>
      <c r="C51" s="139">
        <f>(SLF!EN$12/Pop!D49)*1000</f>
        <v>5903.8539898677154</v>
      </c>
      <c r="D51" s="408">
        <f t="shared" si="0"/>
        <v>10</v>
      </c>
    </row>
    <row r="52" spans="1:9" ht="14">
      <c r="A52" s="128"/>
      <c r="B52" s="308" t="s">
        <v>80</v>
      </c>
      <c r="C52" s="101">
        <f>(SLF!EQ$12/Pop!D50)*1000</f>
        <v>4560.3572693412943</v>
      </c>
      <c r="D52" s="409">
        <f t="shared" si="0"/>
        <v>23</v>
      </c>
    </row>
    <row r="53" spans="1:9" ht="14">
      <c r="A53" s="128"/>
      <c r="B53" s="307" t="s">
        <v>81</v>
      </c>
      <c r="C53" s="139">
        <f>(SLF!ET$12/Pop!D51)*1000</f>
        <v>5050.2776154817502</v>
      </c>
      <c r="D53" s="408">
        <f t="shared" si="0"/>
        <v>17</v>
      </c>
    </row>
    <row r="54" spans="1:9" ht="14">
      <c r="A54" s="128"/>
      <c r="B54" s="308" t="s">
        <v>82</v>
      </c>
      <c r="C54" s="101">
        <f>(SLF!EW$12/Pop!D52)*1000</f>
        <v>3916.5165092908001</v>
      </c>
      <c r="D54" s="409">
        <f t="shared" si="0"/>
        <v>33</v>
      </c>
    </row>
    <row r="55" spans="1:9" ht="14">
      <c r="A55" s="128"/>
      <c r="B55" s="307" t="s">
        <v>83</v>
      </c>
      <c r="C55" s="139">
        <f>(SLF!EZ$12/Pop!D53)*1000</f>
        <v>4782.1829068389516</v>
      </c>
      <c r="D55" s="408">
        <f t="shared" si="0"/>
        <v>20</v>
      </c>
    </row>
    <row r="56" spans="1:9" ht="14">
      <c r="A56" s="128"/>
      <c r="B56" s="308" t="s">
        <v>84</v>
      </c>
      <c r="C56" s="101">
        <f>(SLF!FC$12/Pop!D54)*1000</f>
        <v>5544.5572823169377</v>
      </c>
      <c r="D56" s="409">
        <f t="shared" si="0"/>
        <v>13</v>
      </c>
    </row>
    <row r="57" spans="1:9" ht="14">
      <c r="A57" s="128"/>
      <c r="B57" s="262" t="s">
        <v>85</v>
      </c>
      <c r="C57" s="256">
        <f>(SLF!AG$12/Pop!D55)*1000</f>
        <v>10840.696675317387</v>
      </c>
      <c r="D57" s="410" t="str">
        <f>CONCATENATE("(",RANK(C57,$C$7:$C$57),")")</f>
        <v>(1)</v>
      </c>
    </row>
    <row r="58" spans="1:9" ht="14">
      <c r="A58" s="267"/>
      <c r="B58" s="129"/>
      <c r="C58" s="255"/>
      <c r="D58" s="267"/>
      <c r="E58" s="254"/>
      <c r="F58" s="255"/>
      <c r="G58" s="128"/>
    </row>
    <row r="59" spans="1:9" ht="14">
      <c r="A59" s="267"/>
      <c r="B59" s="129"/>
      <c r="C59" s="255"/>
      <c r="D59" s="267"/>
      <c r="E59" s="254"/>
      <c r="F59" s="255"/>
      <c r="G59" s="128"/>
    </row>
    <row r="60" spans="1:9">
      <c r="A60" s="688" t="s">
        <v>601</v>
      </c>
      <c r="B60" s="688"/>
      <c r="C60" s="688"/>
      <c r="D60" s="688"/>
      <c r="E60" s="689"/>
      <c r="F60" s="689"/>
      <c r="G60" s="689"/>
      <c r="H60" s="21"/>
      <c r="I60" s="20"/>
    </row>
    <row r="61" spans="1:9">
      <c r="A61" s="689"/>
      <c r="B61" s="689"/>
      <c r="C61" s="689"/>
      <c r="D61" s="689"/>
      <c r="E61" s="689"/>
      <c r="F61" s="689"/>
      <c r="G61" s="689"/>
    </row>
    <row r="62" spans="1:9">
      <c r="A62" s="689"/>
      <c r="B62" s="689"/>
      <c r="C62" s="689"/>
      <c r="D62" s="689"/>
      <c r="E62" s="689"/>
      <c r="F62" s="689"/>
      <c r="G62" s="689"/>
    </row>
    <row r="63" spans="1:9">
      <c r="A63" s="689"/>
      <c r="B63" s="689"/>
      <c r="C63" s="689"/>
      <c r="D63" s="689"/>
      <c r="E63" s="689"/>
      <c r="F63" s="689"/>
      <c r="G63" s="689"/>
    </row>
    <row r="64" spans="1:9" ht="35.25" customHeight="1">
      <c r="A64" s="689"/>
      <c r="B64" s="689"/>
      <c r="C64" s="689"/>
      <c r="D64" s="689"/>
      <c r="E64" s="689"/>
      <c r="F64" s="689"/>
      <c r="G64" s="689"/>
    </row>
    <row r="65" spans="1:7" ht="14">
      <c r="A65" s="128"/>
      <c r="B65" s="128"/>
      <c r="C65" s="128"/>
      <c r="D65" s="128"/>
      <c r="E65" s="128"/>
      <c r="F65" s="128"/>
      <c r="G65" s="128"/>
    </row>
    <row r="66" spans="1:7" ht="14">
      <c r="A66" s="686" t="s">
        <v>435</v>
      </c>
      <c r="B66" s="686"/>
      <c r="C66" s="686"/>
      <c r="D66" s="686"/>
      <c r="E66" s="128"/>
      <c r="F66" s="128"/>
      <c r="G66" s="128"/>
    </row>
    <row r="68" spans="1:7" ht="14">
      <c r="B68" s="297"/>
    </row>
    <row r="69" spans="1:7" ht="14">
      <c r="B69" s="272"/>
    </row>
  </sheetData>
  <mergeCells count="5">
    <mergeCell ref="B1:D1"/>
    <mergeCell ref="A2:E2"/>
    <mergeCell ref="A3:E3"/>
    <mergeCell ref="A60:G64"/>
    <mergeCell ref="A66:D66"/>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3"/>
    <pageSetUpPr fitToPage="1"/>
  </sheetPr>
  <dimension ref="A1:J69"/>
  <sheetViews>
    <sheetView zoomScaleNormal="100" workbookViewId="0">
      <pane ySplit="5" topLeftCell="A6" activePane="bottomLeft" state="frozen"/>
      <selection activeCell="J4" sqref="J4"/>
      <selection pane="bottomLeft" activeCell="F16" sqref="F16"/>
    </sheetView>
  </sheetViews>
  <sheetFormatPr baseColWidth="10" defaultColWidth="9.33203125" defaultRowHeight="13"/>
  <cols>
    <col min="1" max="1" width="12" style="19" customWidth="1"/>
    <col min="2" max="2" width="10.5" style="19" customWidth="1"/>
    <col min="3" max="3" width="17.33203125" style="19" customWidth="1"/>
    <col min="4" max="4" width="9.33203125" style="19"/>
    <col min="5" max="5" width="12.6640625" style="19" customWidth="1"/>
    <col min="6" max="7" width="9.33203125" style="19"/>
    <col min="8" max="8" width="16.5" style="19" customWidth="1"/>
    <col min="9" max="9" width="12.6640625" style="19" bestFit="1" customWidth="1"/>
    <col min="10" max="10" width="11.33203125" style="19" bestFit="1" customWidth="1"/>
    <col min="11" max="11" width="11.5" style="19" bestFit="1" customWidth="1"/>
    <col min="12" max="16384" width="9.33203125" style="19"/>
  </cols>
  <sheetData>
    <row r="1" spans="1:10" ht="15">
      <c r="A1" s="316"/>
      <c r="B1" s="675" t="s">
        <v>459</v>
      </c>
      <c r="C1" s="675"/>
      <c r="D1" s="675"/>
      <c r="E1" s="316"/>
    </row>
    <row r="2" spans="1:10" ht="18">
      <c r="A2" s="676" t="s">
        <v>402</v>
      </c>
      <c r="B2" s="677"/>
      <c r="C2" s="677"/>
      <c r="D2" s="677"/>
      <c r="E2" s="677"/>
    </row>
    <row r="3" spans="1:10" ht="18">
      <c r="A3" s="678" t="str">
        <f>CONCATENATE("Fiscal Year ",Pop!H1)</f>
        <v>Fiscal Year 2016</v>
      </c>
      <c r="B3" s="679"/>
      <c r="C3" s="679"/>
      <c r="D3" s="679"/>
      <c r="E3" s="679"/>
    </row>
    <row r="4" spans="1:10" ht="15.75" customHeight="1">
      <c r="A4" s="316"/>
      <c r="B4" s="17"/>
      <c r="C4" s="16"/>
      <c r="D4" s="316"/>
      <c r="E4" s="316"/>
    </row>
    <row r="5" spans="1:10" ht="32.25" customHeight="1">
      <c r="A5" s="297"/>
      <c r="B5" s="6" t="s">
        <v>31</v>
      </c>
      <c r="C5" s="5" t="s">
        <v>91</v>
      </c>
      <c r="D5" s="4" t="s">
        <v>33</v>
      </c>
      <c r="E5" s="297"/>
      <c r="F5" s="128"/>
      <c r="G5" s="128"/>
    </row>
    <row r="6" spans="1:10" ht="14">
      <c r="A6" s="128"/>
      <c r="B6" s="128" t="s">
        <v>34</v>
      </c>
      <c r="C6" s="544">
        <f>(SLF!D6/Pop!D4)*1000</f>
        <v>9301.8138210728866</v>
      </c>
      <c r="D6" s="117"/>
    </row>
    <row r="7" spans="1:10" ht="14">
      <c r="A7" s="128">
        <v>1</v>
      </c>
      <c r="B7" s="328" t="s">
        <v>35</v>
      </c>
      <c r="C7" s="546">
        <f>(SLF!I6/Pop!D5)*1000</f>
        <v>7827.0216611511669</v>
      </c>
      <c r="D7" s="408">
        <f t="shared" ref="D7:D38" si="0">RANK(C7,$C$7:$C$56)</f>
        <v>39</v>
      </c>
      <c r="J7" s="422"/>
    </row>
    <row r="8" spans="1:10" ht="14">
      <c r="A8" s="128">
        <v>2</v>
      </c>
      <c r="B8" s="327" t="s">
        <v>36</v>
      </c>
      <c r="C8" s="101">
        <f>(SLF!L6/Pop!D6)*1000</f>
        <v>14550.830588977804</v>
      </c>
      <c r="D8" s="409">
        <f t="shared" si="0"/>
        <v>2</v>
      </c>
      <c r="J8" s="422"/>
    </row>
    <row r="9" spans="1:10" ht="14">
      <c r="A9" s="128">
        <v>3</v>
      </c>
      <c r="B9" s="328" t="s">
        <v>37</v>
      </c>
      <c r="C9" s="546">
        <f>(SLF!O6/Pop!D7)*1000</f>
        <v>7293.0124328341235</v>
      </c>
      <c r="D9" s="408">
        <f t="shared" si="0"/>
        <v>46</v>
      </c>
      <c r="J9" s="422"/>
    </row>
    <row r="10" spans="1:10" ht="14">
      <c r="A10" s="128">
        <v>4</v>
      </c>
      <c r="B10" s="327" t="s">
        <v>38</v>
      </c>
      <c r="C10" s="543">
        <f>(SLF!R$6/Pop!D8)*1000</f>
        <v>8252.6263866481549</v>
      </c>
      <c r="D10" s="409">
        <f t="shared" si="0"/>
        <v>34</v>
      </c>
      <c r="J10" s="422"/>
    </row>
    <row r="11" spans="1:10" ht="14">
      <c r="A11" s="128">
        <v>5</v>
      </c>
      <c r="B11" s="328" t="s">
        <v>39</v>
      </c>
      <c r="C11" s="139">
        <f>(SLF!U$6/Pop!D9)*1000</f>
        <v>11341.954428687193</v>
      </c>
      <c r="D11" s="408">
        <f t="shared" si="0"/>
        <v>7</v>
      </c>
      <c r="J11" s="422"/>
    </row>
    <row r="12" spans="1:10" ht="14">
      <c r="A12" s="128">
        <v>6</v>
      </c>
      <c r="B12" s="327" t="s">
        <v>40</v>
      </c>
      <c r="C12" s="543">
        <f>(SLF!X$6/Pop!D10)*1000</f>
        <v>8780.2352758220677</v>
      </c>
      <c r="D12" s="409">
        <f t="shared" si="0"/>
        <v>26</v>
      </c>
      <c r="J12" s="422"/>
    </row>
    <row r="13" spans="1:10" ht="14">
      <c r="A13" s="128">
        <v>7</v>
      </c>
      <c r="B13" s="328" t="s">
        <v>41</v>
      </c>
      <c r="C13" s="139">
        <f>(SLF!AA$6/Pop!D11)*1000</f>
        <v>10879.076061582888</v>
      </c>
      <c r="D13" s="408">
        <f t="shared" si="0"/>
        <v>9</v>
      </c>
      <c r="J13" s="422"/>
    </row>
    <row r="14" spans="1:10" ht="14">
      <c r="A14" s="128">
        <v>8</v>
      </c>
      <c r="B14" s="327" t="s">
        <v>42</v>
      </c>
      <c r="C14" s="543">
        <f>(SLF!AD$6/Pop!D12)*1000</f>
        <v>10066.662258134267</v>
      </c>
      <c r="D14" s="409">
        <f t="shared" si="0"/>
        <v>14</v>
      </c>
      <c r="F14" s="565"/>
      <c r="J14" s="422"/>
    </row>
    <row r="15" spans="1:10" ht="14">
      <c r="A15" s="128">
        <v>9</v>
      </c>
      <c r="B15" s="328" t="s">
        <v>43</v>
      </c>
      <c r="C15" s="546">
        <f>(SLF!AJ$6/Pop!D13)*1000</f>
        <v>7157.367317517911</v>
      </c>
      <c r="D15" s="408">
        <f t="shared" si="0"/>
        <v>47</v>
      </c>
      <c r="F15" s="565"/>
    </row>
    <row r="16" spans="1:10" ht="14">
      <c r="A16" s="128">
        <v>10</v>
      </c>
      <c r="B16" s="327" t="s">
        <v>44</v>
      </c>
      <c r="C16" s="543">
        <f>(SLF!AM$6/Pop!D14)*1000</f>
        <v>6778.187775000436</v>
      </c>
      <c r="D16" s="409">
        <f t="shared" si="0"/>
        <v>50</v>
      </c>
    </row>
    <row r="17" spans="1:4" ht="14">
      <c r="A17" s="128">
        <v>11</v>
      </c>
      <c r="B17" s="328" t="s">
        <v>45</v>
      </c>
      <c r="C17" s="139">
        <f>(SLF!AP$6/Pop!D15)*1000</f>
        <v>11506.896911351223</v>
      </c>
      <c r="D17" s="408">
        <f t="shared" si="0"/>
        <v>5</v>
      </c>
    </row>
    <row r="18" spans="1:4" ht="14">
      <c r="A18" s="128">
        <v>12</v>
      </c>
      <c r="B18" s="327" t="s">
        <v>46</v>
      </c>
      <c r="C18" s="543">
        <f>(SLF!AS$6/Pop!D16)*1000</f>
        <v>6912.0400517611042</v>
      </c>
      <c r="D18" s="409">
        <f t="shared" si="0"/>
        <v>48</v>
      </c>
    </row>
    <row r="19" spans="1:4" ht="14">
      <c r="A19" s="128">
        <v>13</v>
      </c>
      <c r="B19" s="328" t="s">
        <v>47</v>
      </c>
      <c r="C19" s="546">
        <f>(SLF!AV$6/Pop!D17)*1000</f>
        <v>9080.4611285719238</v>
      </c>
      <c r="D19" s="408">
        <f t="shared" si="0"/>
        <v>21</v>
      </c>
    </row>
    <row r="20" spans="1:4" ht="14">
      <c r="A20" s="128">
        <v>14</v>
      </c>
      <c r="B20" s="327" t="s">
        <v>48</v>
      </c>
      <c r="C20" s="543">
        <f>(SLF!AY$6/Pop!D18)*1000</f>
        <v>8109.0247568324849</v>
      </c>
      <c r="D20" s="409">
        <f t="shared" si="0"/>
        <v>36</v>
      </c>
    </row>
    <row r="21" spans="1:4" ht="14">
      <c r="A21" s="128">
        <v>15</v>
      </c>
      <c r="B21" s="328" t="s">
        <v>49</v>
      </c>
      <c r="C21" s="139">
        <f>(SLF!BB$6/Pop!D19)*1000</f>
        <v>10086.561909808428</v>
      </c>
      <c r="D21" s="408">
        <f t="shared" si="0"/>
        <v>13</v>
      </c>
    </row>
    <row r="22" spans="1:4" ht="14">
      <c r="A22" s="128">
        <v>16</v>
      </c>
      <c r="B22" s="327" t="s">
        <v>50</v>
      </c>
      <c r="C22" s="101">
        <f>(SLF!BE$6/Pop!D20)*1000</f>
        <v>8596.1060359434905</v>
      </c>
      <c r="D22" s="409">
        <f t="shared" si="0"/>
        <v>28</v>
      </c>
    </row>
    <row r="23" spans="1:4" ht="14">
      <c r="A23" s="128">
        <v>17</v>
      </c>
      <c r="B23" s="328" t="s">
        <v>51</v>
      </c>
      <c r="C23" s="139">
        <f>(SLF!BH$6/Pop!D21)*1000</f>
        <v>8287.8001529717567</v>
      </c>
      <c r="D23" s="408">
        <f t="shared" si="0"/>
        <v>33</v>
      </c>
    </row>
    <row r="24" spans="1:4" ht="14">
      <c r="A24" s="128">
        <v>18</v>
      </c>
      <c r="B24" s="327" t="s">
        <v>52</v>
      </c>
      <c r="C24" s="101">
        <f>(SLF!BK$6/Pop!D22)*1000</f>
        <v>8357.3042900611308</v>
      </c>
      <c r="D24" s="409">
        <f t="shared" si="0"/>
        <v>32</v>
      </c>
    </row>
    <row r="25" spans="1:4" ht="14">
      <c r="A25" s="128">
        <v>19</v>
      </c>
      <c r="B25" s="328" t="s">
        <v>53</v>
      </c>
      <c r="C25" s="139">
        <f>(SLF!BN$6/Pop!D23)*1000</f>
        <v>8964.0573975066</v>
      </c>
      <c r="D25" s="408">
        <f t="shared" si="0"/>
        <v>22</v>
      </c>
    </row>
    <row r="26" spans="1:4" ht="14">
      <c r="A26" s="128">
        <v>20</v>
      </c>
      <c r="B26" s="327" t="s">
        <v>54</v>
      </c>
      <c r="C26" s="543">
        <f>(SLF!BQ$6/Pop!D24)*1000</f>
        <v>9931.5649839196703</v>
      </c>
      <c r="D26" s="409">
        <f t="shared" si="0"/>
        <v>17</v>
      </c>
    </row>
    <row r="27" spans="1:4" ht="14">
      <c r="A27" s="128">
        <v>21</v>
      </c>
      <c r="B27" s="328" t="s">
        <v>55</v>
      </c>
      <c r="C27" s="139">
        <f>(SLF!BT$6/Pop!D25)*1000</f>
        <v>11212.394674401254</v>
      </c>
      <c r="D27" s="408">
        <f t="shared" si="0"/>
        <v>8</v>
      </c>
    </row>
    <row r="28" spans="1:4" ht="14">
      <c r="A28" s="128">
        <v>22</v>
      </c>
      <c r="B28" s="327" t="s">
        <v>56</v>
      </c>
      <c r="C28" s="543">
        <f>(SLF!BW$6/Pop!D26)*1000</f>
        <v>8636.7567344461058</v>
      </c>
      <c r="D28" s="409">
        <f t="shared" si="0"/>
        <v>27</v>
      </c>
    </row>
    <row r="29" spans="1:4" ht="14">
      <c r="A29" s="128">
        <v>23</v>
      </c>
      <c r="B29" s="328" t="s">
        <v>57</v>
      </c>
      <c r="C29" s="546">
        <f>(SLF!BZ$6/Pop!D27)*1000</f>
        <v>10505.786372974</v>
      </c>
      <c r="D29" s="408">
        <f t="shared" si="0"/>
        <v>11</v>
      </c>
    </row>
    <row r="30" spans="1:4" ht="14">
      <c r="A30" s="128">
        <v>24</v>
      </c>
      <c r="B30" s="327" t="s">
        <v>58</v>
      </c>
      <c r="C30" s="101">
        <f>(SLF!CC$6/Pop!D28)*1000</f>
        <v>8883.2540869527365</v>
      </c>
      <c r="D30" s="409">
        <f t="shared" si="0"/>
        <v>24</v>
      </c>
    </row>
    <row r="31" spans="1:4" ht="14">
      <c r="A31" s="128">
        <v>25</v>
      </c>
      <c r="B31" s="328" t="s">
        <v>59</v>
      </c>
      <c r="C31" s="546">
        <f>(SLF!CF$6/Pop!D29)*1000</f>
        <v>7499.3475808283983</v>
      </c>
      <c r="D31" s="408">
        <f t="shared" si="0"/>
        <v>45</v>
      </c>
    </row>
    <row r="32" spans="1:4" ht="14">
      <c r="A32" s="128">
        <v>26</v>
      </c>
      <c r="B32" s="327" t="s">
        <v>60</v>
      </c>
      <c r="C32" s="101">
        <f>(SLF!CI$6/Pop!D30)*1000</f>
        <v>8124.9181634727956</v>
      </c>
      <c r="D32" s="409">
        <f t="shared" si="0"/>
        <v>35</v>
      </c>
    </row>
    <row r="33" spans="1:4" ht="14">
      <c r="A33" s="128">
        <v>27</v>
      </c>
      <c r="B33" s="328" t="s">
        <v>61</v>
      </c>
      <c r="C33" s="546">
        <f>(SLF!CL$6/Pop!D31)*1000</f>
        <v>9142.6538960150519</v>
      </c>
      <c r="D33" s="408">
        <f t="shared" si="0"/>
        <v>20</v>
      </c>
    </row>
    <row r="34" spans="1:4" ht="14">
      <c r="A34" s="128">
        <v>28</v>
      </c>
      <c r="B34" s="327" t="s">
        <v>62</v>
      </c>
      <c r="C34" s="543">
        <f>(SLF!CO$6/Pop!D32)*1000</f>
        <v>7532.3071772633466</v>
      </c>
      <c r="D34" s="409">
        <f t="shared" si="0"/>
        <v>44</v>
      </c>
    </row>
    <row r="35" spans="1:4" ht="14">
      <c r="A35" s="128">
        <v>29</v>
      </c>
      <c r="B35" s="328" t="s">
        <v>63</v>
      </c>
      <c r="C35" s="139">
        <f>(SLF!CR$6/Pop!D33)*1000</f>
        <v>8384.6091616948124</v>
      </c>
      <c r="D35" s="408">
        <f t="shared" si="0"/>
        <v>30</v>
      </c>
    </row>
    <row r="36" spans="1:4" ht="14">
      <c r="A36" s="128">
        <v>30</v>
      </c>
      <c r="B36" s="327" t="s">
        <v>64</v>
      </c>
      <c r="C36" s="101">
        <f>(SLF!CU$6/Pop!D34)*1000</f>
        <v>10770.415405122685</v>
      </c>
      <c r="D36" s="409">
        <f t="shared" si="0"/>
        <v>10</v>
      </c>
    </row>
    <row r="37" spans="1:4" ht="14">
      <c r="A37" s="128">
        <v>31</v>
      </c>
      <c r="B37" s="328" t="s">
        <v>65</v>
      </c>
      <c r="C37" s="546">
        <f>(SLF!CX$6/Pop!D35)*1000</f>
        <v>9951.7668281679762</v>
      </c>
      <c r="D37" s="408">
        <f t="shared" si="0"/>
        <v>16</v>
      </c>
    </row>
    <row r="38" spans="1:4" ht="14">
      <c r="A38" s="128">
        <v>32</v>
      </c>
      <c r="B38" s="327" t="s">
        <v>66</v>
      </c>
      <c r="C38" s="543">
        <f>(SLF!DA$6/Pop!D36)*1000</f>
        <v>14843.522976024848</v>
      </c>
      <c r="D38" s="409">
        <f t="shared" si="0"/>
        <v>1</v>
      </c>
    </row>
    <row r="39" spans="1:4" ht="14">
      <c r="A39" s="128">
        <v>33</v>
      </c>
      <c r="B39" s="328" t="s">
        <v>67</v>
      </c>
      <c r="C39" s="546">
        <f>(SLF!DD$6/Pop!D37)*1000</f>
        <v>7971.9615319519971</v>
      </c>
      <c r="D39" s="408">
        <f t="shared" ref="D39:D56" si="1">RANK(C39,$C$7:$C$56)</f>
        <v>38</v>
      </c>
    </row>
    <row r="40" spans="1:4" ht="14">
      <c r="A40" s="128">
        <v>34</v>
      </c>
      <c r="B40" s="327" t="s">
        <v>68</v>
      </c>
      <c r="C40" s="101">
        <f>(SLF!DG$6/Pop!D38)*1000</f>
        <v>11985.646179991212</v>
      </c>
      <c r="D40" s="409">
        <f t="shared" si="1"/>
        <v>4</v>
      </c>
    </row>
    <row r="41" spans="1:4" ht="14">
      <c r="A41" s="128">
        <v>35</v>
      </c>
      <c r="B41" s="328" t="s">
        <v>69</v>
      </c>
      <c r="C41" s="546">
        <f>(SLF!DJ$6/Pop!D39)*1000</f>
        <v>8911.3650923884725</v>
      </c>
      <c r="D41" s="408">
        <f t="shared" si="1"/>
        <v>23</v>
      </c>
    </row>
    <row r="42" spans="1:4" ht="14">
      <c r="A42" s="128">
        <v>36</v>
      </c>
      <c r="B42" s="327" t="s">
        <v>70</v>
      </c>
      <c r="C42" s="101">
        <f>(SLF!DM$6/Pop!D40)*1000</f>
        <v>7550.4771872538231</v>
      </c>
      <c r="D42" s="409">
        <f t="shared" si="1"/>
        <v>43</v>
      </c>
    </row>
    <row r="43" spans="1:4" ht="14">
      <c r="A43" s="128">
        <v>37</v>
      </c>
      <c r="B43" s="328" t="s">
        <v>71</v>
      </c>
      <c r="C43" s="139">
        <f>(SLF!DP$6/Pop!D41)*1000</f>
        <v>10009.815738613099</v>
      </c>
      <c r="D43" s="408">
        <f t="shared" si="1"/>
        <v>15</v>
      </c>
    </row>
    <row r="44" spans="1:4" ht="14">
      <c r="A44" s="128">
        <v>38</v>
      </c>
      <c r="B44" s="327" t="s">
        <v>72</v>
      </c>
      <c r="C44" s="543">
        <f>(SLF!DS$6/Pop!D42)*1000</f>
        <v>9361.6353531707973</v>
      </c>
      <c r="D44" s="409">
        <f t="shared" si="1"/>
        <v>19</v>
      </c>
    </row>
    <row r="45" spans="1:4" ht="14">
      <c r="A45" s="128">
        <v>39</v>
      </c>
      <c r="B45" s="328" t="s">
        <v>73</v>
      </c>
      <c r="C45" s="139">
        <f>(SLF!DV$6/Pop!D43)*1000</f>
        <v>10157.882344931664</v>
      </c>
      <c r="D45" s="408">
        <f t="shared" si="1"/>
        <v>12</v>
      </c>
    </row>
    <row r="46" spans="1:4" ht="14">
      <c r="A46" s="128">
        <v>40</v>
      </c>
      <c r="B46" s="327" t="s">
        <v>74</v>
      </c>
      <c r="C46" s="101">
        <f>(SLF!DY$6/Pop!D44)*1000</f>
        <v>8040.6522653433931</v>
      </c>
      <c r="D46" s="409">
        <f t="shared" si="1"/>
        <v>37</v>
      </c>
    </row>
    <row r="47" spans="1:4" ht="14">
      <c r="A47" s="128">
        <v>41</v>
      </c>
      <c r="B47" s="328" t="s">
        <v>75</v>
      </c>
      <c r="C47" s="139">
        <f>(SLF!EB$6/Pop!D45)*1000</f>
        <v>7798.4845776526272</v>
      </c>
      <c r="D47" s="408">
        <f t="shared" si="1"/>
        <v>40</v>
      </c>
    </row>
    <row r="48" spans="1:4" ht="14">
      <c r="A48" s="128">
        <v>42</v>
      </c>
      <c r="B48" s="327" t="s">
        <v>76</v>
      </c>
      <c r="C48" s="101">
        <f>(SLF!EE$6/Pop!D46)*1000</f>
        <v>6834.9778416230984</v>
      </c>
      <c r="D48" s="409">
        <f t="shared" si="1"/>
        <v>49</v>
      </c>
    </row>
    <row r="49" spans="1:9" ht="14">
      <c r="A49" s="128">
        <v>43</v>
      </c>
      <c r="B49" s="328" t="s">
        <v>77</v>
      </c>
      <c r="C49" s="546">
        <f>(SLF!EH$6/Pop!D47)*1000</f>
        <v>7569.7998434824731</v>
      </c>
      <c r="D49" s="408">
        <f t="shared" si="1"/>
        <v>42</v>
      </c>
    </row>
    <row r="50" spans="1:9" ht="14">
      <c r="A50" s="128">
        <v>44</v>
      </c>
      <c r="B50" s="327" t="s">
        <v>78</v>
      </c>
      <c r="C50" s="543">
        <f>(SLF!EK$6/Pop!D48)*1000</f>
        <v>7753.9014446899655</v>
      </c>
      <c r="D50" s="409">
        <f t="shared" si="1"/>
        <v>41</v>
      </c>
    </row>
    <row r="51" spans="1:9" ht="14">
      <c r="A51" s="128">
        <v>45</v>
      </c>
      <c r="B51" s="328" t="s">
        <v>79</v>
      </c>
      <c r="C51" s="139">
        <f>(SLF!EN$6/Pop!D49)*1000</f>
        <v>11407.027146693532</v>
      </c>
      <c r="D51" s="408">
        <f t="shared" si="1"/>
        <v>6</v>
      </c>
    </row>
    <row r="52" spans="1:9" ht="14">
      <c r="A52" s="128">
        <v>46</v>
      </c>
      <c r="B52" s="327" t="s">
        <v>80</v>
      </c>
      <c r="C52" s="543">
        <f>(SLF!EQ$6/Pop!D50)*1000</f>
        <v>8366.4933126386022</v>
      </c>
      <c r="D52" s="409">
        <f t="shared" si="1"/>
        <v>31</v>
      </c>
    </row>
    <row r="53" spans="1:9" ht="14">
      <c r="A53" s="128">
        <v>47</v>
      </c>
      <c r="B53" s="328" t="s">
        <v>81</v>
      </c>
      <c r="C53" s="546">
        <f>(SLF!ET$6/Pop!D51)*1000</f>
        <v>9754.6941092997131</v>
      </c>
      <c r="D53" s="408">
        <f t="shared" si="1"/>
        <v>18</v>
      </c>
    </row>
    <row r="54" spans="1:9" ht="14">
      <c r="A54" s="128">
        <v>48</v>
      </c>
      <c r="B54" s="327" t="s">
        <v>82</v>
      </c>
      <c r="C54" s="101">
        <f>(SLF!EW$6/Pop!D52)*1000</f>
        <v>8882.5070257246243</v>
      </c>
      <c r="D54" s="409">
        <f t="shared" si="1"/>
        <v>25</v>
      </c>
    </row>
    <row r="55" spans="1:9" ht="14">
      <c r="A55" s="128">
        <v>49</v>
      </c>
      <c r="B55" s="328" t="s">
        <v>83</v>
      </c>
      <c r="C55" s="546">
        <f>(SLF!EZ$6/Pop!D53)*1000</f>
        <v>8584.5259857364999</v>
      </c>
      <c r="D55" s="408">
        <f t="shared" si="1"/>
        <v>29</v>
      </c>
    </row>
    <row r="56" spans="1:9" ht="14">
      <c r="A56" s="128">
        <v>50</v>
      </c>
      <c r="B56" s="327" t="s">
        <v>84</v>
      </c>
      <c r="C56" s="543">
        <f>(SLF!FC$6/Pop!D54)*1000</f>
        <v>13749.807662717341</v>
      </c>
      <c r="D56" s="409">
        <f t="shared" si="1"/>
        <v>3</v>
      </c>
    </row>
    <row r="57" spans="1:9" ht="15.75" customHeight="1">
      <c r="A57" s="128"/>
      <c r="B57" s="262" t="s">
        <v>85</v>
      </c>
      <c r="C57" s="256">
        <f>(SLF!AG$6/Pop!D55)*1000</f>
        <v>19893.368170021746</v>
      </c>
      <c r="D57" s="410" t="str">
        <f>CONCATENATE("(",RANK(C57,$C$7:$C$57),")")</f>
        <v>(1)</v>
      </c>
    </row>
    <row r="58" spans="1:9" ht="0.75" hidden="1" customHeight="1">
      <c r="A58" s="267"/>
      <c r="B58" s="129"/>
      <c r="C58" s="255"/>
      <c r="D58" s="267"/>
      <c r="E58" s="254"/>
      <c r="F58" s="255"/>
      <c r="G58" s="128"/>
    </row>
    <row r="59" spans="1:9" ht="19.5" customHeight="1">
      <c r="A59" s="688" t="s">
        <v>605</v>
      </c>
      <c r="B59" s="688"/>
      <c r="C59" s="688"/>
      <c r="D59" s="688"/>
      <c r="E59" s="688"/>
      <c r="F59" s="688"/>
      <c r="G59" s="688"/>
    </row>
    <row r="60" spans="1:9" ht="21" customHeight="1">
      <c r="A60" s="688"/>
      <c r="B60" s="688"/>
      <c r="C60" s="688"/>
      <c r="D60" s="688"/>
      <c r="E60" s="688"/>
      <c r="F60" s="688"/>
      <c r="G60" s="688"/>
      <c r="H60" s="21"/>
      <c r="I60" s="20"/>
    </row>
    <row r="61" spans="1:9" ht="12.75" customHeight="1">
      <c r="A61" s="688"/>
      <c r="B61" s="688"/>
      <c r="C61" s="688"/>
      <c r="D61" s="688"/>
      <c r="E61" s="688"/>
      <c r="F61" s="688"/>
      <c r="G61" s="688"/>
    </row>
    <row r="62" spans="1:9" ht="12.75" customHeight="1">
      <c r="A62" s="688"/>
      <c r="B62" s="688"/>
      <c r="C62" s="688"/>
      <c r="D62" s="688"/>
      <c r="E62" s="688"/>
      <c r="F62" s="688"/>
      <c r="G62" s="688"/>
    </row>
    <row r="63" spans="1:9" ht="12.75" customHeight="1">
      <c r="A63" s="688"/>
      <c r="B63" s="688"/>
      <c r="C63" s="688"/>
      <c r="D63" s="688"/>
      <c r="E63" s="688"/>
      <c r="F63" s="688"/>
      <c r="G63" s="688"/>
    </row>
    <row r="64" spans="1:9" ht="12.75" customHeight="1">
      <c r="A64" s="688"/>
      <c r="B64" s="688"/>
      <c r="C64" s="688"/>
      <c r="D64" s="688"/>
      <c r="E64" s="688"/>
      <c r="F64" s="688"/>
      <c r="G64" s="688"/>
    </row>
    <row r="65" spans="1:7" ht="14">
      <c r="A65" s="128"/>
      <c r="B65" s="128"/>
      <c r="C65" s="128"/>
      <c r="D65" s="128"/>
      <c r="E65" s="128"/>
      <c r="F65" s="128"/>
      <c r="G65" s="128"/>
    </row>
    <row r="66" spans="1:7" ht="20" customHeight="1">
      <c r="A66" s="690" t="s">
        <v>435</v>
      </c>
      <c r="B66" s="690"/>
      <c r="C66" s="690"/>
      <c r="D66" s="690"/>
      <c r="E66" s="690"/>
      <c r="F66" s="690"/>
      <c r="G66" s="690"/>
    </row>
    <row r="68" spans="1:7" ht="14">
      <c r="B68" s="297"/>
    </row>
    <row r="69" spans="1:7" ht="14">
      <c r="B69" s="272"/>
    </row>
  </sheetData>
  <mergeCells count="5">
    <mergeCell ref="B1:D1"/>
    <mergeCell ref="A2:E2"/>
    <mergeCell ref="A3:E3"/>
    <mergeCell ref="A66:G66"/>
    <mergeCell ref="A59:G64"/>
  </mergeCells>
  <pageMargins left="0.7" right="0.7" top="0.75" bottom="0.75" header="0.3" footer="0.3"/>
  <pageSetup scale="7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3"/>
    <pageSetUpPr fitToPage="1"/>
  </sheetPr>
  <dimension ref="A1:I68"/>
  <sheetViews>
    <sheetView zoomScaleNormal="100" workbookViewId="0">
      <pane ySplit="6" topLeftCell="A7" activePane="bottomLeft" state="frozen"/>
      <selection activeCell="J4" sqref="J4"/>
      <selection pane="bottomLeft" activeCell="I18" sqref="I18"/>
    </sheetView>
  </sheetViews>
  <sheetFormatPr baseColWidth="10" defaultColWidth="9.33203125" defaultRowHeight="13"/>
  <cols>
    <col min="1" max="1" width="10.6640625" style="22" customWidth="1"/>
    <col min="2" max="3" width="11.6640625" style="22" customWidth="1"/>
    <col min="4" max="4" width="13.5" style="22" customWidth="1"/>
    <col min="5" max="5" width="14.33203125" style="22" customWidth="1"/>
    <col min="6" max="6" width="17" style="22" customWidth="1"/>
    <col min="7" max="9" width="9.33203125" style="22"/>
    <col min="10" max="14" width="11.33203125" style="22" customWidth="1"/>
    <col min="15" max="16384" width="9.33203125" style="22"/>
  </cols>
  <sheetData>
    <row r="1" spans="1:9" ht="14">
      <c r="A1" s="24"/>
      <c r="B1" s="675" t="s">
        <v>458</v>
      </c>
      <c r="C1" s="675"/>
      <c r="D1" s="675"/>
      <c r="E1" s="675"/>
      <c r="F1" s="675"/>
      <c r="G1" s="675"/>
    </row>
    <row r="2" spans="1:9" ht="18">
      <c r="B2" s="676" t="s">
        <v>437</v>
      </c>
      <c r="C2" s="676"/>
      <c r="D2" s="676"/>
      <c r="E2" s="676"/>
      <c r="F2" s="676"/>
      <c r="G2" s="676"/>
    </row>
    <row r="3" spans="1:9" ht="18">
      <c r="B3" s="692" t="s">
        <v>92</v>
      </c>
      <c r="C3" s="692"/>
      <c r="D3" s="692"/>
      <c r="E3" s="692"/>
      <c r="F3" s="692"/>
      <c r="G3" s="692"/>
    </row>
    <row r="4" spans="1:9" ht="18">
      <c r="B4" s="678" t="str">
        <f>CONCATENATE("Fiscal Year ",Pop!H1)</f>
        <v>Fiscal Year 2016</v>
      </c>
      <c r="C4" s="678"/>
      <c r="D4" s="678"/>
      <c r="E4" s="678"/>
      <c r="F4" s="678"/>
      <c r="G4" s="678"/>
    </row>
    <row r="5" spans="1:9" ht="18">
      <c r="B5" s="451"/>
      <c r="C5" s="452"/>
      <c r="D5" s="452"/>
      <c r="E5" s="452"/>
      <c r="F5" s="26"/>
      <c r="G5" s="25"/>
    </row>
    <row r="6" spans="1:9" ht="30">
      <c r="A6" s="17"/>
      <c r="B6" s="23" t="s">
        <v>31</v>
      </c>
      <c r="C6" s="114" t="s">
        <v>93</v>
      </c>
      <c r="D6" s="114" t="s">
        <v>94</v>
      </c>
      <c r="E6" s="114" t="s">
        <v>95</v>
      </c>
      <c r="F6" s="114" t="s">
        <v>96</v>
      </c>
      <c r="G6" s="114" t="s">
        <v>97</v>
      </c>
      <c r="H6" s="297"/>
    </row>
    <row r="7" spans="1:9" ht="14">
      <c r="A7" s="297"/>
      <c r="B7" s="297" t="s">
        <v>34</v>
      </c>
      <c r="C7" s="257">
        <f>(SLF!D$13)/(SLF!D$12)</f>
        <v>0.31463443299867538</v>
      </c>
      <c r="D7" s="257">
        <f>(SLF!D$15)/(SLF!D$12)</f>
        <v>0.23568437510921286</v>
      </c>
      <c r="E7" s="257">
        <f>(SLF!D$22)/(SLF!D$12)</f>
        <v>0.23525741039199471</v>
      </c>
      <c r="F7" s="257">
        <f>(SLF!D$23)/(SLF!D$12)</f>
        <v>3.3922382293770627E-2</v>
      </c>
      <c r="G7" s="257">
        <f>1-SUM(C7:F7)</f>
        <v>0.18050139920634645</v>
      </c>
    </row>
    <row r="8" spans="1:9" ht="14">
      <c r="A8" s="297"/>
      <c r="B8" s="307" t="s">
        <v>35</v>
      </c>
      <c r="C8" s="411">
        <f>(SLF!I$13)/(SLF!I$12)</f>
        <v>0.17099469602735259</v>
      </c>
      <c r="D8" s="411">
        <f>(SLF!I$15)/(SLF!I$12)</f>
        <v>0.30702630401358444</v>
      </c>
      <c r="E8" s="411">
        <f>(SLF!I$22)/(SLF!I$12)</f>
        <v>0.2317902521424233</v>
      </c>
      <c r="F8" s="411">
        <f>(SLF!I$23)/(SLF!I$12)</f>
        <v>2.4169514611622697E-2</v>
      </c>
      <c r="G8" s="411">
        <f t="shared" ref="G8:G58" si="0">1-SUM(C8:F8)</f>
        <v>0.26601923320501697</v>
      </c>
    </row>
    <row r="9" spans="1:9" ht="14">
      <c r="A9" s="297"/>
      <c r="B9" s="308" t="s">
        <v>36</v>
      </c>
      <c r="C9" s="412">
        <f>(SLF!L$13)/(SLF!L$12)</f>
        <v>0.53692518677748746</v>
      </c>
      <c r="D9" s="412">
        <f>(SLF!L$15)/(SLF!L$12)</f>
        <v>8.2958528517767957E-2</v>
      </c>
      <c r="E9" s="412">
        <f>(SLF!L$22)/(SLF!L$12)</f>
        <v>0</v>
      </c>
      <c r="F9" s="412">
        <f>(SLF!L$23)/(SLF!L$12)</f>
        <v>7.5079580067682408E-2</v>
      </c>
      <c r="G9" s="412">
        <f t="shared" si="0"/>
        <v>0.30503670463706212</v>
      </c>
    </row>
    <row r="10" spans="1:9" ht="14">
      <c r="A10" s="297"/>
      <c r="B10" s="307" t="s">
        <v>37</v>
      </c>
      <c r="C10" s="411">
        <f>(SLF!O$13)/(SLF!O$12)</f>
        <v>0.29645860315778827</v>
      </c>
      <c r="D10" s="411">
        <f>(SLF!O$15)/(SLF!O$12)</f>
        <v>0.38746346495883338</v>
      </c>
      <c r="E10" s="411">
        <f>(SLF!O$22)/(SLF!O$12)</f>
        <v>0.16036090948524254</v>
      </c>
      <c r="F10" s="411">
        <f>(SLF!O$23)/(SLF!O$12)</f>
        <v>2.3058303582676017E-2</v>
      </c>
      <c r="G10" s="411">
        <f t="shared" si="0"/>
        <v>0.13265871881545988</v>
      </c>
    </row>
    <row r="11" spans="1:9" ht="14">
      <c r="A11" s="297"/>
      <c r="B11" s="308" t="s">
        <v>38</v>
      </c>
      <c r="C11" s="412">
        <f>(SLF!R$13)/(SLF!R$12)</f>
        <v>0.17981464794177332</v>
      </c>
      <c r="D11" s="412">
        <f>(SLF!R$15)/(SLF!R$12)</f>
        <v>0.37482453551005551</v>
      </c>
      <c r="E11" s="412">
        <f>(SLF!R$22)/(SLF!R$12)</f>
        <v>0.23518925812755406</v>
      </c>
      <c r="F11" s="412">
        <f>(SLF!R$23)/(SLF!R$12)</f>
        <v>3.8063692225243598E-2</v>
      </c>
      <c r="G11" s="412">
        <f t="shared" si="0"/>
        <v>0.17210786619537344</v>
      </c>
    </row>
    <row r="12" spans="1:9" ht="14">
      <c r="A12" s="297"/>
      <c r="B12" s="307" t="s">
        <v>39</v>
      </c>
      <c r="C12" s="411">
        <f>(SLF!U$13)/(SLF!U$12)</f>
        <v>0.25655243918643689</v>
      </c>
      <c r="D12" s="411">
        <f>(SLF!U$15)/(SLF!U$12)</f>
        <v>0.21923988010374115</v>
      </c>
      <c r="E12" s="411">
        <f>(SLF!U$22)/(SLF!U$12)</f>
        <v>0.33815584168640678</v>
      </c>
      <c r="F12" s="411">
        <f>(SLF!U$23)/(SLF!U$12)</f>
        <v>4.1465547999398805E-2</v>
      </c>
      <c r="G12" s="411">
        <f t="shared" si="0"/>
        <v>0.14458629102401632</v>
      </c>
    </row>
    <row r="13" spans="1:9" ht="14">
      <c r="A13" s="297"/>
      <c r="B13" s="308" t="s">
        <v>40</v>
      </c>
      <c r="C13" s="412">
        <f>(SLF!X$13)/(SLF!X$12)</f>
        <v>0.30833006605766211</v>
      </c>
      <c r="D13" s="412">
        <f>(SLF!X$15)/(SLF!X$12)</f>
        <v>0.26493626269052911</v>
      </c>
      <c r="E13" s="412">
        <f>(SLF!X$22)/(SLF!X$12)</f>
        <v>0.25377544464295915</v>
      </c>
      <c r="F13" s="412">
        <f>(SLF!X$23)/(SLF!X$12)</f>
        <v>2.4499050337957604E-2</v>
      </c>
      <c r="G13" s="412">
        <f t="shared" si="0"/>
        <v>0.148459176270892</v>
      </c>
    </row>
    <row r="14" spans="1:9" ht="14">
      <c r="A14" s="297"/>
      <c r="B14" s="307" t="s">
        <v>41</v>
      </c>
      <c r="C14" s="411">
        <f>(SLF!AA$13)/(SLF!AA$12)</f>
        <v>0.40538702614917133</v>
      </c>
      <c r="D14" s="411">
        <f>(SLF!AA$15)/(SLF!AA$12)</f>
        <v>0.14486950120335562</v>
      </c>
      <c r="E14" s="411">
        <f>(SLF!AA$22)/(SLF!AA$12)</f>
        <v>0.29172964925788408</v>
      </c>
      <c r="F14" s="411">
        <f>(SLF!AA$23)/(SLF!AA$12)</f>
        <v>2.77736676182978E-2</v>
      </c>
      <c r="G14" s="411">
        <f t="shared" si="0"/>
        <v>0.13024015577129111</v>
      </c>
    </row>
    <row r="15" spans="1:9" ht="14">
      <c r="A15" s="297"/>
      <c r="B15" s="308" t="s">
        <v>42</v>
      </c>
      <c r="C15" s="412">
        <f>(SLF!AD$13)/(SLF!AD$12)</f>
        <v>0.18087756719062043</v>
      </c>
      <c r="D15" s="412">
        <f>(SLF!AD$15)/(SLF!AD$12)</f>
        <v>0</v>
      </c>
      <c r="E15" s="412">
        <f>(SLF!AD$22)/(SLF!AD$12)</f>
        <v>0.25813880983013998</v>
      </c>
      <c r="F15" s="412">
        <f>(SLF!AD$23)/(SLF!AD$12)</f>
        <v>7.1422503658865127E-2</v>
      </c>
      <c r="G15" s="412">
        <f t="shared" si="0"/>
        <v>0.48956111932037449</v>
      </c>
    </row>
    <row r="16" spans="1:9" ht="14">
      <c r="A16" s="297"/>
      <c r="B16" s="307" t="s">
        <v>43</v>
      </c>
      <c r="C16" s="411">
        <f>(SLF!AJ$13)/(SLF!AJ$12)</f>
        <v>0.36324884913370348</v>
      </c>
      <c r="D16" s="411">
        <f>(SLF!AJ$15)/(SLF!AJ$12)</f>
        <v>0.34130191685853511</v>
      </c>
      <c r="E16" s="411">
        <f>(SLF!AJ$22)/(SLF!AJ$12)</f>
        <v>0</v>
      </c>
      <c r="F16" s="411">
        <f>(SLF!AJ$23)/(SLF!AJ$12)</f>
        <v>3.1625779521955971E-2</v>
      </c>
      <c r="G16" s="411">
        <f t="shared" si="0"/>
        <v>0.26382345448580546</v>
      </c>
      <c r="I16" s="499"/>
    </row>
    <row r="17" spans="1:9" ht="14">
      <c r="A17" s="297"/>
      <c r="B17" s="308" t="s">
        <v>44</v>
      </c>
      <c r="C17" s="412">
        <f>(SLF!AM$13)/(SLF!AM$12)</f>
        <v>0.31681145948035144</v>
      </c>
      <c r="D17" s="412">
        <f>(SLF!AM$15)/(SLF!AM$12)</f>
        <v>0.24050903222235678</v>
      </c>
      <c r="E17" s="412">
        <f>(SLF!AM$22)/(SLF!AM$12)</f>
        <v>0.27659009910024457</v>
      </c>
      <c r="F17" s="412">
        <f>(SLF!AM$23)/(SLF!AM$12)</f>
        <v>2.5991144853547882E-2</v>
      </c>
      <c r="G17" s="412">
        <f t="shared" si="0"/>
        <v>0.14009826434349926</v>
      </c>
      <c r="I17" s="499"/>
    </row>
    <row r="18" spans="1:9" ht="14">
      <c r="A18" s="297"/>
      <c r="B18" s="307" t="s">
        <v>45</v>
      </c>
      <c r="C18" s="411">
        <f>(SLF!AP$13)/(SLF!AP$12)</f>
        <v>0.17633287901173852</v>
      </c>
      <c r="D18" s="411">
        <f>(SLF!AP$15)/(SLF!AP$12)</f>
        <v>0.37226125847550773</v>
      </c>
      <c r="E18" s="411">
        <f>(SLF!AP$22)/(SLF!AP$12)</f>
        <v>0.22903284915054706</v>
      </c>
      <c r="F18" s="411">
        <f>(SLF!AP$23)/(SLF!AP$12)</f>
        <v>1.1707340409032301E-2</v>
      </c>
      <c r="G18" s="411">
        <f t="shared" si="0"/>
        <v>0.21066567295317429</v>
      </c>
    </row>
    <row r="19" spans="1:9" ht="14">
      <c r="A19" s="297"/>
      <c r="B19" s="308" t="s">
        <v>46</v>
      </c>
      <c r="C19" s="412">
        <f>(SLF!AS$13)/(SLF!AS$12)</f>
        <v>0.26872946787230234</v>
      </c>
      <c r="D19" s="412">
        <f>(SLF!AS$15)/(SLF!AS$12)</f>
        <v>0.26463252912445046</v>
      </c>
      <c r="E19" s="412">
        <f>(SLF!AS$22)/(SLF!AS$12)</f>
        <v>0.25770835705031253</v>
      </c>
      <c r="F19" s="412">
        <f>(SLF!AS$23)/(SLF!AS$12)</f>
        <v>3.2017244276754106E-2</v>
      </c>
      <c r="G19" s="412">
        <f t="shared" si="0"/>
        <v>0.1769124016761805</v>
      </c>
    </row>
    <row r="20" spans="1:9" ht="14">
      <c r="A20" s="297"/>
      <c r="B20" s="307" t="s">
        <v>47</v>
      </c>
      <c r="C20" s="411">
        <f>(SLF!AV$13)/(SLF!AV$12)</f>
        <v>0.37493574057685652</v>
      </c>
      <c r="D20" s="411">
        <f>(SLF!AV$15)/(SLF!AV$12)</f>
        <v>0.19302240322312825</v>
      </c>
      <c r="E20" s="411">
        <f>(SLF!AV$22)/(SLF!AV$12)</f>
        <v>0.19023813709629517</v>
      </c>
      <c r="F20" s="411">
        <f>(SLF!AV$23)/(SLF!AV$12)</f>
        <v>4.639976441461028E-2</v>
      </c>
      <c r="G20" s="411">
        <f t="shared" si="0"/>
        <v>0.19540395468910987</v>
      </c>
    </row>
    <row r="21" spans="1:9" ht="14">
      <c r="A21" s="297"/>
      <c r="B21" s="308" t="s">
        <v>48</v>
      </c>
      <c r="C21" s="412">
        <f>(SLF!AY$13)/(SLF!AY$12)</f>
        <v>0.24981357439953089</v>
      </c>
      <c r="D21" s="412">
        <f>(SLF!AY$15)/(SLF!AY$12)</f>
        <v>0.28440510391001156</v>
      </c>
      <c r="E21" s="412">
        <f>(SLF!AY$22)/(SLF!AY$12)</f>
        <v>0.2545507718158046</v>
      </c>
      <c r="F21" s="412">
        <f>(SLF!AY$23)/(SLF!AY$12)</f>
        <v>4.0263608932593786E-2</v>
      </c>
      <c r="G21" s="412">
        <f t="shared" si="0"/>
        <v>0.17096694094205911</v>
      </c>
    </row>
    <row r="22" spans="1:9" ht="14">
      <c r="A22" s="297"/>
      <c r="B22" s="307" t="s">
        <v>49</v>
      </c>
      <c r="C22" s="411">
        <f>(SLF!BB$13)/(SLF!BB$12)</f>
        <v>0.32394754523244718</v>
      </c>
      <c r="D22" s="411">
        <f>(SLF!BB$15)/(SLF!BB$12)</f>
        <v>0.2276248931912207</v>
      </c>
      <c r="E22" s="411">
        <f>(SLF!BB$22)/(SLF!BB$12)</f>
        <v>0.23911400605283537</v>
      </c>
      <c r="F22" s="411">
        <f>(SLF!BB$23)/(SLF!BB$12)</f>
        <v>2.4645639435534321E-2</v>
      </c>
      <c r="G22" s="411">
        <f t="shared" si="0"/>
        <v>0.1846679160879624</v>
      </c>
    </row>
    <row r="23" spans="1:9" ht="14">
      <c r="A23" s="297"/>
      <c r="B23" s="308" t="s">
        <v>50</v>
      </c>
      <c r="C23" s="412">
        <f>(SLF!BE$13)/(SLF!BE$12)</f>
        <v>0.33119552227313243</v>
      </c>
      <c r="D23" s="412">
        <f>(SLF!BE$15)/(SLF!BE$12)</f>
        <v>0.32103961344293769</v>
      </c>
      <c r="E23" s="412">
        <f>(SLF!BE$22)/(SLF!BE$12)</f>
        <v>0.17079645537249</v>
      </c>
      <c r="F23" s="412">
        <f>(SLF!BE$23)/(SLF!BE$12)</f>
        <v>2.9965268376176343E-2</v>
      </c>
      <c r="G23" s="412">
        <f t="shared" si="0"/>
        <v>0.14700314053526364</v>
      </c>
    </row>
    <row r="24" spans="1:9" ht="14">
      <c r="A24" s="297"/>
      <c r="B24" s="307" t="s">
        <v>51</v>
      </c>
      <c r="C24" s="411">
        <f>(SLF!BH$13)/(SLF!BH$12)</f>
        <v>0.20271130022338046</v>
      </c>
      <c r="D24" s="411">
        <f>(SLF!BH$15)/(SLF!BH$12)</f>
        <v>0.20419218869513575</v>
      </c>
      <c r="E24" s="411">
        <f>(SLF!BH$22)/(SLF!BH$12)</f>
        <v>0.33258314938445505</v>
      </c>
      <c r="F24" s="411">
        <f>(SLF!BH$23)/(SLF!BH$12)</f>
        <v>4.6505724150216921E-2</v>
      </c>
      <c r="G24" s="411">
        <f t="shared" si="0"/>
        <v>0.21400763754681185</v>
      </c>
    </row>
    <row r="25" spans="1:9" ht="14">
      <c r="A25" s="297"/>
      <c r="B25" s="308" t="s">
        <v>52</v>
      </c>
      <c r="C25" s="412">
        <f>(SLF!BK$13)/(SLF!BK$12)</f>
        <v>0.22805932290885933</v>
      </c>
      <c r="D25" s="412">
        <f>(SLF!BK$15)/(SLF!BK$12)</f>
        <v>0.40993864061537993</v>
      </c>
      <c r="E25" s="412">
        <f>(SLF!BK$22)/(SLF!BK$12)</f>
        <v>0.15733567363563067</v>
      </c>
      <c r="F25" s="412">
        <f>(SLF!BK$23)/(SLF!BK$12)</f>
        <v>9.4177261212898006E-3</v>
      </c>
      <c r="G25" s="412">
        <f t="shared" si="0"/>
        <v>0.19524863671884041</v>
      </c>
    </row>
    <row r="26" spans="1:9" ht="14">
      <c r="A26" s="297"/>
      <c r="B26" s="307" t="s">
        <v>53</v>
      </c>
      <c r="C26" s="411">
        <f>(SLF!BN$13)/(SLF!BN$12)</f>
        <v>0.40432951696569891</v>
      </c>
      <c r="D26" s="411">
        <f>(SLF!BN$15)/(SLF!BN$12)</f>
        <v>0.19628539575077694</v>
      </c>
      <c r="E26" s="411">
        <f>(SLF!BN$22)/(SLF!BN$12)</f>
        <v>0.22407734209827052</v>
      </c>
      <c r="F26" s="411">
        <f>(SLF!BN$23)/(SLF!BN$12)</f>
        <v>1.9855702022944417E-2</v>
      </c>
      <c r="G26" s="411">
        <f t="shared" si="0"/>
        <v>0.15545204316230921</v>
      </c>
    </row>
    <row r="27" spans="1:9" ht="14">
      <c r="A27" s="297"/>
      <c r="B27" s="308" t="s">
        <v>54</v>
      </c>
      <c r="C27" s="412">
        <f>(SLF!BQ$13)/(SLF!BQ$12)</f>
        <v>0.25665212577114965</v>
      </c>
      <c r="D27" s="412">
        <f>(SLF!BQ$15)/(SLF!BQ$12)</f>
        <v>0.12404882535186015</v>
      </c>
      <c r="E27" s="412">
        <f>(SLF!BQ$22)/(SLF!BQ$12)</f>
        <v>0.37760314688131319</v>
      </c>
      <c r="F27" s="412">
        <f>(SLF!BQ$23)/(SLF!BQ$12)</f>
        <v>3.1093381797170964E-2</v>
      </c>
      <c r="G27" s="412">
        <f t="shared" si="0"/>
        <v>0.21060252019850612</v>
      </c>
    </row>
    <row r="28" spans="1:9" ht="14">
      <c r="A28" s="297"/>
      <c r="B28" s="307" t="s">
        <v>55</v>
      </c>
      <c r="C28" s="411">
        <f>(SLF!BT$13)/(SLF!BT$12)</f>
        <v>0.36439697390609516</v>
      </c>
      <c r="D28" s="411">
        <f>(SLF!BT$15)/(SLF!BT$12)</f>
        <v>0.13796009105665949</v>
      </c>
      <c r="E28" s="411">
        <f>(SLF!BT$22)/(SLF!BT$12)</f>
        <v>0.32690567250113078</v>
      </c>
      <c r="F28" s="411">
        <f>(SLF!BT$23)/(SLF!BT$12)</f>
        <v>5.2872143667737709E-2</v>
      </c>
      <c r="G28" s="411">
        <f t="shared" si="0"/>
        <v>0.11786511886837681</v>
      </c>
    </row>
    <row r="29" spans="1:9" ht="14">
      <c r="A29" s="297"/>
      <c r="B29" s="308" t="s">
        <v>56</v>
      </c>
      <c r="C29" s="412">
        <f>(SLF!BW$13)/(SLF!BW$12)</f>
        <v>0.34622680118468385</v>
      </c>
      <c r="D29" s="412">
        <f>(SLF!BW$15)/(SLF!BW$12)</f>
        <v>0.22598568184365592</v>
      </c>
      <c r="E29" s="412">
        <f>(SLF!BW$22)/(SLF!BW$12)</f>
        <v>0.24162127429593891</v>
      </c>
      <c r="F29" s="412">
        <f>(SLF!BW$23)/(SLF!BW$12)</f>
        <v>2.2151180978472702E-2</v>
      </c>
      <c r="G29" s="412">
        <f t="shared" si="0"/>
        <v>0.16401506169724867</v>
      </c>
    </row>
    <row r="30" spans="1:9" ht="14">
      <c r="A30" s="297"/>
      <c r="B30" s="307" t="s">
        <v>57</v>
      </c>
      <c r="C30" s="411">
        <f>(SLF!BZ$13)/(SLF!BZ$12)</f>
        <v>0.25731638988421263</v>
      </c>
      <c r="D30" s="411">
        <f>(SLF!BZ$15)/(SLF!BZ$12)</f>
        <v>0.17069159367983497</v>
      </c>
      <c r="E30" s="411">
        <f>(SLF!BZ$22)/(SLF!BZ$12)</f>
        <v>0.31894583242967173</v>
      </c>
      <c r="F30" s="411">
        <f>(SLF!BZ$23)/(SLF!BZ$12)</f>
        <v>4.5042822117736588E-2</v>
      </c>
      <c r="G30" s="411">
        <f t="shared" si="0"/>
        <v>0.20800336188854418</v>
      </c>
    </row>
    <row r="31" spans="1:9" ht="14">
      <c r="A31" s="297"/>
      <c r="B31" s="308" t="s">
        <v>58</v>
      </c>
      <c r="C31" s="412">
        <f>(SLF!CC$13)/(SLF!CC$12)</f>
        <v>0.27350066306916604</v>
      </c>
      <c r="D31" s="412">
        <f>(SLF!CC$15)/(SLF!CC$12)</f>
        <v>0.30576004656643474</v>
      </c>
      <c r="E31" s="412">
        <f>(SLF!CC$22)/(SLF!CC$12)</f>
        <v>0.1668964051665526</v>
      </c>
      <c r="F31" s="412">
        <f>(SLF!CC$23)/(SLF!CC$12)</f>
        <v>4.2938491862788121E-2</v>
      </c>
      <c r="G31" s="412">
        <f t="shared" si="0"/>
        <v>0.2109043933350585</v>
      </c>
    </row>
    <row r="32" spans="1:9" ht="14">
      <c r="A32" s="297"/>
      <c r="B32" s="307" t="s">
        <v>59</v>
      </c>
      <c r="C32" s="411">
        <f>(SLF!CF$13)/(SLF!CF$12)</f>
        <v>0.26379184102586989</v>
      </c>
      <c r="D32" s="411">
        <f>(SLF!CF$15)/(SLF!CF$12)</f>
        <v>0.27318089993134492</v>
      </c>
      <c r="E32" s="411">
        <f>(SLF!CF$22)/(SLF!CF$12)</f>
        <v>0.28594832049615349</v>
      </c>
      <c r="F32" s="411">
        <f>(SLF!CF$23)/(SLF!CF$12)</f>
        <v>1.8032180906663548E-2</v>
      </c>
      <c r="G32" s="411">
        <f t="shared" si="0"/>
        <v>0.15904675763996812</v>
      </c>
    </row>
    <row r="33" spans="1:7" ht="14">
      <c r="A33" s="297"/>
      <c r="B33" s="308" t="s">
        <v>60</v>
      </c>
      <c r="C33" s="412">
        <f>(SLF!CI$13)/(SLF!CI$12)</f>
        <v>0.39711095053008511</v>
      </c>
      <c r="D33" s="412">
        <f>(SLF!CI$15)/(SLF!CI$12)</f>
        <v>0</v>
      </c>
      <c r="E33" s="412">
        <f>(SLF!CI$22)/(SLF!CI$12)</f>
        <v>0.29715815195840639</v>
      </c>
      <c r="F33" s="412">
        <f>(SLF!CI$23)/(SLF!CI$12)</f>
        <v>2.9933404722558257E-2</v>
      </c>
      <c r="G33" s="412">
        <f t="shared" si="0"/>
        <v>0.27579749278895027</v>
      </c>
    </row>
    <row r="34" spans="1:7" ht="14">
      <c r="A34" s="297"/>
      <c r="B34" s="307" t="s">
        <v>61</v>
      </c>
      <c r="C34" s="411">
        <f>(SLF!CL$13)/(SLF!CL$12)</f>
        <v>0.37531177273422822</v>
      </c>
      <c r="D34" s="411">
        <f>(SLF!CL$15)/(SLF!CL$12)</f>
        <v>0.2239175606169661</v>
      </c>
      <c r="E34" s="411">
        <f>(SLF!CL$22)/(SLF!CL$12)</f>
        <v>0.23130499655575174</v>
      </c>
      <c r="F34" s="411">
        <f>(SLF!CL$23)/(SLF!CL$12)</f>
        <v>3.1703777132149391E-2</v>
      </c>
      <c r="G34" s="411">
        <f t="shared" si="0"/>
        <v>0.13776189296090458</v>
      </c>
    </row>
    <row r="35" spans="1:7" ht="14">
      <c r="A35" s="297"/>
      <c r="B35" s="308" t="s">
        <v>62</v>
      </c>
      <c r="C35" s="412">
        <f>(SLF!CO$13)/(SLF!CO$12)</f>
        <v>0.2325178610605414</v>
      </c>
      <c r="D35" s="412">
        <f>(SLF!CO$15)/(SLF!CO$12)</f>
        <v>0.39356045666913952</v>
      </c>
      <c r="E35" s="412">
        <f>(SLF!CO$22)/(SLF!CO$12)</f>
        <v>0</v>
      </c>
      <c r="F35" s="412">
        <f>(SLF!CO$23)/(SLF!CO$12)</f>
        <v>0</v>
      </c>
      <c r="G35" s="412">
        <f t="shared" si="0"/>
        <v>0.37392168227031908</v>
      </c>
    </row>
    <row r="36" spans="1:7" ht="14">
      <c r="A36" s="297"/>
      <c r="B36" s="307" t="s">
        <v>63</v>
      </c>
      <c r="C36" s="411">
        <f>(SLF!CR$13)/(SLF!CR$12)</f>
        <v>0.64668616537539936</v>
      </c>
      <c r="D36" s="411">
        <f>(SLF!CR$15)/(SLF!CR$12)</f>
        <v>0</v>
      </c>
      <c r="E36" s="411">
        <f>(SLF!CR$22)/(SLF!CR$12)</f>
        <v>1.3678378900719998E-2</v>
      </c>
      <c r="F36" s="411">
        <f>(SLF!CR$23)/(SLF!CR$12)</f>
        <v>0.10887553006380901</v>
      </c>
      <c r="G36" s="411">
        <f t="shared" si="0"/>
        <v>0.23075992566007164</v>
      </c>
    </row>
    <row r="37" spans="1:7" ht="14">
      <c r="A37" s="297"/>
      <c r="B37" s="308" t="s">
        <v>64</v>
      </c>
      <c r="C37" s="412">
        <f>(SLF!CU$13)/(SLF!CU$12)</f>
        <v>0.46613372288228039</v>
      </c>
      <c r="D37" s="412">
        <f>(SLF!CU$15)/(SLF!CU$12)</f>
        <v>0.15385176365706008</v>
      </c>
      <c r="E37" s="412">
        <f>(SLF!CU$22)/(SLF!CU$12)</f>
        <v>0.22172084329737207</v>
      </c>
      <c r="F37" s="412">
        <f>(SLF!CU$23)/(SLF!CU$12)</f>
        <v>3.7011383187450855E-2</v>
      </c>
      <c r="G37" s="412">
        <f t="shared" si="0"/>
        <v>0.12128228697583654</v>
      </c>
    </row>
    <row r="38" spans="1:7" ht="14">
      <c r="A38" s="297"/>
      <c r="B38" s="307" t="s">
        <v>65</v>
      </c>
      <c r="C38" s="411">
        <f>(SLF!CX$13)/(SLF!CX$12)</f>
        <v>0.1974851736479068</v>
      </c>
      <c r="D38" s="411">
        <f>(SLF!CX$15)/(SLF!CX$12)</f>
        <v>0.37793133399150181</v>
      </c>
      <c r="E38" s="411">
        <f>(SLF!CX$22)/(SLF!CX$12)</f>
        <v>0.17374107408807291</v>
      </c>
      <c r="F38" s="411">
        <f>(SLF!CX$23)/(SLF!CX$12)</f>
        <v>1.4041886085257671E-2</v>
      </c>
      <c r="G38" s="411">
        <f t="shared" si="0"/>
        <v>0.23680053218726071</v>
      </c>
    </row>
    <row r="39" spans="1:7" ht="14">
      <c r="A39" s="297"/>
      <c r="B39" s="308" t="s">
        <v>66</v>
      </c>
      <c r="C39" s="412">
        <f>(SLF!DA$13)/(SLF!DA$12)</f>
        <v>0.31055868140139181</v>
      </c>
      <c r="D39" s="412">
        <f>(SLF!DA$15)/(SLF!DA$12)</f>
        <v>0.16747467227914983</v>
      </c>
      <c r="E39" s="412">
        <f>(SLF!DA$22)/(SLF!DA$12)</f>
        <v>0.32703008149125301</v>
      </c>
      <c r="F39" s="412">
        <f>(SLF!DA$23)/(SLF!DA$12)</f>
        <v>5.9743299173096516E-2</v>
      </c>
      <c r="G39" s="412">
        <f t="shared" si="0"/>
        <v>0.13519326565510881</v>
      </c>
    </row>
    <row r="40" spans="1:7" ht="14">
      <c r="A40" s="297"/>
      <c r="B40" s="307" t="s">
        <v>67</v>
      </c>
      <c r="C40" s="411">
        <f>(SLF!DD$13)/(SLF!DD$12)</f>
        <v>0.24886120490689603</v>
      </c>
      <c r="D40" s="411">
        <f>(SLF!DD$15)/(SLF!DD$12)</f>
        <v>0.25033130514367519</v>
      </c>
      <c r="E40" s="411">
        <f>(SLF!DD$22)/(SLF!DD$12)</f>
        <v>0.30254543793740402</v>
      </c>
      <c r="F40" s="411">
        <f>(SLF!DD$23)/(SLF!DD$12)</f>
        <v>2.6793090564058201E-2</v>
      </c>
      <c r="G40" s="411">
        <f t="shared" si="0"/>
        <v>0.17146896144796664</v>
      </c>
    </row>
    <row r="41" spans="1:7" ht="14">
      <c r="A41" s="297"/>
      <c r="B41" s="308" t="s">
        <v>68</v>
      </c>
      <c r="C41" s="412">
        <f>(SLF!DG$13)/(SLF!DG$12)</f>
        <v>0.19552676711124969</v>
      </c>
      <c r="D41" s="412">
        <f>(SLF!DG$15)/(SLF!DG$12)</f>
        <v>0.25594862956886072</v>
      </c>
      <c r="E41" s="412">
        <f>(SLF!DG$22)/(SLF!DG$12)</f>
        <v>7.0095141740411718E-2</v>
      </c>
      <c r="F41" s="412">
        <f>(SLF!DG$23)/(SLF!DG$12)</f>
        <v>2.0575681492467055E-2</v>
      </c>
      <c r="G41" s="412">
        <f t="shared" si="0"/>
        <v>0.45785378008701083</v>
      </c>
    </row>
    <row r="42" spans="1:7" ht="14">
      <c r="A42" s="297"/>
      <c r="B42" s="307" t="s">
        <v>69</v>
      </c>
      <c r="C42" s="411">
        <f>(SLF!DJ$13)/(SLF!DJ$12)</f>
        <v>0.28253058834705036</v>
      </c>
      <c r="D42" s="411">
        <f>(SLF!DJ$15)/(SLF!DJ$12)</f>
        <v>0.28150180414206716</v>
      </c>
      <c r="E42" s="411">
        <f>(SLF!DJ$22)/(SLF!DJ$12)</f>
        <v>0.25623627578502206</v>
      </c>
      <c r="F42" s="411">
        <f>(SLF!DJ$23)/(SLF!DJ$12)</f>
        <v>5.7236098627958835E-3</v>
      </c>
      <c r="G42" s="411">
        <f t="shared" si="0"/>
        <v>0.17400772186306457</v>
      </c>
    </row>
    <row r="43" spans="1:7" ht="14">
      <c r="A43" s="297"/>
      <c r="B43" s="308" t="s">
        <v>70</v>
      </c>
      <c r="C43" s="412">
        <f>(SLF!DM$13)/(SLF!DM$12)</f>
        <v>0.20218687487134654</v>
      </c>
      <c r="D43" s="412">
        <f>(SLF!DM$15)/(SLF!DM$12)</f>
        <v>0.33261713928663855</v>
      </c>
      <c r="E43" s="412">
        <f>(SLF!DM$22)/(SLF!DM$12)</f>
        <v>0.2210291555044068</v>
      </c>
      <c r="F43" s="412">
        <f>(SLF!DM$23)/(SLF!DM$12)</f>
        <v>2.4175089236003221E-2</v>
      </c>
      <c r="G43" s="412">
        <f t="shared" si="0"/>
        <v>0.21999174110160491</v>
      </c>
    </row>
    <row r="44" spans="1:7" ht="14">
      <c r="A44" s="297"/>
      <c r="B44" s="307" t="s">
        <v>71</v>
      </c>
      <c r="C44" s="411">
        <f>(SLF!DP$13)/(SLF!DP$12)</f>
        <v>0.32037531809171355</v>
      </c>
      <c r="D44" s="411">
        <f>(SLF!DP$15)/(SLF!DP$12)</f>
        <v>0</v>
      </c>
      <c r="E44" s="411">
        <f>(SLF!DP$22)/(SLF!DP$12)</f>
        <v>0.41748279940469063</v>
      </c>
      <c r="F44" s="411">
        <f>(SLF!DP$23)/(SLF!DP$12)</f>
        <v>3.7490658252914415E-2</v>
      </c>
      <c r="G44" s="411">
        <f t="shared" si="0"/>
        <v>0.2246512242506814</v>
      </c>
    </row>
    <row r="45" spans="1:7" ht="14">
      <c r="A45" s="297"/>
      <c r="B45" s="308" t="s">
        <v>72</v>
      </c>
      <c r="C45" s="412">
        <f>(SLF!DS$13)/(SLF!DS$12)</f>
        <v>0.29211525735120186</v>
      </c>
      <c r="D45" s="412">
        <f>(SLF!DS$15)/(SLF!DS$12)</f>
        <v>0.17215644304246724</v>
      </c>
      <c r="E45" s="412">
        <f>(SLF!DS$22)/(SLF!DS$12)</f>
        <v>0.26152813459888108</v>
      </c>
      <c r="F45" s="412">
        <f>(SLF!DS$23)/(SLF!DS$12)</f>
        <v>4.5090580011513788E-2</v>
      </c>
      <c r="G45" s="412">
        <f t="shared" si="0"/>
        <v>0.22910958499593603</v>
      </c>
    </row>
    <row r="46" spans="1:7" ht="14">
      <c r="A46" s="297"/>
      <c r="B46" s="307" t="s">
        <v>73</v>
      </c>
      <c r="C46" s="411">
        <f>(SLF!DV$13)/(SLF!DV$12)</f>
        <v>0.43421796392445294</v>
      </c>
      <c r="D46" s="411">
        <f>(SLF!DV$15)/(SLF!DV$12)</f>
        <v>0.16551186812839336</v>
      </c>
      <c r="E46" s="411">
        <f>(SLF!DV$22)/(SLF!DV$12)</f>
        <v>0.21015605037989604</v>
      </c>
      <c r="F46" s="411">
        <f>(SLF!DV$23)/(SLF!DV$12)</f>
        <v>2.4526088326150445E-2</v>
      </c>
      <c r="G46" s="411">
        <f t="shared" si="0"/>
        <v>0.16558802924110716</v>
      </c>
    </row>
    <row r="47" spans="1:7" ht="14">
      <c r="A47" s="297"/>
      <c r="B47" s="308" t="s">
        <v>74</v>
      </c>
      <c r="C47" s="412">
        <f>(SLF!DY$13)/(SLF!DY$12)</f>
        <v>0.33881153631403121</v>
      </c>
      <c r="D47" s="412">
        <f>(SLF!DY$15)/(SLF!DY$12)</f>
        <v>0.22110887051689015</v>
      </c>
      <c r="E47" s="412">
        <f>(SLF!DY$22)/(SLF!DY$12)</f>
        <v>0.22710547462462971</v>
      </c>
      <c r="F47" s="412">
        <f>(SLF!DY$23)/(SLF!DY$12)</f>
        <v>2.5853869575738851E-2</v>
      </c>
      <c r="G47" s="412">
        <f t="shared" si="0"/>
        <v>0.18712024896871005</v>
      </c>
    </row>
    <row r="48" spans="1:7" ht="14">
      <c r="A48" s="297"/>
      <c r="B48" s="307" t="s">
        <v>75</v>
      </c>
      <c r="C48" s="411">
        <f>(SLF!EB$13)/(SLF!EB$12)</f>
        <v>0.3540622598760485</v>
      </c>
      <c r="D48" s="411">
        <f>(SLF!EB$15)/(SLF!EB$12)</f>
        <v>0.39566090216898891</v>
      </c>
      <c r="E48" s="411">
        <f>(SLF!EB$22)/(SLF!EB$12)</f>
        <v>0</v>
      </c>
      <c r="F48" s="411">
        <f>(SLF!EB$23)/(SLF!EB$12)</f>
        <v>9.6334008197999331E-3</v>
      </c>
      <c r="G48" s="411">
        <f t="shared" si="0"/>
        <v>0.24064343713516267</v>
      </c>
    </row>
    <row r="49" spans="1:8" ht="14">
      <c r="A49" s="297"/>
      <c r="B49" s="308" t="s">
        <v>76</v>
      </c>
      <c r="C49" s="412">
        <f>(SLF!EE$13)/(SLF!EE$12)</f>
        <v>0.25170008652878861</v>
      </c>
      <c r="D49" s="412">
        <f>(SLF!EE$15)/(SLF!EE$12)</f>
        <v>0.41516285511140505</v>
      </c>
      <c r="E49" s="412">
        <f>(SLF!EE$22)/(SLF!EE$12)</f>
        <v>1.4665257989698212E-2</v>
      </c>
      <c r="F49" s="412">
        <f>(SLF!EE$23)/(SLF!EE$12)</f>
        <v>6.9654407259690215E-2</v>
      </c>
      <c r="G49" s="412">
        <f t="shared" si="0"/>
        <v>0.24881739311041795</v>
      </c>
    </row>
    <row r="50" spans="1:8" ht="14">
      <c r="A50" s="297"/>
      <c r="B50" s="307" t="s">
        <v>77</v>
      </c>
      <c r="C50" s="411">
        <f>(SLF!EH$13)/(SLF!EH$12)</f>
        <v>0.4383044487116648</v>
      </c>
      <c r="D50" s="411">
        <f>(SLF!EH$15)/(SLF!EH$12)</f>
        <v>0.35435857298174755</v>
      </c>
      <c r="E50" s="411">
        <f>(SLF!EH$22)/(SLF!EH$12)</f>
        <v>0</v>
      </c>
      <c r="F50" s="411">
        <f>(SLF!EH$23)/(SLF!EH$12)</f>
        <v>0</v>
      </c>
      <c r="G50" s="411">
        <f t="shared" si="0"/>
        <v>0.2073369783065877</v>
      </c>
    </row>
    <row r="51" spans="1:8" ht="14">
      <c r="A51" s="297"/>
      <c r="B51" s="308" t="s">
        <v>78</v>
      </c>
      <c r="C51" s="412">
        <f>(SLF!EK$13)/(SLF!EK$12)</f>
        <v>0.27210696850609278</v>
      </c>
      <c r="D51" s="412">
        <f>(SLF!EK$15)/(SLF!EK$12)</f>
        <v>0.24801329059451049</v>
      </c>
      <c r="E51" s="412">
        <f>(SLF!EK$22)/(SLF!EK$12)</f>
        <v>0.29612281023204484</v>
      </c>
      <c r="F51" s="412">
        <f>(SLF!EK$23)/(SLF!EK$12)</f>
        <v>2.9252891960917283E-2</v>
      </c>
      <c r="G51" s="412">
        <f t="shared" si="0"/>
        <v>0.15450403870643459</v>
      </c>
    </row>
    <row r="52" spans="1:8" ht="14">
      <c r="A52" s="297"/>
      <c r="B52" s="307" t="s">
        <v>79</v>
      </c>
      <c r="C52" s="411">
        <f>(SLF!EN$13)/(SLF!EN$12)</f>
        <v>0.43918454232402609</v>
      </c>
      <c r="D52" s="411">
        <f>(SLF!EN$15)/(SLF!EN$12)</f>
        <v>0.10448778337863443</v>
      </c>
      <c r="E52" s="411">
        <f>(SLF!EN$22)/(SLF!EN$12)</f>
        <v>0.19835546578968319</v>
      </c>
      <c r="F52" s="411">
        <f>(SLF!EN$23)/(SLF!EN$12)</f>
        <v>2.6720352286063412E-2</v>
      </c>
      <c r="G52" s="411">
        <f t="shared" si="0"/>
        <v>0.23125185622159283</v>
      </c>
    </row>
    <row r="53" spans="1:8" ht="14">
      <c r="A53" s="297"/>
      <c r="B53" s="308" t="s">
        <v>80</v>
      </c>
      <c r="C53" s="412">
        <f>(SLF!EQ$13)/(SLF!EQ$12)</f>
        <v>0.33881572046538755</v>
      </c>
      <c r="D53" s="412">
        <f>(SLF!EQ$15)/(SLF!EQ$12)</f>
        <v>0.13775675593761888</v>
      </c>
      <c r="E53" s="412">
        <f>(SLF!EQ$22)/(SLF!EQ$12)</f>
        <v>0.31892555358345864</v>
      </c>
      <c r="F53" s="412">
        <f>(SLF!EQ$23)/(SLF!EQ$12)</f>
        <v>1.9615283090563186E-2</v>
      </c>
      <c r="G53" s="412">
        <f t="shared" si="0"/>
        <v>0.18488668692297172</v>
      </c>
    </row>
    <row r="54" spans="1:8" ht="14">
      <c r="A54" s="297"/>
      <c r="B54" s="307" t="s">
        <v>81</v>
      </c>
      <c r="C54" s="411">
        <f>(SLF!ET$13)/(SLF!ET$12)</f>
        <v>0.28441400876969075</v>
      </c>
      <c r="D54" s="411">
        <f>(SLF!ET$15)/(SLF!ET$12)</f>
        <v>0.46418304141733568</v>
      </c>
      <c r="E54" s="411">
        <f>(SLF!ET$22)/(SLF!ET$12)</f>
        <v>0</v>
      </c>
      <c r="F54" s="411">
        <f>(SLF!ET$23)/(SLF!ET$12)</f>
        <v>0</v>
      </c>
      <c r="G54" s="411">
        <f t="shared" si="0"/>
        <v>0.25140294981297351</v>
      </c>
    </row>
    <row r="55" spans="1:8" ht="14">
      <c r="A55" s="297"/>
      <c r="B55" s="308" t="s">
        <v>82</v>
      </c>
      <c r="C55" s="412">
        <f>(SLF!EW$13)/(SLF!EW$12)</f>
        <v>0.23369888410693998</v>
      </c>
      <c r="D55" s="412">
        <f>(SLF!EW$15)/(SLF!EW$12)</f>
        <v>0.18443505182363251</v>
      </c>
      <c r="E55" s="412">
        <f>(SLF!EW$22)/(SLF!EW$12)</f>
        <v>0.25771294632266606</v>
      </c>
      <c r="F55" s="412">
        <f>(SLF!EW$23)/(SLF!EW$12)</f>
        <v>2.0201379887730707E-2</v>
      </c>
      <c r="G55" s="412">
        <f t="shared" si="0"/>
        <v>0.30395173785903074</v>
      </c>
    </row>
    <row r="56" spans="1:8" ht="14">
      <c r="A56" s="297"/>
      <c r="B56" s="307" t="s">
        <v>83</v>
      </c>
      <c r="C56" s="411">
        <f>(SLF!EZ$13)/(SLF!EZ$12)</f>
        <v>0.34074370964473144</v>
      </c>
      <c r="D56" s="411">
        <f>(SLF!EZ$15)/(SLF!EZ$12)</f>
        <v>0.19781983975525178</v>
      </c>
      <c r="E56" s="411">
        <f>(SLF!EZ$22)/(SLF!EZ$12)</f>
        <v>0.2711861729997796</v>
      </c>
      <c r="F56" s="411">
        <f>(SLF!EZ$23)/(SLF!EZ$12)</f>
        <v>3.5743826462316185E-2</v>
      </c>
      <c r="G56" s="411">
        <f t="shared" si="0"/>
        <v>0.15450645113792105</v>
      </c>
    </row>
    <row r="57" spans="1:8" ht="14">
      <c r="A57" s="297"/>
      <c r="B57" s="308" t="s">
        <v>84</v>
      </c>
      <c r="C57" s="412">
        <f>(SLF!FC$13)/(SLF!FC$12)</f>
        <v>0.43166268226959231</v>
      </c>
      <c r="D57" s="412">
        <f>(SLF!FC$15)/(SLF!FC$12)</f>
        <v>0.25178326565562786</v>
      </c>
      <c r="E57" s="412">
        <f>(SLF!FC$22)/(SLF!FC$12)</f>
        <v>0</v>
      </c>
      <c r="F57" s="412">
        <f>(SLF!FC$23)/(SLF!FC$12)</f>
        <v>0</v>
      </c>
      <c r="G57" s="412">
        <f t="shared" si="0"/>
        <v>0.31655405207477982</v>
      </c>
    </row>
    <row r="58" spans="1:8" ht="14">
      <c r="A58" s="297"/>
      <c r="B58" s="268" t="s">
        <v>85</v>
      </c>
      <c r="C58" s="258">
        <f>(SLF!AG$13)/(SLF!AG$12)</f>
        <v>0.32605481380175633</v>
      </c>
      <c r="D58" s="258">
        <f>(SLF!AG$15)/(SLF!AG$12)</f>
        <v>0.18105541431297945</v>
      </c>
      <c r="E58" s="258">
        <f>(SLF!AG$22)/(SLF!AG$12)</f>
        <v>0.25717004334599192</v>
      </c>
      <c r="F58" s="258">
        <f>(SLF!AG$23)/(SLF!AG$12)</f>
        <v>7.500904136706818E-2</v>
      </c>
      <c r="G58" s="258">
        <f t="shared" si="0"/>
        <v>0.16071068717220416</v>
      </c>
    </row>
    <row r="59" spans="1:8" ht="14">
      <c r="A59" s="297"/>
      <c r="B59" s="257"/>
      <c r="C59" s="257"/>
      <c r="D59" s="257"/>
      <c r="E59" s="257"/>
      <c r="F59" s="257"/>
      <c r="G59" s="297"/>
      <c r="H59" s="297"/>
    </row>
    <row r="60" spans="1:8" ht="50.25" customHeight="1">
      <c r="A60" s="691" t="s">
        <v>98</v>
      </c>
      <c r="B60" s="691"/>
      <c r="C60" s="691"/>
      <c r="D60" s="691"/>
      <c r="E60" s="691"/>
      <c r="F60" s="691"/>
      <c r="G60" s="297"/>
      <c r="H60" s="297"/>
    </row>
    <row r="61" spans="1:8" ht="14">
      <c r="A61" s="297" t="s">
        <v>438</v>
      </c>
      <c r="B61" s="297"/>
      <c r="C61" s="297"/>
      <c r="D61" s="297"/>
      <c r="E61" s="297"/>
      <c r="F61" s="297"/>
      <c r="G61" s="297"/>
      <c r="H61" s="297"/>
    </row>
    <row r="62" spans="1:8" ht="14">
      <c r="A62" s="297"/>
      <c r="B62" s="297"/>
      <c r="C62" s="297"/>
      <c r="D62" s="297"/>
      <c r="E62" s="297"/>
      <c r="F62" s="297"/>
      <c r="G62" s="297"/>
      <c r="H62" s="297"/>
    </row>
    <row r="63" spans="1:8" ht="14">
      <c r="A63" s="485" t="s">
        <v>435</v>
      </c>
      <c r="B63" s="485"/>
      <c r="C63" s="485"/>
      <c r="D63" s="485"/>
      <c r="E63" s="485"/>
      <c r="F63" s="485"/>
      <c r="G63" s="297"/>
      <c r="H63" s="297"/>
    </row>
    <row r="64" spans="1:8" ht="14">
      <c r="A64" s="297"/>
      <c r="B64" s="297"/>
      <c r="C64" s="297"/>
      <c r="D64" s="297"/>
      <c r="E64" s="297"/>
      <c r="F64" s="297"/>
      <c r="G64" s="297"/>
      <c r="H64" s="297"/>
    </row>
    <row r="65" spans="1:8" ht="14">
      <c r="A65" s="297"/>
      <c r="B65" s="297"/>
      <c r="C65" s="297"/>
      <c r="D65" s="297"/>
      <c r="E65" s="297"/>
      <c r="F65" s="297"/>
      <c r="G65" s="297"/>
      <c r="H65" s="297"/>
    </row>
    <row r="67" spans="1:8" ht="14">
      <c r="B67" s="297"/>
    </row>
    <row r="68" spans="1:8" ht="14">
      <c r="B68" s="272"/>
    </row>
  </sheetData>
  <mergeCells count="5">
    <mergeCell ref="A60:F60"/>
    <mergeCell ref="B1:G1"/>
    <mergeCell ref="B2:G2"/>
    <mergeCell ref="B4:G4"/>
    <mergeCell ref="B3:G3"/>
  </mergeCells>
  <pageMargins left="0.7" right="0.7" top="0.75" bottom="0.75" header="0.3" footer="0.3"/>
  <pageSetup scale="64"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0" tint="-0.249977111117893"/>
  </sheetPr>
  <dimension ref="A1:BC64"/>
  <sheetViews>
    <sheetView workbookViewId="0">
      <selection activeCell="F10" sqref="F10"/>
    </sheetView>
  </sheetViews>
  <sheetFormatPr baseColWidth="10" defaultColWidth="8.83203125" defaultRowHeight="15"/>
  <cols>
    <col min="1" max="1" width="17.6640625" customWidth="1"/>
    <col min="3" max="3" width="14.5" style="502" customWidth="1"/>
    <col min="4" max="4" width="8.5" customWidth="1"/>
    <col min="6" max="6" width="9.1640625" bestFit="1" customWidth="1"/>
    <col min="8" max="8" width="17.6640625" bestFit="1" customWidth="1"/>
  </cols>
  <sheetData>
    <row r="1" spans="1:55" s="316" customFormat="1" ht="18.75" customHeight="1">
      <c r="C1" s="501" t="s">
        <v>457</v>
      </c>
    </row>
    <row r="2" spans="1:55" s="316" customFormat="1" ht="18.75" customHeight="1">
      <c r="C2" s="501" t="s">
        <v>404</v>
      </c>
    </row>
    <row r="3" spans="1:55" s="316" customFormat="1" ht="18.75" customHeight="1">
      <c r="C3" s="501" t="s">
        <v>2225</v>
      </c>
    </row>
    <row r="4" spans="1:55" s="316" customFormat="1">
      <c r="C4" s="502"/>
    </row>
    <row r="5" spans="1:55" s="67" customFormat="1" ht="60">
      <c r="B5" s="85" t="s">
        <v>31</v>
      </c>
      <c r="C5" s="503" t="s">
        <v>439</v>
      </c>
      <c r="D5" s="321" t="s">
        <v>33</v>
      </c>
    </row>
    <row r="6" spans="1:55">
      <c r="A6" s="560"/>
      <c r="B6" s="537" t="s">
        <v>34</v>
      </c>
      <c r="C6" s="354">
        <f>(SLF!D$8/SLF!D$6)</f>
        <v>0.2294377237771496</v>
      </c>
      <c r="D6" s="537"/>
      <c r="E6" s="317" t="s">
        <v>99</v>
      </c>
    </row>
    <row r="7" spans="1:55">
      <c r="A7" s="560">
        <v>1</v>
      </c>
      <c r="B7" s="268" t="s">
        <v>35</v>
      </c>
      <c r="C7" s="571">
        <f>(SLF!J$8/SLF!J$6)</f>
        <v>0.37133691851827716</v>
      </c>
      <c r="D7" s="268">
        <f>RANK(C7,$C$7:$C$56)</f>
        <v>11</v>
      </c>
      <c r="E7" s="316"/>
      <c r="F7" s="316"/>
      <c r="G7" s="316"/>
      <c r="H7" s="316"/>
      <c r="I7" s="316"/>
      <c r="J7" s="316"/>
      <c r="K7" s="316"/>
      <c r="L7" s="316"/>
      <c r="M7" s="316"/>
      <c r="N7" s="316"/>
      <c r="O7" s="316"/>
      <c r="P7" s="316"/>
      <c r="Q7" s="316"/>
      <c r="R7" s="316"/>
      <c r="S7" s="316"/>
      <c r="T7" s="316"/>
      <c r="U7" s="316"/>
      <c r="V7" s="316"/>
      <c r="W7" s="316"/>
      <c r="X7" s="316"/>
      <c r="Y7" s="316"/>
      <c r="Z7" s="316"/>
      <c r="AA7" s="316"/>
      <c r="AB7" s="316"/>
      <c r="AC7" s="316"/>
      <c r="AD7" s="316"/>
      <c r="AE7" s="316"/>
      <c r="AF7" s="316"/>
      <c r="AG7" s="316"/>
      <c r="AH7" s="316"/>
      <c r="AI7" s="316"/>
      <c r="AJ7" s="316"/>
      <c r="AK7" s="316"/>
      <c r="AL7" s="316"/>
      <c r="AM7" s="316"/>
      <c r="AN7" s="316"/>
      <c r="AO7" s="316"/>
      <c r="AP7" s="316"/>
      <c r="AQ7" s="316"/>
      <c r="AR7" s="316"/>
      <c r="AS7" s="316"/>
      <c r="AT7" s="316"/>
      <c r="AU7" s="316"/>
      <c r="AV7" s="316"/>
      <c r="AW7" s="316"/>
      <c r="AX7" s="316"/>
      <c r="AY7" s="316"/>
      <c r="AZ7" s="316"/>
      <c r="BA7" s="316"/>
      <c r="BB7" s="316"/>
      <c r="BC7" s="316"/>
    </row>
    <row r="8" spans="1:55">
      <c r="A8" s="560">
        <v>2</v>
      </c>
      <c r="B8" s="542" t="s">
        <v>36</v>
      </c>
      <c r="C8" s="378">
        <f>(SLF!M$8/SLF!M$6)</f>
        <v>0.37303856212585945</v>
      </c>
      <c r="D8" s="542">
        <f>RANK(C8,$C$7:$C$56)</f>
        <v>9</v>
      </c>
      <c r="E8" s="316"/>
      <c r="F8" s="557"/>
    </row>
    <row r="9" spans="1:55">
      <c r="A9" s="560">
        <v>3</v>
      </c>
      <c r="B9" s="268" t="s">
        <v>37</v>
      </c>
      <c r="C9" s="571">
        <f>(SLF!P$8/SLF!P$6)</f>
        <v>0.41153841627384075</v>
      </c>
      <c r="D9" s="268">
        <f t="shared" ref="D9:D56" si="0">RANK(C9,$C$7:$C$56)</f>
        <v>4</v>
      </c>
      <c r="E9" s="316"/>
      <c r="F9" s="557"/>
    </row>
    <row r="10" spans="1:55">
      <c r="A10" s="560">
        <v>4</v>
      </c>
      <c r="B10" s="542" t="s">
        <v>38</v>
      </c>
      <c r="C10" s="378">
        <f>(SLF!S$8/SLF!S$6)</f>
        <v>0.36308592075845902</v>
      </c>
      <c r="D10" s="542">
        <f t="shared" si="0"/>
        <v>13</v>
      </c>
      <c r="E10" s="316"/>
    </row>
    <row r="11" spans="1:55">
      <c r="A11" s="560">
        <v>5</v>
      </c>
      <c r="B11" s="268" t="s">
        <v>39</v>
      </c>
      <c r="C11" s="571">
        <f>(SLF!V$8/SLF!V$6)</f>
        <v>0.32238369313131227</v>
      </c>
      <c r="D11" s="268">
        <f t="shared" si="0"/>
        <v>29</v>
      </c>
      <c r="E11" s="316"/>
    </row>
    <row r="12" spans="1:55">
      <c r="A12" s="560">
        <v>6</v>
      </c>
      <c r="B12" s="542" t="s">
        <v>40</v>
      </c>
      <c r="C12" s="354">
        <f>(SLF!Y$8/SLF!Y$6)</f>
        <v>0.30628325757593355</v>
      </c>
      <c r="D12" s="537">
        <f t="shared" si="0"/>
        <v>35</v>
      </c>
      <c r="E12" s="316"/>
    </row>
    <row r="13" spans="1:55">
      <c r="A13" s="560">
        <v>7</v>
      </c>
      <c r="B13" s="545" t="s">
        <v>41</v>
      </c>
      <c r="C13" s="571">
        <f>(SLF!AB$8/SLF!AB$6)</f>
        <v>0.27903433418015122</v>
      </c>
      <c r="D13" s="268">
        <f t="shared" si="0"/>
        <v>42</v>
      </c>
      <c r="E13" s="316"/>
    </row>
    <row r="14" spans="1:55">
      <c r="A14" s="560">
        <v>8</v>
      </c>
      <c r="B14" s="542" t="s">
        <v>42</v>
      </c>
      <c r="C14" s="378">
        <f>(SLF!AE$8/SLF!AE$6)</f>
        <v>0.27166686445930088</v>
      </c>
      <c r="D14" s="542">
        <f t="shared" si="0"/>
        <v>43</v>
      </c>
      <c r="E14" s="316"/>
    </row>
    <row r="15" spans="1:55">
      <c r="A15" s="560">
        <v>9</v>
      </c>
      <c r="B15" s="545" t="s">
        <v>43</v>
      </c>
      <c r="C15" s="571">
        <f>(SLF!AK$8/SLF!AK$6)</f>
        <v>0.33729122136086365</v>
      </c>
      <c r="D15" s="268">
        <f t="shared" si="0"/>
        <v>24</v>
      </c>
      <c r="E15" s="316"/>
    </row>
    <row r="16" spans="1:55">
      <c r="A16" s="560">
        <v>10</v>
      </c>
      <c r="B16" s="542" t="s">
        <v>44</v>
      </c>
      <c r="C16" s="378">
        <f>(SLF!AN$8/SLF!AN$6)</f>
        <v>0.34335158857292503</v>
      </c>
      <c r="D16" s="542">
        <f t="shared" si="0"/>
        <v>18</v>
      </c>
      <c r="E16" s="316"/>
    </row>
    <row r="17" spans="1:5">
      <c r="A17" s="560">
        <v>11</v>
      </c>
      <c r="B17" s="545" t="s">
        <v>45</v>
      </c>
      <c r="C17" s="571">
        <f>(SLF!AQ$8/SLF!AQ$6)</f>
        <v>0.22725626845301788</v>
      </c>
      <c r="D17" s="268">
        <f t="shared" si="0"/>
        <v>49</v>
      </c>
      <c r="E17" s="316"/>
    </row>
    <row r="18" spans="1:5">
      <c r="A18" s="560">
        <v>12</v>
      </c>
      <c r="B18" s="542" t="s">
        <v>46</v>
      </c>
      <c r="C18" s="354">
        <f>(SLF!AT$8/SLF!AT$6)</f>
        <v>0.33085765751485352</v>
      </c>
      <c r="D18" s="537">
        <f t="shared" si="0"/>
        <v>27</v>
      </c>
      <c r="E18" s="316"/>
    </row>
    <row r="19" spans="1:5">
      <c r="A19" s="560">
        <v>13</v>
      </c>
      <c r="B19" s="545" t="s">
        <v>47</v>
      </c>
      <c r="C19" s="571">
        <f>(SLF!AW$8/SLF!AW$6)</f>
        <v>0.2879586223386843</v>
      </c>
      <c r="D19" s="268">
        <f t="shared" si="0"/>
        <v>40</v>
      </c>
      <c r="E19" s="316"/>
    </row>
    <row r="20" spans="1:5">
      <c r="A20" s="560">
        <v>14</v>
      </c>
      <c r="B20" s="542" t="s">
        <v>48</v>
      </c>
      <c r="C20" s="378">
        <f>(SLF!AZ$8/SLF!AZ$6)</f>
        <v>0.35776578939508463</v>
      </c>
      <c r="D20" s="542">
        <f t="shared" si="0"/>
        <v>14</v>
      </c>
      <c r="E20" s="316"/>
    </row>
    <row r="21" spans="1:5">
      <c r="A21" s="560">
        <v>15</v>
      </c>
      <c r="B21" s="545" t="s">
        <v>49</v>
      </c>
      <c r="C21" s="571">
        <f>(SLF!BC$8/SLF!BC$6)</f>
        <v>0.31412600791766687</v>
      </c>
      <c r="D21" s="268">
        <f t="shared" si="0"/>
        <v>31</v>
      </c>
      <c r="E21" s="316"/>
    </row>
    <row r="22" spans="1:5">
      <c r="A22" s="560">
        <v>16</v>
      </c>
      <c r="B22" s="542" t="s">
        <v>50</v>
      </c>
      <c r="C22" s="378">
        <f>(SLF!BF$8/SLF!BF$6)</f>
        <v>0.23025539291519156</v>
      </c>
      <c r="D22" s="542">
        <f t="shared" si="0"/>
        <v>48</v>
      </c>
      <c r="E22" s="316"/>
    </row>
    <row r="23" spans="1:5">
      <c r="A23" s="560">
        <v>17</v>
      </c>
      <c r="B23" s="545" t="s">
        <v>51</v>
      </c>
      <c r="C23" s="571">
        <f>(SLF!BI$8/SLF!BI$6)</f>
        <v>0.40875322610828702</v>
      </c>
      <c r="D23" s="268">
        <f t="shared" si="0"/>
        <v>5</v>
      </c>
      <c r="E23" s="316"/>
    </row>
    <row r="24" spans="1:5">
      <c r="A24" s="560">
        <v>18</v>
      </c>
      <c r="B24" s="542" t="s">
        <v>52</v>
      </c>
      <c r="C24" s="354">
        <f>(SLF!BL$8/SLF!BL$6)</f>
        <v>0.42683511183992534</v>
      </c>
      <c r="D24" s="537">
        <f t="shared" si="0"/>
        <v>2</v>
      </c>
      <c r="E24" s="316"/>
    </row>
    <row r="25" spans="1:5">
      <c r="A25" s="560">
        <v>19</v>
      </c>
      <c r="B25" s="545" t="s">
        <v>53</v>
      </c>
      <c r="C25" s="571">
        <f>(SLF!BO$8/SLF!BO$6)</f>
        <v>0.34106099243262183</v>
      </c>
      <c r="D25" s="268">
        <f t="shared" si="0"/>
        <v>19</v>
      </c>
      <c r="E25" s="316"/>
    </row>
    <row r="26" spans="1:5">
      <c r="A26" s="560">
        <v>20</v>
      </c>
      <c r="B26" s="542" t="s">
        <v>54</v>
      </c>
      <c r="C26" s="378">
        <f>(SLF!BR$8/SLF!BR$6)</f>
        <v>0.30415625810543712</v>
      </c>
      <c r="D26" s="542">
        <f t="shared" si="0"/>
        <v>37</v>
      </c>
      <c r="E26" s="316"/>
    </row>
    <row r="27" spans="1:5">
      <c r="A27" s="560">
        <v>21</v>
      </c>
      <c r="B27" s="545" t="s">
        <v>55</v>
      </c>
      <c r="C27" s="571">
        <f>(SLF!BU$8/SLF!BU$6)</f>
        <v>0.28907754546296305</v>
      </c>
      <c r="D27" s="268">
        <f t="shared" si="0"/>
        <v>39</v>
      </c>
      <c r="E27" s="316"/>
    </row>
    <row r="28" spans="1:5">
      <c r="A28" s="560">
        <v>22</v>
      </c>
      <c r="B28" s="542" t="s">
        <v>56</v>
      </c>
      <c r="C28" s="378">
        <f>(SLF!BX$8/SLF!BX$6)</f>
        <v>0.33840670646424637</v>
      </c>
      <c r="D28" s="542">
        <f t="shared" si="0"/>
        <v>23</v>
      </c>
      <c r="E28" s="316"/>
    </row>
    <row r="29" spans="1:5">
      <c r="A29" s="560">
        <v>23</v>
      </c>
      <c r="B29" s="545" t="s">
        <v>57</v>
      </c>
      <c r="C29" s="571">
        <f>(SLF!CA$8/SLF!CA$6)</f>
        <v>0.26710332599167469</v>
      </c>
      <c r="D29" s="268">
        <f t="shared" si="0"/>
        <v>44</v>
      </c>
      <c r="E29" s="316"/>
    </row>
    <row r="30" spans="1:5">
      <c r="A30" s="560">
        <v>24</v>
      </c>
      <c r="B30" s="542" t="s">
        <v>58</v>
      </c>
      <c r="C30" s="354">
        <f>(SLF!CD$8/SLF!CD$6)</f>
        <v>0.43313208045697327</v>
      </c>
      <c r="D30" s="537">
        <f t="shared" si="0"/>
        <v>1</v>
      </c>
      <c r="E30" s="316"/>
    </row>
    <row r="31" spans="1:5">
      <c r="A31" s="560">
        <v>25</v>
      </c>
      <c r="B31" s="545" t="s">
        <v>59</v>
      </c>
      <c r="C31" s="571">
        <f>(SLF!CG$8/SLF!CG$6)</f>
        <v>0.37264437146341817</v>
      </c>
      <c r="D31" s="268">
        <f t="shared" si="0"/>
        <v>10</v>
      </c>
      <c r="E31" s="316"/>
    </row>
    <row r="32" spans="1:5">
      <c r="A32" s="560">
        <v>26</v>
      </c>
      <c r="B32" s="542" t="s">
        <v>60</v>
      </c>
      <c r="C32" s="378">
        <f>(SLF!CJ$8/SLF!CJ$6)</f>
        <v>0.40593120567977597</v>
      </c>
      <c r="D32" s="542">
        <f t="shared" si="0"/>
        <v>6</v>
      </c>
      <c r="E32" s="316"/>
    </row>
    <row r="33" spans="1:5">
      <c r="A33" s="560">
        <v>27</v>
      </c>
      <c r="B33" s="545" t="s">
        <v>61</v>
      </c>
      <c r="C33" s="571">
        <f>(SLF!CM$8/SLF!CM$6)</f>
        <v>0.30498214320442235</v>
      </c>
      <c r="D33" s="268">
        <f t="shared" si="0"/>
        <v>36</v>
      </c>
      <c r="E33" s="316"/>
    </row>
    <row r="34" spans="1:5">
      <c r="A34" s="560">
        <v>28</v>
      </c>
      <c r="B34" s="542" t="s">
        <v>62</v>
      </c>
      <c r="C34" s="378">
        <f>(SLF!CP$8/SLF!CP$6)</f>
        <v>0.31345335321566281</v>
      </c>
      <c r="D34" s="542">
        <f t="shared" si="0"/>
        <v>32</v>
      </c>
      <c r="E34" s="316"/>
    </row>
    <row r="35" spans="1:5">
      <c r="A35" s="560">
        <v>29</v>
      </c>
      <c r="B35" s="545" t="s">
        <v>63</v>
      </c>
      <c r="C35" s="571">
        <f>(SLF!CS$8/SLF!CS$6)</f>
        <v>0.31889168672139923</v>
      </c>
      <c r="D35" s="268">
        <f t="shared" si="0"/>
        <v>30</v>
      </c>
      <c r="E35" s="316"/>
    </row>
    <row r="36" spans="1:5">
      <c r="A36" s="560">
        <v>30</v>
      </c>
      <c r="B36" s="542" t="s">
        <v>64</v>
      </c>
      <c r="C36" s="354">
        <f>(SLF!CV$8/SLF!CV$6)</f>
        <v>0.28388138043876876</v>
      </c>
      <c r="D36" s="537">
        <f t="shared" si="0"/>
        <v>41</v>
      </c>
      <c r="E36" s="316"/>
    </row>
    <row r="37" spans="1:5">
      <c r="A37" s="560">
        <v>31</v>
      </c>
      <c r="B37" s="545" t="s">
        <v>65</v>
      </c>
      <c r="C37" s="571">
        <f>(SLF!CY$8/SLF!CY$6)</f>
        <v>0.41217267805944086</v>
      </c>
      <c r="D37" s="268">
        <f t="shared" si="0"/>
        <v>3</v>
      </c>
      <c r="E37" s="316"/>
    </row>
    <row r="38" spans="1:5">
      <c r="A38" s="560">
        <v>32</v>
      </c>
      <c r="B38" s="542" t="s">
        <v>66</v>
      </c>
      <c r="C38" s="378">
        <f>(SLF!DB$8/SLF!DB$6)</f>
        <v>0.33901459421627617</v>
      </c>
      <c r="D38" s="542">
        <f t="shared" si="0"/>
        <v>22</v>
      </c>
      <c r="E38" s="316"/>
    </row>
    <row r="39" spans="1:5">
      <c r="A39" s="560">
        <v>33</v>
      </c>
      <c r="B39" s="545" t="s">
        <v>67</v>
      </c>
      <c r="C39" s="571">
        <f>(SLF!DE$8/SLF!DE$6)</f>
        <v>0.30727777701472431</v>
      </c>
      <c r="D39" s="268">
        <f t="shared" si="0"/>
        <v>34</v>
      </c>
      <c r="E39" s="316"/>
    </row>
    <row r="40" spans="1:5">
      <c r="A40" s="560">
        <v>34</v>
      </c>
      <c r="B40" s="542" t="s">
        <v>68</v>
      </c>
      <c r="C40" s="378">
        <f>(SLF!DH$8/SLF!DH$6)</f>
        <v>0.23767020631416672</v>
      </c>
      <c r="D40" s="542">
        <f t="shared" si="0"/>
        <v>47</v>
      </c>
      <c r="E40" s="316"/>
    </row>
    <row r="41" spans="1:5">
      <c r="A41" s="560">
        <v>35</v>
      </c>
      <c r="B41" s="545" t="s">
        <v>69</v>
      </c>
      <c r="C41" s="571">
        <f>(SLF!DK$8/SLF!DK$6)</f>
        <v>0.35055165648130665</v>
      </c>
      <c r="D41" s="268">
        <f t="shared" si="0"/>
        <v>16</v>
      </c>
      <c r="E41" s="316"/>
    </row>
    <row r="42" spans="1:5">
      <c r="A42" s="560">
        <v>36</v>
      </c>
      <c r="B42" s="542" t="s">
        <v>70</v>
      </c>
      <c r="C42" s="354">
        <f>(SLF!DN$8/SLF!DN$6)</f>
        <v>0.33946260861493283</v>
      </c>
      <c r="D42" s="537">
        <f t="shared" si="0"/>
        <v>21</v>
      </c>
      <c r="E42" s="316"/>
    </row>
    <row r="43" spans="1:5">
      <c r="A43" s="560">
        <v>37</v>
      </c>
      <c r="B43" s="545" t="s">
        <v>71</v>
      </c>
      <c r="C43" s="571">
        <f>(SLF!DQ$8/SLF!DQ$6)</f>
        <v>0.35597048648503266</v>
      </c>
      <c r="D43" s="268">
        <f t="shared" si="0"/>
        <v>15</v>
      </c>
      <c r="E43" s="316"/>
    </row>
    <row r="44" spans="1:5">
      <c r="A44" s="560">
        <v>38</v>
      </c>
      <c r="B44" s="542" t="s">
        <v>72</v>
      </c>
      <c r="C44" s="378">
        <f>(SLF!DT$8/SLF!DT$6)</f>
        <v>0.32645142345996747</v>
      </c>
      <c r="D44" s="542">
        <f t="shared" si="0"/>
        <v>28</v>
      </c>
      <c r="E44" s="316"/>
    </row>
    <row r="45" spans="1:5">
      <c r="A45" s="560">
        <v>39</v>
      </c>
      <c r="B45" s="545" t="s">
        <v>73</v>
      </c>
      <c r="C45" s="571">
        <f>(SLF!DW$8/SLF!DW$6)</f>
        <v>0.33179829992032561</v>
      </c>
      <c r="D45" s="268">
        <f t="shared" si="0"/>
        <v>26</v>
      </c>
      <c r="E45" s="316"/>
    </row>
    <row r="46" spans="1:5">
      <c r="A46" s="560">
        <v>40</v>
      </c>
      <c r="B46" s="542" t="s">
        <v>74</v>
      </c>
      <c r="C46" s="378">
        <f>(SLF!DZ$8/SLF!DZ$6)</f>
        <v>0.30889995364366979</v>
      </c>
      <c r="D46" s="542">
        <f t="shared" si="0"/>
        <v>33</v>
      </c>
      <c r="E46" s="316"/>
    </row>
    <row r="47" spans="1:5">
      <c r="A47" s="560">
        <v>41</v>
      </c>
      <c r="B47" s="545" t="s">
        <v>75</v>
      </c>
      <c r="C47" s="571">
        <f>(SLF!EC$8/SLF!EC$6)</f>
        <v>0.33951456212466646</v>
      </c>
      <c r="D47" s="268">
        <f t="shared" si="0"/>
        <v>20</v>
      </c>
      <c r="E47" s="316"/>
    </row>
    <row r="48" spans="1:5">
      <c r="A48" s="560">
        <v>42</v>
      </c>
      <c r="B48" s="542" t="s">
        <v>76</v>
      </c>
      <c r="C48" s="354">
        <f>(SLF!EF$8/SLF!EF$6)</f>
        <v>0.38568323159015994</v>
      </c>
      <c r="D48" s="537">
        <f t="shared" si="0"/>
        <v>7</v>
      </c>
      <c r="E48" s="316"/>
    </row>
    <row r="49" spans="1:6">
      <c r="A49" s="560">
        <v>43</v>
      </c>
      <c r="B49" s="545" t="s">
        <v>77</v>
      </c>
      <c r="C49" s="571">
        <f>(SLF!EI$8/SLF!EI$6)</f>
        <v>0.3353123405011052</v>
      </c>
      <c r="D49" s="268">
        <f t="shared" si="0"/>
        <v>25</v>
      </c>
      <c r="E49" s="316"/>
      <c r="F49" s="316"/>
    </row>
    <row r="50" spans="1:6">
      <c r="A50" s="560">
        <v>44</v>
      </c>
      <c r="B50" s="542" t="s">
        <v>78</v>
      </c>
      <c r="C50" s="378">
        <f>(SLF!EL$8/SLF!EL$6)</f>
        <v>0.25700354880615084</v>
      </c>
      <c r="D50" s="542">
        <f t="shared" si="0"/>
        <v>46</v>
      </c>
      <c r="E50" s="316"/>
      <c r="F50" s="316"/>
    </row>
    <row r="51" spans="1:6">
      <c r="A51" s="560">
        <v>45</v>
      </c>
      <c r="B51" s="545" t="s">
        <v>79</v>
      </c>
      <c r="C51" s="571">
        <f>(SLF!EO$8/SLF!EO$6)</f>
        <v>0.34909197659719687</v>
      </c>
      <c r="D51" s="268">
        <f t="shared" si="0"/>
        <v>17</v>
      </c>
      <c r="E51" s="316"/>
      <c r="F51" s="316"/>
    </row>
    <row r="52" spans="1:6">
      <c r="A52" s="560">
        <v>46</v>
      </c>
      <c r="B52" s="542" t="s">
        <v>80</v>
      </c>
      <c r="C52" s="378">
        <f>(SLF!ER$8/SLF!ER$6)</f>
        <v>0.21094373530054769</v>
      </c>
      <c r="D52" s="542">
        <f t="shared" si="0"/>
        <v>50</v>
      </c>
      <c r="E52" s="316"/>
      <c r="F52" s="316"/>
    </row>
    <row r="53" spans="1:6">
      <c r="A53" s="560">
        <v>47</v>
      </c>
      <c r="B53" s="545" t="s">
        <v>81</v>
      </c>
      <c r="C53" s="571">
        <f>(SLF!EU$8/SLF!EU$6)</f>
        <v>0.3021845149470983</v>
      </c>
      <c r="D53" s="268">
        <f t="shared" si="0"/>
        <v>38</v>
      </c>
      <c r="E53" s="316"/>
      <c r="F53" s="316"/>
    </row>
    <row r="54" spans="1:6">
      <c r="A54" s="560">
        <v>48</v>
      </c>
      <c r="B54" s="542" t="s">
        <v>82</v>
      </c>
      <c r="C54" s="354">
        <f>(SLF!EX$8/SLF!EX$6)</f>
        <v>0.37061566774197241</v>
      </c>
      <c r="D54" s="537">
        <f t="shared" si="0"/>
        <v>12</v>
      </c>
      <c r="E54" s="316"/>
      <c r="F54" s="316"/>
    </row>
    <row r="55" spans="1:6">
      <c r="A55" s="560">
        <v>49</v>
      </c>
      <c r="B55" s="545" t="s">
        <v>83</v>
      </c>
      <c r="C55" s="571">
        <f>(SLF!FA$8/SLF!FA$6)</f>
        <v>0.2626227934276163</v>
      </c>
      <c r="D55" s="268">
        <f t="shared" si="0"/>
        <v>45</v>
      </c>
      <c r="E55" s="316"/>
      <c r="F55" s="316"/>
    </row>
    <row r="56" spans="1:6">
      <c r="A56" s="560">
        <v>50</v>
      </c>
      <c r="B56" s="542" t="s">
        <v>84</v>
      </c>
      <c r="C56" s="378">
        <f>(SLF!FD$8/SLF!FD$6)</f>
        <v>0.38078261404240449</v>
      </c>
      <c r="D56" s="542">
        <f t="shared" si="0"/>
        <v>8</v>
      </c>
      <c r="E56" s="316"/>
      <c r="F56" s="316"/>
    </row>
    <row r="57" spans="1:6">
      <c r="A57" s="316"/>
      <c r="B57" s="316"/>
      <c r="C57" s="504"/>
      <c r="D57" s="313" t="s">
        <v>99</v>
      </c>
      <c r="E57" s="316"/>
      <c r="F57" s="316"/>
    </row>
    <row r="58" spans="1:6" ht="73.5" customHeight="1">
      <c r="A58" s="693" t="s">
        <v>2343</v>
      </c>
      <c r="B58" s="693"/>
      <c r="C58" s="693"/>
      <c r="D58" s="693"/>
      <c r="E58" s="693"/>
      <c r="F58" s="693"/>
    </row>
    <row r="59" spans="1:6" s="316" customFormat="1" ht="13.5" customHeight="1">
      <c r="A59" s="394"/>
      <c r="B59" s="394"/>
      <c r="C59" s="505"/>
      <c r="D59" s="394"/>
      <c r="E59" s="394"/>
      <c r="F59" s="394"/>
    </row>
    <row r="60" spans="1:6">
      <c r="A60" s="318" t="s">
        <v>440</v>
      </c>
      <c r="B60" s="316"/>
      <c r="D60" s="316"/>
      <c r="E60" s="316"/>
      <c r="F60" s="316"/>
    </row>
    <row r="64" spans="1:6">
      <c r="A64" s="316"/>
      <c r="B64" s="316"/>
      <c r="D64" s="391"/>
      <c r="E64" s="316"/>
      <c r="F64" s="316"/>
    </row>
  </sheetData>
  <mergeCells count="1">
    <mergeCell ref="A58:F5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pageSetUpPr fitToPage="1"/>
  </sheetPr>
  <dimension ref="B1:H24"/>
  <sheetViews>
    <sheetView workbookViewId="0">
      <pane ySplit="5" topLeftCell="A6" activePane="bottomLeft" state="frozen"/>
      <selection activeCell="J4" sqref="J4"/>
      <selection pane="bottomLeft" activeCell="H14" sqref="H14"/>
    </sheetView>
  </sheetViews>
  <sheetFormatPr baseColWidth="10" defaultColWidth="9.33203125" defaultRowHeight="15"/>
  <cols>
    <col min="1" max="1" width="9.33203125" style="316"/>
    <col min="2" max="2" width="18.33203125" style="316" customWidth="1"/>
    <col min="3" max="3" width="18" style="316" customWidth="1"/>
    <col min="4" max="4" width="16.6640625" style="316" customWidth="1"/>
    <col min="5" max="5" width="17.5" style="316" customWidth="1"/>
    <col min="6" max="6" width="11.5" style="316" customWidth="1"/>
    <col min="7" max="7" width="9.33203125" style="316"/>
    <col min="8" max="8" width="9.1640625" style="316" bestFit="1" customWidth="1"/>
    <col min="9" max="12" width="19" style="316" customWidth="1"/>
    <col min="13" max="13" width="12" style="316" customWidth="1"/>
    <col min="14" max="16384" width="9.33203125" style="316"/>
  </cols>
  <sheetData>
    <row r="1" spans="2:8">
      <c r="C1" s="694" t="s">
        <v>456</v>
      </c>
      <c r="D1" s="695"/>
      <c r="E1" s="695"/>
      <c r="F1" s="28"/>
      <c r="G1" s="28"/>
    </row>
    <row r="2" spans="2:8" ht="25.5" customHeight="1">
      <c r="B2" s="698" t="s">
        <v>9</v>
      </c>
      <c r="C2" s="698"/>
      <c r="D2" s="698"/>
      <c r="E2" s="698"/>
      <c r="F2" s="698"/>
      <c r="G2" s="462"/>
      <c r="H2" s="462"/>
    </row>
    <row r="3" spans="2:8" ht="18">
      <c r="C3" s="696" t="s">
        <v>2224</v>
      </c>
      <c r="D3" s="697"/>
      <c r="E3" s="697"/>
    </row>
    <row r="4" spans="2:8">
      <c r="C4" s="463"/>
      <c r="D4" s="466"/>
      <c r="E4" s="466"/>
    </row>
    <row r="5" spans="2:8" s="462" customFormat="1" ht="34.5" customHeight="1">
      <c r="B5" s="131" t="s">
        <v>100</v>
      </c>
      <c r="C5" s="131" t="s">
        <v>101</v>
      </c>
      <c r="D5" s="131" t="s">
        <v>102</v>
      </c>
      <c r="E5" s="131" t="s">
        <v>103</v>
      </c>
      <c r="F5" s="131" t="s">
        <v>104</v>
      </c>
      <c r="G5" s="456"/>
      <c r="H5" s="130"/>
    </row>
    <row r="6" spans="2:8" ht="16">
      <c r="B6" s="131" t="s">
        <v>105</v>
      </c>
      <c r="C6" s="572">
        <v>1442385</v>
      </c>
      <c r="D6" s="620">
        <v>1</v>
      </c>
      <c r="E6" s="620">
        <v>1</v>
      </c>
      <c r="F6" s="620">
        <v>0.14199999999999999</v>
      </c>
    </row>
    <row r="7" spans="2:8" ht="16">
      <c r="B7" s="132" t="s">
        <v>106</v>
      </c>
      <c r="C7" s="573">
        <v>538257</v>
      </c>
      <c r="D7" s="621">
        <v>0.19719999999999999</v>
      </c>
      <c r="E7" s="621">
        <v>0.37319999999999998</v>
      </c>
      <c r="F7" s="621">
        <v>0.26869999999999999</v>
      </c>
    </row>
    <row r="8" spans="2:8" ht="16">
      <c r="B8" s="131" t="s">
        <v>107</v>
      </c>
      <c r="C8" s="572">
        <v>839898</v>
      </c>
      <c r="D8" s="620">
        <v>0.35199999999999998</v>
      </c>
      <c r="E8" s="620">
        <v>0.58230000000000004</v>
      </c>
      <c r="F8" s="620">
        <v>0.2349</v>
      </c>
    </row>
    <row r="9" spans="2:8" ht="16">
      <c r="B9" s="132" t="s">
        <v>108</v>
      </c>
      <c r="C9" s="573">
        <v>1002072</v>
      </c>
      <c r="D9" s="621">
        <v>0.46560000000000001</v>
      </c>
      <c r="E9" s="621">
        <v>0.69469999999999998</v>
      </c>
      <c r="F9" s="621">
        <v>0.21190000000000001</v>
      </c>
    </row>
    <row r="10" spans="2:8" ht="16">
      <c r="B10" s="131" t="s">
        <v>109</v>
      </c>
      <c r="C10" s="572">
        <v>1240010</v>
      </c>
      <c r="D10" s="620">
        <v>0.68430000000000002</v>
      </c>
      <c r="E10" s="620">
        <v>0.85970000000000002</v>
      </c>
      <c r="F10" s="620">
        <v>0.1784</v>
      </c>
    </row>
    <row r="11" spans="2:8" ht="16">
      <c r="B11" s="132" t="s">
        <v>110</v>
      </c>
      <c r="C11" s="573">
        <v>1398523</v>
      </c>
      <c r="D11" s="621">
        <v>0.8841</v>
      </c>
      <c r="E11" s="621">
        <v>0.96960000000000002</v>
      </c>
      <c r="F11" s="621">
        <v>0.15570000000000001</v>
      </c>
      <c r="H11" s="557"/>
    </row>
    <row r="12" spans="2:8" ht="16.5" customHeight="1">
      <c r="B12" s="131" t="s">
        <v>111</v>
      </c>
      <c r="C12" s="572">
        <v>43863</v>
      </c>
      <c r="D12" s="620">
        <v>0.1159</v>
      </c>
      <c r="E12" s="620">
        <v>3.04E-2</v>
      </c>
      <c r="F12" s="620">
        <v>3.73E-2</v>
      </c>
      <c r="H12" s="557"/>
    </row>
    <row r="13" spans="2:8">
      <c r="B13" s="27"/>
      <c r="C13" s="27"/>
    </row>
    <row r="14" spans="2:8" ht="15" customHeight="1">
      <c r="B14" s="699" t="s">
        <v>2345</v>
      </c>
      <c r="C14" s="700"/>
      <c r="D14" s="700"/>
      <c r="E14" s="700"/>
      <c r="F14" s="700"/>
    </row>
    <row r="15" spans="2:8">
      <c r="B15" s="700"/>
      <c r="C15" s="700"/>
      <c r="D15" s="700"/>
      <c r="E15" s="700"/>
      <c r="F15" s="700"/>
    </row>
    <row r="16" spans="2:8">
      <c r="B16" s="700"/>
      <c r="C16" s="700"/>
      <c r="D16" s="700"/>
      <c r="E16" s="700"/>
      <c r="F16" s="700"/>
    </row>
    <row r="17" spans="2:8">
      <c r="B17" s="700"/>
      <c r="C17" s="700"/>
      <c r="D17" s="700"/>
      <c r="E17" s="700"/>
      <c r="F17" s="700"/>
    </row>
    <row r="18" spans="2:8" ht="18" customHeight="1">
      <c r="B18" s="700"/>
      <c r="C18" s="700"/>
      <c r="D18" s="700"/>
      <c r="E18" s="700"/>
      <c r="F18" s="700"/>
    </row>
    <row r="19" spans="2:8" ht="12.75" customHeight="1">
      <c r="B19" s="700"/>
      <c r="C19" s="700"/>
      <c r="D19" s="700"/>
      <c r="E19" s="700"/>
      <c r="F19" s="700"/>
    </row>
    <row r="21" spans="2:8" ht="28.5" customHeight="1">
      <c r="B21" s="701" t="s">
        <v>2344</v>
      </c>
      <c r="C21" s="701"/>
      <c r="D21" s="701"/>
      <c r="E21" s="701"/>
      <c r="F21" s="701"/>
    </row>
    <row r="22" spans="2:8">
      <c r="B22" s="133"/>
      <c r="C22" s="297"/>
      <c r="D22" s="297"/>
      <c r="E22" s="297"/>
      <c r="F22" s="297"/>
      <c r="G22" s="297"/>
      <c r="H22" s="297"/>
    </row>
    <row r="23" spans="2:8">
      <c r="C23" s="297"/>
    </row>
    <row r="24" spans="2:8">
      <c r="C24" s="297"/>
    </row>
  </sheetData>
  <mergeCells count="5">
    <mergeCell ref="C1:E1"/>
    <mergeCell ref="C3:E3"/>
    <mergeCell ref="B2:F2"/>
    <mergeCell ref="B14:F19"/>
    <mergeCell ref="B21:F21"/>
  </mergeCells>
  <pageMargins left="0.7" right="0.7" top="0.75" bottom="0.75" header="0.3" footer="0.3"/>
  <pageSetup scale="9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7030A0"/>
    <pageSetUpPr fitToPage="1"/>
  </sheetPr>
  <dimension ref="A1:R75"/>
  <sheetViews>
    <sheetView workbookViewId="0">
      <pane ySplit="3" topLeftCell="A4" activePane="bottomLeft" state="frozen"/>
      <selection pane="bottomLeft" activeCell="A57" sqref="A57:G58"/>
    </sheetView>
  </sheetViews>
  <sheetFormatPr baseColWidth="10" defaultColWidth="8.83203125" defaultRowHeight="15"/>
  <cols>
    <col min="2" max="2" width="8.33203125" customWidth="1"/>
    <col min="3" max="3" width="14.33203125" customWidth="1"/>
    <col min="8" max="8" width="14.6640625" customWidth="1"/>
  </cols>
  <sheetData>
    <row r="1" spans="1:7">
      <c r="A1" s="297"/>
      <c r="B1" s="675" t="s">
        <v>455</v>
      </c>
      <c r="C1" s="703"/>
      <c r="D1" s="703"/>
      <c r="E1" s="297"/>
      <c r="F1" s="316"/>
      <c r="G1" s="316"/>
    </row>
    <row r="2" spans="1:7" ht="18">
      <c r="A2" s="696" t="s">
        <v>441</v>
      </c>
      <c r="B2" s="697"/>
      <c r="C2" s="697"/>
      <c r="D2" s="697"/>
      <c r="E2" s="697"/>
      <c r="F2" s="316"/>
      <c r="G2" s="316"/>
    </row>
    <row r="3" spans="1:7" ht="18">
      <c r="A3" s="80"/>
      <c r="B3" s="696">
        <v>2019</v>
      </c>
      <c r="C3" s="696"/>
      <c r="D3" s="696"/>
      <c r="E3" s="80"/>
      <c r="F3" s="316"/>
      <c r="G3" s="316"/>
    </row>
    <row r="5" spans="1:7">
      <c r="A5" s="17" t="s">
        <v>112</v>
      </c>
      <c r="B5" s="17"/>
      <c r="C5" s="297"/>
      <c r="D5" s="297"/>
      <c r="E5" s="297"/>
      <c r="F5" s="297"/>
      <c r="G5" s="316"/>
    </row>
    <row r="6" spans="1:7">
      <c r="A6" s="134"/>
      <c r="B6" s="136" t="s">
        <v>113</v>
      </c>
      <c r="C6" s="134"/>
      <c r="D6" s="297"/>
      <c r="E6" s="297"/>
      <c r="F6" s="297"/>
      <c r="G6" s="316"/>
    </row>
    <row r="7" spans="1:7" ht="16">
      <c r="A7" s="135" t="s">
        <v>114</v>
      </c>
      <c r="B7" s="136"/>
      <c r="C7" s="137" t="s">
        <v>115</v>
      </c>
      <c r="D7" s="297"/>
      <c r="E7" s="297"/>
      <c r="F7" s="297"/>
      <c r="G7" s="316"/>
    </row>
    <row r="8" spans="1:7">
      <c r="A8" s="138">
        <v>0.1</v>
      </c>
      <c r="B8" s="136" t="s">
        <v>116</v>
      </c>
      <c r="C8" s="546">
        <v>0</v>
      </c>
      <c r="D8" s="297"/>
      <c r="E8" s="508"/>
      <c r="F8" s="297"/>
      <c r="G8" s="316"/>
    </row>
    <row r="9" spans="1:7">
      <c r="A9" s="138">
        <v>0.12</v>
      </c>
      <c r="B9" s="136" t="s">
        <v>116</v>
      </c>
      <c r="C9" s="140">
        <v>9700</v>
      </c>
      <c r="D9" s="297"/>
      <c r="E9" s="297"/>
      <c r="F9" s="297"/>
      <c r="G9" s="316"/>
    </row>
    <row r="10" spans="1:7">
      <c r="A10" s="138">
        <v>0.22</v>
      </c>
      <c r="B10" s="136" t="s">
        <v>116</v>
      </c>
      <c r="C10" s="140">
        <v>39475</v>
      </c>
      <c r="D10" s="297"/>
      <c r="E10" s="297"/>
      <c r="F10" s="297"/>
      <c r="G10" s="316"/>
    </row>
    <row r="11" spans="1:7">
      <c r="A11" s="138">
        <v>0.24</v>
      </c>
      <c r="B11" s="136" t="s">
        <v>116</v>
      </c>
      <c r="C11" s="140">
        <v>84200</v>
      </c>
      <c r="D11" s="297"/>
      <c r="E11" s="297"/>
      <c r="F11" s="297"/>
      <c r="G11" s="316"/>
    </row>
    <row r="12" spans="1:7">
      <c r="A12" s="138">
        <v>0.32</v>
      </c>
      <c r="B12" s="136" t="s">
        <v>116</v>
      </c>
      <c r="C12" s="140">
        <v>160725</v>
      </c>
      <c r="D12" s="297"/>
      <c r="E12" s="297"/>
      <c r="F12" s="297"/>
      <c r="G12" s="316"/>
    </row>
    <row r="13" spans="1:7">
      <c r="A13" s="138">
        <v>0.35</v>
      </c>
      <c r="B13" s="136" t="s">
        <v>116</v>
      </c>
      <c r="C13" s="140">
        <v>204100</v>
      </c>
      <c r="D13" s="297"/>
      <c r="E13" s="297"/>
      <c r="F13" s="297"/>
      <c r="G13" s="316"/>
    </row>
    <row r="14" spans="1:7">
      <c r="A14" s="138">
        <v>0.37</v>
      </c>
      <c r="B14" s="136" t="s">
        <v>116</v>
      </c>
      <c r="C14" s="140">
        <v>510300</v>
      </c>
      <c r="D14" s="297"/>
      <c r="E14" s="297"/>
      <c r="F14" s="297"/>
      <c r="G14" s="316"/>
    </row>
    <row r="15" spans="1:7">
      <c r="A15" s="141"/>
      <c r="B15" s="290" t="s">
        <v>117</v>
      </c>
      <c r="C15" s="141"/>
      <c r="D15" s="297"/>
      <c r="E15" s="297"/>
      <c r="F15" s="297"/>
      <c r="G15" s="316"/>
    </row>
    <row r="16" spans="1:7" ht="16">
      <c r="A16" s="142" t="s">
        <v>114</v>
      </c>
      <c r="B16" s="290"/>
      <c r="C16" s="143" t="s">
        <v>115</v>
      </c>
      <c r="D16" s="297"/>
      <c r="E16" s="297"/>
      <c r="F16" s="297"/>
      <c r="G16" s="316"/>
    </row>
    <row r="17" spans="1:7">
      <c r="A17" s="245">
        <v>0.1</v>
      </c>
      <c r="B17" s="290" t="s">
        <v>116</v>
      </c>
      <c r="C17" s="242">
        <v>0</v>
      </c>
      <c r="D17" s="297"/>
      <c r="E17" s="297"/>
      <c r="F17" s="297"/>
      <c r="G17" s="316"/>
    </row>
    <row r="18" spans="1:7">
      <c r="A18" s="245">
        <v>0.12</v>
      </c>
      <c r="B18" s="290" t="s">
        <v>116</v>
      </c>
      <c r="C18" s="242">
        <v>19400</v>
      </c>
      <c r="D18" s="297"/>
      <c r="E18" s="297"/>
      <c r="F18" s="297"/>
      <c r="G18" s="316"/>
    </row>
    <row r="19" spans="1:7">
      <c r="A19" s="245">
        <v>0.22</v>
      </c>
      <c r="B19" s="290" t="s">
        <v>116</v>
      </c>
      <c r="C19" s="242">
        <v>78950</v>
      </c>
      <c r="D19" s="297"/>
      <c r="E19" s="297"/>
      <c r="F19" s="297"/>
      <c r="G19" s="316"/>
    </row>
    <row r="20" spans="1:7">
      <c r="A20" s="245">
        <v>0.24</v>
      </c>
      <c r="B20" s="290" t="s">
        <v>116</v>
      </c>
      <c r="C20" s="242">
        <v>168400</v>
      </c>
      <c r="D20" s="297"/>
      <c r="E20" s="297"/>
      <c r="F20" s="297"/>
      <c r="G20" s="316"/>
    </row>
    <row r="21" spans="1:7">
      <c r="A21" s="245">
        <v>0.32</v>
      </c>
      <c r="B21" s="290" t="s">
        <v>116</v>
      </c>
      <c r="C21" s="242">
        <v>321450</v>
      </c>
      <c r="D21" s="297"/>
      <c r="E21" s="297"/>
      <c r="F21" s="297"/>
      <c r="G21" s="316"/>
    </row>
    <row r="22" spans="1:7">
      <c r="A22" s="245">
        <v>0.35</v>
      </c>
      <c r="B22" s="290" t="s">
        <v>116</v>
      </c>
      <c r="C22" s="243">
        <v>408200</v>
      </c>
      <c r="D22" s="297"/>
      <c r="E22" s="297"/>
      <c r="F22" s="297"/>
      <c r="G22" s="316"/>
    </row>
    <row r="23" spans="1:7">
      <c r="A23" s="245">
        <v>0.37</v>
      </c>
      <c r="B23" s="290" t="s">
        <v>116</v>
      </c>
      <c r="C23" s="243">
        <v>612350</v>
      </c>
      <c r="D23" s="297"/>
      <c r="E23" s="297"/>
      <c r="F23" s="297"/>
      <c r="G23" s="316"/>
    </row>
    <row r="24" spans="1:7">
      <c r="A24" s="134"/>
      <c r="B24" s="136" t="s">
        <v>118</v>
      </c>
      <c r="C24" s="134"/>
      <c r="D24" s="297"/>
      <c r="E24" s="297"/>
      <c r="F24" s="297"/>
      <c r="G24" s="316"/>
    </row>
    <row r="25" spans="1:7" ht="16">
      <c r="A25" s="135" t="s">
        <v>114</v>
      </c>
      <c r="B25" s="136"/>
      <c r="C25" s="137" t="s">
        <v>115</v>
      </c>
      <c r="D25" s="297"/>
      <c r="E25" s="297"/>
      <c r="F25" s="297"/>
      <c r="G25" s="316"/>
    </row>
    <row r="26" spans="1:7">
      <c r="A26" s="138">
        <v>0.1</v>
      </c>
      <c r="B26" s="136" t="s">
        <v>116</v>
      </c>
      <c r="C26" s="546">
        <v>0</v>
      </c>
      <c r="D26" s="297"/>
      <c r="E26" s="297"/>
      <c r="F26" s="297"/>
      <c r="G26" s="316"/>
    </row>
    <row r="27" spans="1:7">
      <c r="A27" s="138">
        <v>0.12</v>
      </c>
      <c r="B27" s="136" t="s">
        <v>116</v>
      </c>
      <c r="C27" s="546">
        <v>13850</v>
      </c>
      <c r="D27" s="297"/>
      <c r="E27" s="297"/>
      <c r="F27" s="297"/>
      <c r="G27" s="316"/>
    </row>
    <row r="28" spans="1:7">
      <c r="A28" s="138">
        <v>0.22</v>
      </c>
      <c r="B28" s="136" t="s">
        <v>116</v>
      </c>
      <c r="C28" s="546">
        <v>52850</v>
      </c>
      <c r="D28" s="297"/>
      <c r="E28" s="297"/>
      <c r="F28" s="297"/>
      <c r="G28" s="316"/>
    </row>
    <row r="29" spans="1:7">
      <c r="A29" s="138">
        <v>0.24</v>
      </c>
      <c r="B29" s="136" t="s">
        <v>116</v>
      </c>
      <c r="C29" s="546">
        <v>84200</v>
      </c>
      <c r="D29" s="297"/>
      <c r="E29" s="297"/>
      <c r="F29" s="297"/>
      <c r="G29" s="316"/>
    </row>
    <row r="30" spans="1:7">
      <c r="A30" s="138">
        <v>0.32</v>
      </c>
      <c r="B30" s="136" t="s">
        <v>116</v>
      </c>
      <c r="C30" s="546">
        <v>160700</v>
      </c>
      <c r="D30" s="297"/>
      <c r="E30" s="297"/>
      <c r="F30" s="297"/>
      <c r="G30" s="316"/>
    </row>
    <row r="31" spans="1:7">
      <c r="A31" s="138">
        <v>0.35</v>
      </c>
      <c r="B31" s="136" t="s">
        <v>116</v>
      </c>
      <c r="C31" s="546">
        <v>204100</v>
      </c>
      <c r="D31" s="297"/>
      <c r="E31" s="297"/>
      <c r="F31" s="297"/>
      <c r="G31" s="316"/>
    </row>
    <row r="32" spans="1:7">
      <c r="A32" s="138">
        <v>0.37</v>
      </c>
      <c r="B32" s="136" t="s">
        <v>116</v>
      </c>
      <c r="C32" s="546">
        <v>510300</v>
      </c>
      <c r="D32" s="297"/>
      <c r="E32" s="297"/>
      <c r="F32" s="297"/>
      <c r="G32" s="316"/>
    </row>
    <row r="33" spans="1:8">
      <c r="A33" s="293" t="s">
        <v>2239</v>
      </c>
      <c r="B33" s="290"/>
      <c r="C33" s="292"/>
      <c r="D33" s="297"/>
      <c r="E33" s="297"/>
      <c r="F33" s="297"/>
      <c r="G33" s="316"/>
    </row>
    <row r="34" spans="1:8">
      <c r="A34" s="291">
        <v>0.153</v>
      </c>
      <c r="B34" s="290" t="s">
        <v>116</v>
      </c>
      <c r="C34" s="292">
        <v>0</v>
      </c>
      <c r="D34" s="297"/>
      <c r="E34" s="297"/>
      <c r="F34" s="297"/>
      <c r="G34" s="316"/>
    </row>
    <row r="35" spans="1:8">
      <c r="A35" s="291">
        <v>2.9000000000000001E-2</v>
      </c>
      <c r="B35" s="290" t="s">
        <v>116</v>
      </c>
      <c r="C35" s="292">
        <v>132900</v>
      </c>
      <c r="D35" s="297"/>
      <c r="E35" s="297"/>
      <c r="F35" s="297"/>
      <c r="G35" s="316"/>
      <c r="H35" s="519"/>
    </row>
    <row r="36" spans="1:8" s="289" customFormat="1">
      <c r="A36" s="291">
        <v>3.7999999999999999E-2</v>
      </c>
      <c r="B36" s="290" t="s">
        <v>116</v>
      </c>
      <c r="C36" s="292">
        <v>200000</v>
      </c>
      <c r="D36" s="297"/>
      <c r="E36" s="297"/>
      <c r="F36" s="297"/>
      <c r="G36" s="316"/>
    </row>
    <row r="37" spans="1:8">
      <c r="A37" s="17" t="s">
        <v>119</v>
      </c>
      <c r="B37" s="297"/>
      <c r="C37" s="297"/>
      <c r="D37" s="297"/>
      <c r="E37" s="297"/>
      <c r="F37" s="297"/>
      <c r="G37" s="316"/>
    </row>
    <row r="38" spans="1:8" ht="16">
      <c r="A38" s="142" t="s">
        <v>114</v>
      </c>
      <c r="B38" s="290"/>
      <c r="C38" s="143" t="s">
        <v>115</v>
      </c>
      <c r="D38" s="297"/>
      <c r="E38" s="297"/>
      <c r="F38" s="297"/>
      <c r="G38" s="316"/>
    </row>
    <row r="39" spans="1:8">
      <c r="A39" s="138">
        <v>0.21</v>
      </c>
      <c r="B39" s="136" t="s">
        <v>116</v>
      </c>
      <c r="C39" s="139">
        <v>0</v>
      </c>
      <c r="D39" s="297"/>
      <c r="E39" s="297"/>
      <c r="F39" s="297"/>
      <c r="G39" s="316"/>
    </row>
    <row r="40" spans="1:8">
      <c r="A40" s="17" t="s">
        <v>120</v>
      </c>
      <c r="B40" s="297"/>
      <c r="C40" s="297"/>
      <c r="D40" s="297"/>
      <c r="E40" s="297"/>
      <c r="F40" s="297"/>
      <c r="G40" s="316"/>
    </row>
    <row r="41" spans="1:8">
      <c r="A41" s="686" t="s">
        <v>121</v>
      </c>
      <c r="B41" s="686"/>
      <c r="C41" s="297" t="s">
        <v>122</v>
      </c>
      <c r="D41" s="297"/>
      <c r="E41" s="297"/>
      <c r="F41" s="297"/>
      <c r="G41" s="316"/>
    </row>
    <row r="42" spans="1:8">
      <c r="A42" s="392" t="s">
        <v>123</v>
      </c>
      <c r="B42" s="392"/>
      <c r="C42" s="518">
        <v>0.1</v>
      </c>
      <c r="D42" s="297"/>
      <c r="E42" s="297"/>
      <c r="F42" s="297"/>
      <c r="G42" s="316"/>
    </row>
    <row r="43" spans="1:8">
      <c r="A43" s="392" t="s">
        <v>124</v>
      </c>
      <c r="B43" s="297"/>
      <c r="C43" s="518">
        <v>0.11</v>
      </c>
      <c r="D43" s="297"/>
      <c r="E43" s="297"/>
      <c r="F43" s="297"/>
      <c r="G43" s="316"/>
    </row>
    <row r="44" spans="1:8">
      <c r="A44" s="392" t="s">
        <v>125</v>
      </c>
      <c r="B44" s="392"/>
      <c r="C44" s="518">
        <v>0.11</v>
      </c>
      <c r="D44" s="297"/>
      <c r="E44" s="297"/>
      <c r="F44" s="297"/>
      <c r="G44" s="316"/>
    </row>
    <row r="45" spans="1:8">
      <c r="A45" s="542" t="s">
        <v>2346</v>
      </c>
      <c r="B45" s="542"/>
      <c r="C45" s="531">
        <v>2.3E-2</v>
      </c>
      <c r="D45" s="297"/>
      <c r="E45" s="297"/>
      <c r="F45" s="297"/>
      <c r="G45" s="316"/>
    </row>
    <row r="46" spans="1:8">
      <c r="A46" s="542" t="s">
        <v>126</v>
      </c>
      <c r="B46" s="297"/>
      <c r="C46" s="518">
        <v>0.1</v>
      </c>
      <c r="D46" s="297"/>
      <c r="E46" s="297"/>
      <c r="F46" s="297"/>
      <c r="G46" s="316"/>
    </row>
    <row r="47" spans="1:8">
      <c r="A47" s="589" t="s">
        <v>127</v>
      </c>
      <c r="B47" s="392"/>
      <c r="C47" s="518">
        <v>0.03</v>
      </c>
      <c r="D47" s="297"/>
      <c r="E47" s="297"/>
      <c r="F47" s="297"/>
      <c r="G47" s="316"/>
    </row>
    <row r="48" spans="1:8">
      <c r="A48" s="542" t="s">
        <v>128</v>
      </c>
      <c r="B48" s="297"/>
      <c r="C48" s="316" t="s">
        <v>2237</v>
      </c>
      <c r="D48" s="297"/>
      <c r="E48" s="297"/>
      <c r="F48" s="297"/>
      <c r="G48" s="316"/>
    </row>
    <row r="49" spans="1:18">
      <c r="A49" s="589" t="s">
        <v>129</v>
      </c>
      <c r="B49" s="392"/>
      <c r="C49" s="531">
        <v>7.4999999999999997E-2</v>
      </c>
      <c r="D49" s="297"/>
      <c r="E49" s="297"/>
      <c r="F49" s="297"/>
      <c r="G49" s="316"/>
      <c r="H49" s="316"/>
      <c r="I49" s="316"/>
      <c r="J49" s="316"/>
      <c r="K49" s="316"/>
      <c r="L49" s="316"/>
    </row>
    <row r="50" spans="1:18">
      <c r="A50" s="589" t="s">
        <v>130</v>
      </c>
      <c r="B50" s="316"/>
      <c r="C50" s="518">
        <v>0.12</v>
      </c>
      <c r="D50" s="297"/>
      <c r="E50" s="297"/>
      <c r="F50" s="297"/>
      <c r="G50" s="316"/>
      <c r="H50" s="316"/>
      <c r="I50" s="316"/>
      <c r="J50" s="316"/>
      <c r="K50" s="316"/>
      <c r="L50" s="316"/>
    </row>
    <row r="51" spans="1:18">
      <c r="A51" s="589" t="s">
        <v>131</v>
      </c>
      <c r="B51" s="392"/>
      <c r="C51" s="316" t="s">
        <v>132</v>
      </c>
      <c r="D51" s="297"/>
      <c r="E51" s="297"/>
      <c r="F51" s="297"/>
      <c r="G51" s="316"/>
      <c r="H51" s="316"/>
      <c r="I51" s="316"/>
      <c r="J51" s="316"/>
      <c r="K51" s="316"/>
      <c r="L51" s="316"/>
    </row>
    <row r="52" spans="1:18">
      <c r="A52" s="392" t="s">
        <v>133</v>
      </c>
      <c r="B52" s="392"/>
      <c r="C52" s="316" t="s">
        <v>392</v>
      </c>
      <c r="D52" s="297"/>
      <c r="E52" s="297"/>
      <c r="F52" s="297"/>
      <c r="G52" s="316"/>
      <c r="H52" s="316"/>
      <c r="I52" s="316"/>
      <c r="J52" s="316"/>
      <c r="K52" s="316"/>
      <c r="L52" s="316"/>
    </row>
    <row r="53" spans="1:18" ht="13.25" customHeight="1">
      <c r="A53" s="316"/>
      <c r="B53" s="316"/>
      <c r="C53" s="316"/>
      <c r="D53" s="297"/>
      <c r="E53" s="297"/>
      <c r="F53" s="297"/>
      <c r="G53" s="316"/>
      <c r="H53" s="316"/>
      <c r="I53" s="316"/>
      <c r="J53" s="316"/>
      <c r="K53" s="316"/>
      <c r="L53" s="316"/>
    </row>
    <row r="54" spans="1:18" ht="105" customHeight="1">
      <c r="A54" s="702" t="s">
        <v>2238</v>
      </c>
      <c r="B54" s="702"/>
      <c r="C54" s="702"/>
      <c r="D54" s="702"/>
      <c r="E54" s="702"/>
      <c r="F54" s="702"/>
      <c r="G54" s="702"/>
      <c r="H54" s="316"/>
      <c r="I54" s="316"/>
      <c r="J54" s="316"/>
      <c r="K54" s="316"/>
      <c r="L54" s="316"/>
    </row>
    <row r="55" spans="1:18" ht="53.75" customHeight="1">
      <c r="A55" s="704" t="s">
        <v>606</v>
      </c>
      <c r="B55" s="704"/>
      <c r="C55" s="704"/>
      <c r="D55" s="704"/>
      <c r="E55" s="704"/>
      <c r="F55" s="704"/>
      <c r="G55" s="704"/>
      <c r="H55" s="316"/>
      <c r="I55" s="316"/>
      <c r="J55" s="316"/>
      <c r="K55" s="316"/>
      <c r="L55" s="316"/>
    </row>
    <row r="56" spans="1:18">
      <c r="A56" t="s">
        <v>2324</v>
      </c>
      <c r="D56" s="297"/>
      <c r="E56" s="297"/>
      <c r="F56" s="297"/>
      <c r="G56" s="316"/>
      <c r="H56" s="316"/>
      <c r="I56" s="316"/>
      <c r="J56" s="316"/>
      <c r="K56" s="316"/>
      <c r="L56" s="316"/>
    </row>
    <row r="57" spans="1:18" ht="15" customHeight="1">
      <c r="A57" s="690" t="s">
        <v>2362</v>
      </c>
      <c r="B57" s="690"/>
      <c r="C57" s="690"/>
      <c r="D57" s="690"/>
      <c r="E57" s="690"/>
      <c r="F57" s="690"/>
      <c r="G57" s="690"/>
      <c r="H57" s="316"/>
      <c r="I57" s="316"/>
      <c r="J57" s="316"/>
      <c r="K57" s="316"/>
      <c r="L57" s="316"/>
    </row>
    <row r="58" spans="1:18" ht="15" customHeight="1">
      <c r="A58" s="690"/>
      <c r="B58" s="690"/>
      <c r="C58" s="690"/>
      <c r="D58" s="690"/>
      <c r="E58" s="690"/>
      <c r="F58" s="690"/>
      <c r="G58" s="690"/>
      <c r="H58" s="316"/>
      <c r="I58" s="316"/>
      <c r="J58" s="316"/>
      <c r="K58" s="316"/>
      <c r="L58" s="316"/>
    </row>
    <row r="59" spans="1:18">
      <c r="A59" s="316"/>
      <c r="B59" s="297"/>
      <c r="C59" s="316"/>
      <c r="D59" s="316"/>
      <c r="E59" s="316"/>
      <c r="F59" s="316"/>
      <c r="G59" s="316"/>
      <c r="H59" s="316"/>
      <c r="I59" s="316"/>
      <c r="J59" s="316"/>
      <c r="K59" s="316"/>
      <c r="L59" s="316"/>
    </row>
    <row r="60" spans="1:18" ht="15" customHeight="1">
      <c r="A60" s="316"/>
      <c r="B60" s="272"/>
      <c r="C60" s="316"/>
      <c r="D60" s="316"/>
      <c r="E60" s="316"/>
      <c r="F60" s="316"/>
      <c r="G60" s="316"/>
      <c r="H60" s="316"/>
      <c r="I60" s="316"/>
      <c r="J60" s="316"/>
      <c r="K60" s="316"/>
      <c r="L60" s="316"/>
    </row>
    <row r="61" spans="1:18" ht="59.25" customHeight="1">
      <c r="D61" s="587"/>
      <c r="E61" s="587"/>
      <c r="F61" s="587"/>
      <c r="G61" s="587"/>
      <c r="H61" s="587"/>
      <c r="I61" s="587"/>
      <c r="J61" s="587"/>
      <c r="K61" s="393"/>
      <c r="L61" s="393"/>
    </row>
    <row r="62" spans="1:18" s="316" customFormat="1" ht="35" customHeight="1">
      <c r="A62"/>
      <c r="B62"/>
      <c r="C62"/>
      <c r="D62" s="588"/>
      <c r="E62" s="588"/>
      <c r="F62" s="588"/>
      <c r="G62" s="588"/>
      <c r="H62" s="588"/>
      <c r="I62" s="588"/>
      <c r="J62" s="588"/>
      <c r="K62" s="588"/>
      <c r="L62" s="588"/>
      <c r="M62" s="588"/>
      <c r="N62" s="588"/>
      <c r="O62" s="588"/>
      <c r="P62" s="588"/>
      <c r="Q62" s="588"/>
      <c r="R62" s="588"/>
    </row>
    <row r="64" spans="1:18" ht="35" customHeight="1">
      <c r="D64" s="586"/>
      <c r="E64" s="586"/>
      <c r="F64" s="586"/>
      <c r="G64" s="586"/>
      <c r="H64" s="586"/>
      <c r="I64" s="586"/>
      <c r="J64" s="586"/>
      <c r="K64" s="316"/>
      <c r="L64" s="316"/>
    </row>
    <row r="66" spans="1:7">
      <c r="A66" s="316"/>
      <c r="B66" s="316"/>
      <c r="C66" s="316"/>
      <c r="D66" s="316"/>
      <c r="E66" s="316"/>
      <c r="F66" s="316"/>
      <c r="G66" s="316"/>
    </row>
    <row r="67" spans="1:7">
      <c r="A67" s="389"/>
      <c r="B67" s="389"/>
      <c r="C67" s="389"/>
      <c r="D67" s="316"/>
      <c r="E67" s="316"/>
      <c r="F67" s="316"/>
      <c r="G67" s="316"/>
    </row>
    <row r="68" spans="1:7">
      <c r="A68" s="316"/>
      <c r="B68" s="297"/>
      <c r="C68" s="297"/>
    </row>
    <row r="73" spans="1:7">
      <c r="D73" s="316"/>
      <c r="E73" s="316"/>
      <c r="F73" s="316"/>
      <c r="G73" s="389"/>
    </row>
    <row r="74" spans="1:7">
      <c r="D74" s="389"/>
      <c r="E74" s="389"/>
      <c r="F74" s="389"/>
      <c r="G74" s="297"/>
    </row>
    <row r="75" spans="1:7">
      <c r="D75" s="297"/>
      <c r="E75" s="297"/>
      <c r="F75" s="297"/>
      <c r="G75" s="316"/>
    </row>
  </sheetData>
  <mergeCells count="7">
    <mergeCell ref="A57:G58"/>
    <mergeCell ref="A54:G54"/>
    <mergeCell ref="B1:D1"/>
    <mergeCell ref="A2:E2"/>
    <mergeCell ref="B3:D3"/>
    <mergeCell ref="A41:B41"/>
    <mergeCell ref="A55:G55"/>
  </mergeCells>
  <pageMargins left="0.7" right="0.7" top="0.75" bottom="0.75" header="0.3" footer="0.3"/>
  <pageSetup scale="67"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5"/>
    <pageSetUpPr fitToPage="1"/>
  </sheetPr>
  <dimension ref="A1:Q237"/>
  <sheetViews>
    <sheetView workbookViewId="0">
      <pane ySplit="6" topLeftCell="A230" activePane="bottomLeft" state="frozen"/>
      <selection activeCell="B40" sqref="B40"/>
      <selection pane="bottomLeft" activeCell="A234" sqref="A234"/>
    </sheetView>
  </sheetViews>
  <sheetFormatPr baseColWidth="10" defaultColWidth="9.33203125" defaultRowHeight="13"/>
  <cols>
    <col min="1" max="1" width="16.6640625" style="210" customWidth="1"/>
    <col min="2" max="2" width="7.6640625" style="210" customWidth="1"/>
    <col min="3" max="3" width="3.5" style="29" customWidth="1"/>
    <col min="4" max="4" width="12.5" style="30" customWidth="1"/>
    <col min="5" max="5" width="9.33203125" style="210"/>
    <col min="6" max="6" width="13.6640625" style="210" bestFit="1" customWidth="1"/>
    <col min="7" max="7" width="11.5" style="210" bestFit="1" customWidth="1"/>
    <col min="8" max="8" width="9.33203125" style="210"/>
    <col min="9" max="9" width="18.5" style="210" bestFit="1" customWidth="1"/>
    <col min="10" max="10" width="11.5" style="210" bestFit="1" customWidth="1"/>
    <col min="11" max="11" width="9.33203125" style="210"/>
    <col min="12" max="12" width="17.6640625" style="210" bestFit="1" customWidth="1"/>
    <col min="13" max="13" width="11.5" style="210" bestFit="1" customWidth="1"/>
    <col min="14" max="16384" width="9.33203125" style="210"/>
  </cols>
  <sheetData>
    <row r="1" spans="1:13" ht="18">
      <c r="A1" s="80" t="s">
        <v>99</v>
      </c>
      <c r="B1" s="675" t="s">
        <v>454</v>
      </c>
      <c r="C1" s="675"/>
      <c r="D1" s="675"/>
      <c r="E1" s="675"/>
      <c r="F1" s="80"/>
    </row>
    <row r="2" spans="1:13" ht="18">
      <c r="A2" s="676" t="s">
        <v>12</v>
      </c>
      <c r="B2" s="677"/>
      <c r="C2" s="677"/>
      <c r="D2" s="677"/>
      <c r="E2" s="677"/>
      <c r="F2" s="677"/>
    </row>
    <row r="3" spans="1:13" ht="18">
      <c r="A3" s="709" t="s">
        <v>535</v>
      </c>
      <c r="B3" s="710"/>
      <c r="C3" s="710"/>
      <c r="D3" s="710"/>
      <c r="E3" s="710"/>
      <c r="F3" s="710"/>
    </row>
    <row r="6" spans="1:13" ht="15">
      <c r="A6" s="142" t="s">
        <v>31</v>
      </c>
      <c r="B6" s="142" t="s">
        <v>114</v>
      </c>
      <c r="C6" s="290"/>
      <c r="D6" s="143" t="s">
        <v>115</v>
      </c>
      <c r="E6" s="294"/>
      <c r="F6" s="294"/>
    </row>
    <row r="7" spans="1:13" ht="12.75" customHeight="1">
      <c r="A7" s="144" t="s">
        <v>565</v>
      </c>
      <c r="B7" s="145">
        <v>0.02</v>
      </c>
      <c r="C7" s="136" t="s">
        <v>116</v>
      </c>
      <c r="D7" s="48">
        <v>0</v>
      </c>
      <c r="E7" s="294"/>
      <c r="F7" s="146"/>
      <c r="G7" s="47"/>
      <c r="I7" s="37"/>
      <c r="J7" s="47"/>
      <c r="L7" s="37"/>
      <c r="M7" s="47"/>
    </row>
    <row r="8" spans="1:13" ht="12.75" customHeight="1">
      <c r="A8" s="144"/>
      <c r="B8" s="145">
        <v>0.04</v>
      </c>
      <c r="C8" s="136" t="s">
        <v>116</v>
      </c>
      <c r="D8" s="147">
        <v>500</v>
      </c>
      <c r="E8" s="294"/>
      <c r="F8" s="146"/>
      <c r="G8" s="38"/>
      <c r="I8" s="37"/>
      <c r="J8" s="38"/>
      <c r="L8" s="37"/>
      <c r="M8" s="38"/>
    </row>
    <row r="9" spans="1:13" ht="12.75" customHeight="1">
      <c r="A9" s="144"/>
      <c r="B9" s="145">
        <v>0.05</v>
      </c>
      <c r="C9" s="136" t="s">
        <v>116</v>
      </c>
      <c r="D9" s="147">
        <v>3000</v>
      </c>
      <c r="E9" s="294"/>
      <c r="F9" s="146"/>
      <c r="G9" s="38"/>
      <c r="I9" s="37"/>
      <c r="J9" s="38"/>
      <c r="L9" s="37"/>
      <c r="M9" s="38"/>
    </row>
    <row r="10" spans="1:13" ht="12.75" customHeight="1">
      <c r="A10" s="461" t="s">
        <v>36</v>
      </c>
      <c r="B10" s="294"/>
      <c r="C10" s="148" t="s">
        <v>134</v>
      </c>
      <c r="D10" s="149"/>
      <c r="E10" s="294"/>
      <c r="F10" s="294"/>
    </row>
    <row r="11" spans="1:13" ht="12.75" customHeight="1">
      <c r="A11" s="144" t="s">
        <v>566</v>
      </c>
      <c r="B11" s="150">
        <v>2.5899999999999999E-2</v>
      </c>
      <c r="C11" s="136" t="s">
        <v>116</v>
      </c>
      <c r="D11" s="147">
        <v>0</v>
      </c>
      <c r="E11" s="294"/>
      <c r="F11" s="151"/>
      <c r="I11" s="376"/>
      <c r="J11" s="38"/>
      <c r="L11" s="34"/>
      <c r="M11" s="38"/>
    </row>
    <row r="12" spans="1:13" ht="12.75" customHeight="1">
      <c r="A12" s="144"/>
      <c r="B12" s="150">
        <v>2.8799999999999999E-2</v>
      </c>
      <c r="C12" s="136" t="s">
        <v>116</v>
      </c>
      <c r="D12" s="147">
        <v>10179</v>
      </c>
      <c r="E12" s="151"/>
      <c r="F12" s="44"/>
      <c r="H12" s="34"/>
      <c r="I12" s="30"/>
      <c r="K12" s="34"/>
      <c r="L12" s="44"/>
    </row>
    <row r="13" spans="1:13" ht="12.75" customHeight="1">
      <c r="A13" s="144"/>
      <c r="B13" s="150">
        <v>3.3599999999999998E-2</v>
      </c>
      <c r="C13" s="136" t="s">
        <v>116</v>
      </c>
      <c r="D13" s="147">
        <v>25445</v>
      </c>
      <c r="E13" s="151"/>
      <c r="F13" s="44"/>
      <c r="H13" s="34"/>
      <c r="I13" s="30"/>
      <c r="K13" s="34"/>
      <c r="L13" s="44"/>
    </row>
    <row r="14" spans="1:13" ht="12.75" customHeight="1">
      <c r="A14" s="144"/>
      <c r="B14" s="150">
        <v>4.24E-2</v>
      </c>
      <c r="C14" s="136" t="s">
        <v>116</v>
      </c>
      <c r="D14" s="147">
        <v>50890</v>
      </c>
      <c r="E14" s="151"/>
      <c r="F14" s="44"/>
      <c r="H14" s="34"/>
      <c r="I14" s="30"/>
      <c r="K14" s="34"/>
      <c r="L14" s="44"/>
    </row>
    <row r="15" spans="1:13" ht="12.75" customHeight="1">
      <c r="A15" s="144"/>
      <c r="B15" s="150">
        <v>4.5400000000000003E-2</v>
      </c>
      <c r="C15" s="136" t="s">
        <v>116</v>
      </c>
      <c r="D15" s="147">
        <v>152668</v>
      </c>
      <c r="E15" s="151"/>
      <c r="F15" s="44"/>
      <c r="H15" s="34"/>
      <c r="I15" s="377"/>
      <c r="K15" s="34"/>
      <c r="L15" s="44"/>
    </row>
    <row r="16" spans="1:13" ht="12.75" customHeight="1">
      <c r="A16" s="461" t="s">
        <v>567</v>
      </c>
      <c r="B16" s="154">
        <v>8.9999999999999993E-3</v>
      </c>
      <c r="C16" s="152" t="s">
        <v>116</v>
      </c>
      <c r="D16" s="153">
        <v>0</v>
      </c>
      <c r="E16" s="294"/>
    </row>
    <row r="17" spans="1:12" ht="12.75" customHeight="1">
      <c r="A17" s="461"/>
      <c r="B17" s="154">
        <v>2.5000000000000001E-2</v>
      </c>
      <c r="C17" s="152" t="s">
        <v>116</v>
      </c>
      <c r="D17" s="153">
        <v>4299</v>
      </c>
      <c r="E17" s="294"/>
    </row>
    <row r="18" spans="1:12" ht="12.75" customHeight="1">
      <c r="A18" s="461"/>
      <c r="B18" s="154">
        <v>3.5000000000000003E-2</v>
      </c>
      <c r="C18" s="152" t="s">
        <v>116</v>
      </c>
      <c r="D18" s="153">
        <v>8399</v>
      </c>
      <c r="E18" s="294"/>
    </row>
    <row r="19" spans="1:12" ht="12.75" customHeight="1">
      <c r="A19" s="461"/>
      <c r="B19" s="154">
        <v>4.4999999999999998E-2</v>
      </c>
      <c r="C19" s="152" t="s">
        <v>116</v>
      </c>
      <c r="D19" s="153">
        <v>12599</v>
      </c>
      <c r="E19" s="294"/>
    </row>
    <row r="20" spans="1:12" ht="12.75" customHeight="1">
      <c r="A20" s="461"/>
      <c r="B20" s="154">
        <v>0.06</v>
      </c>
      <c r="C20" s="152" t="s">
        <v>116</v>
      </c>
      <c r="D20" s="153">
        <v>20999</v>
      </c>
      <c r="E20" s="294"/>
    </row>
    <row r="21" spans="1:12" ht="12.75" customHeight="1">
      <c r="A21" s="461"/>
      <c r="B21" s="154">
        <v>6.9000000000000006E-2</v>
      </c>
      <c r="C21" s="152" t="s">
        <v>116</v>
      </c>
      <c r="D21" s="153">
        <v>35099</v>
      </c>
      <c r="E21" s="294"/>
    </row>
    <row r="22" spans="1:12" ht="12.75" customHeight="1">
      <c r="A22" s="144" t="s">
        <v>568</v>
      </c>
      <c r="B22" s="237">
        <v>0.01</v>
      </c>
      <c r="C22" s="156" t="s">
        <v>116</v>
      </c>
      <c r="D22" s="147">
        <v>0</v>
      </c>
      <c r="E22" s="323"/>
      <c r="F22" s="368"/>
      <c r="H22" s="45"/>
      <c r="I22" s="38"/>
      <c r="K22" s="45"/>
      <c r="L22" s="38"/>
    </row>
    <row r="23" spans="1:12" ht="12.75" customHeight="1">
      <c r="A23" s="158"/>
      <c r="B23" s="237">
        <v>0.02</v>
      </c>
      <c r="C23" s="156" t="s">
        <v>116</v>
      </c>
      <c r="D23" s="147">
        <v>8015</v>
      </c>
      <c r="E23" s="323"/>
      <c r="F23" s="368"/>
      <c r="H23" s="45"/>
      <c r="I23" s="38"/>
      <c r="K23" s="45"/>
      <c r="L23" s="38"/>
    </row>
    <row r="24" spans="1:12" ht="12.75" customHeight="1">
      <c r="A24" s="144"/>
      <c r="B24" s="237">
        <v>0.04</v>
      </c>
      <c r="C24" s="156" t="s">
        <v>116</v>
      </c>
      <c r="D24" s="147">
        <v>19001</v>
      </c>
      <c r="E24" s="323"/>
      <c r="F24" s="368"/>
      <c r="H24" s="45"/>
      <c r="I24" s="38"/>
      <c r="K24" s="45"/>
      <c r="L24" s="38"/>
    </row>
    <row r="25" spans="1:12" ht="12.75" customHeight="1">
      <c r="A25" s="144"/>
      <c r="B25" s="237">
        <v>0.06</v>
      </c>
      <c r="C25" s="156" t="s">
        <v>116</v>
      </c>
      <c r="D25" s="147">
        <v>29989</v>
      </c>
      <c r="E25" s="323"/>
      <c r="F25" s="368"/>
      <c r="H25" s="45"/>
      <c r="I25" s="38"/>
      <c r="K25" s="45"/>
      <c r="L25" s="38"/>
    </row>
    <row r="26" spans="1:12" ht="12.75" customHeight="1">
      <c r="A26" s="144"/>
      <c r="B26" s="237">
        <v>0.08</v>
      </c>
      <c r="C26" s="156" t="s">
        <v>116</v>
      </c>
      <c r="D26" s="147">
        <v>41629</v>
      </c>
      <c r="E26" s="323"/>
      <c r="F26" s="368"/>
      <c r="H26" s="45"/>
      <c r="I26" s="38"/>
      <c r="K26" s="45"/>
      <c r="L26" s="38"/>
    </row>
    <row r="27" spans="1:12" ht="12.75" customHeight="1">
      <c r="A27" s="144"/>
      <c r="B27" s="237">
        <v>9.2999999999999999E-2</v>
      </c>
      <c r="C27" s="156" t="s">
        <v>116</v>
      </c>
      <c r="D27" s="147">
        <v>52612</v>
      </c>
      <c r="E27" s="323"/>
      <c r="F27" s="368"/>
      <c r="H27" s="45"/>
      <c r="I27" s="38"/>
      <c r="K27" s="45"/>
      <c r="L27" s="38"/>
    </row>
    <row r="28" spans="1:12" ht="12.75" customHeight="1">
      <c r="A28" s="144"/>
      <c r="B28" s="237">
        <v>0.10299999999999999</v>
      </c>
      <c r="C28" s="156" t="s">
        <v>116</v>
      </c>
      <c r="D28" s="147">
        <v>268750</v>
      </c>
      <c r="E28" s="323"/>
      <c r="F28" s="368"/>
      <c r="H28" s="45"/>
      <c r="I28" s="38"/>
      <c r="K28" s="45"/>
      <c r="L28" s="38"/>
    </row>
    <row r="29" spans="1:12" ht="12.75" customHeight="1">
      <c r="A29" s="144"/>
      <c r="B29" s="237">
        <v>0.113</v>
      </c>
      <c r="C29" s="156" t="s">
        <v>116</v>
      </c>
      <c r="D29" s="147">
        <v>322499</v>
      </c>
      <c r="E29" s="323"/>
      <c r="F29" s="368"/>
      <c r="H29" s="45"/>
      <c r="I29" s="38"/>
      <c r="K29" s="45"/>
      <c r="L29" s="38"/>
    </row>
    <row r="30" spans="1:12" ht="12.75" customHeight="1">
      <c r="A30" s="144"/>
      <c r="B30" s="237">
        <v>0.123</v>
      </c>
      <c r="C30" s="156" t="s">
        <v>116</v>
      </c>
      <c r="D30" s="147">
        <v>537498</v>
      </c>
      <c r="E30" s="323"/>
      <c r="F30" s="368"/>
      <c r="H30" s="45"/>
      <c r="I30" s="38"/>
      <c r="K30" s="45"/>
      <c r="L30" s="38"/>
    </row>
    <row r="31" spans="1:12" ht="12.75" customHeight="1">
      <c r="A31" s="144"/>
      <c r="B31" s="237">
        <v>0.13300000000000001</v>
      </c>
      <c r="C31" s="156" t="s">
        <v>116</v>
      </c>
      <c r="D31" s="147">
        <v>1000000</v>
      </c>
      <c r="E31" s="323"/>
      <c r="F31" s="368"/>
      <c r="H31" s="45"/>
      <c r="I31" s="38"/>
      <c r="K31" s="45"/>
      <c r="L31" s="38"/>
    </row>
    <row r="32" spans="1:12" ht="12.75" customHeight="1">
      <c r="A32" s="461" t="s">
        <v>40</v>
      </c>
      <c r="B32" s="157" t="s">
        <v>136</v>
      </c>
      <c r="C32" s="290"/>
      <c r="D32" s="149"/>
      <c r="E32" s="294"/>
    </row>
    <row r="33" spans="1:12" ht="12.75" customHeight="1">
      <c r="A33" s="461"/>
      <c r="B33" s="159" t="s">
        <v>137</v>
      </c>
      <c r="C33" s="290"/>
      <c r="D33" s="149"/>
      <c r="E33" s="294"/>
    </row>
    <row r="34" spans="1:12" ht="12.75" customHeight="1">
      <c r="A34" s="144" t="s">
        <v>569</v>
      </c>
      <c r="B34" s="162">
        <v>0.03</v>
      </c>
      <c r="C34" s="136" t="s">
        <v>116</v>
      </c>
      <c r="D34" s="147">
        <v>0</v>
      </c>
      <c r="E34" s="146"/>
      <c r="F34" s="38"/>
      <c r="H34" s="37"/>
      <c r="I34" s="38"/>
      <c r="K34" s="37"/>
      <c r="L34" s="38"/>
    </row>
    <row r="35" spans="1:12" ht="12.75" customHeight="1">
      <c r="A35" s="144"/>
      <c r="B35" s="162">
        <v>0.05</v>
      </c>
      <c r="C35" s="160" t="s">
        <v>116</v>
      </c>
      <c r="D35" s="147">
        <v>10000</v>
      </c>
      <c r="E35" s="146"/>
      <c r="F35" s="38"/>
      <c r="H35" s="37"/>
      <c r="I35" s="38"/>
      <c r="K35" s="37"/>
      <c r="L35" s="38"/>
    </row>
    <row r="36" spans="1:12" ht="12.75" customHeight="1">
      <c r="A36" s="144"/>
      <c r="B36" s="162">
        <v>5.5E-2</v>
      </c>
      <c r="C36" s="160" t="s">
        <v>116</v>
      </c>
      <c r="D36" s="147">
        <v>50000</v>
      </c>
      <c r="E36" s="151"/>
      <c r="F36" s="38"/>
      <c r="H36" s="34"/>
      <c r="I36" s="38"/>
      <c r="K36" s="34"/>
      <c r="L36" s="38"/>
    </row>
    <row r="37" spans="1:12" ht="12.75" customHeight="1">
      <c r="A37" s="144"/>
      <c r="B37" s="162">
        <v>0.06</v>
      </c>
      <c r="C37" s="160" t="s">
        <v>116</v>
      </c>
      <c r="D37" s="147">
        <v>100000</v>
      </c>
      <c r="E37" s="151"/>
    </row>
    <row r="38" spans="1:12" ht="12.75" customHeight="1">
      <c r="A38" s="144"/>
      <c r="B38" s="162">
        <v>6.5000000000000002E-2</v>
      </c>
      <c r="C38" s="160" t="s">
        <v>116</v>
      </c>
      <c r="D38" s="147">
        <v>200000</v>
      </c>
      <c r="E38" s="151"/>
    </row>
    <row r="39" spans="1:12" ht="12.75" customHeight="1">
      <c r="A39" s="144"/>
      <c r="B39" s="162">
        <v>6.9000000000000006E-2</v>
      </c>
      <c r="C39" s="160" t="s">
        <v>116</v>
      </c>
      <c r="D39" s="147">
        <v>250000</v>
      </c>
      <c r="E39" s="151"/>
    </row>
    <row r="40" spans="1:12" ht="12.75" customHeight="1">
      <c r="A40" s="144"/>
      <c r="B40" s="150">
        <v>6.9900000000000004E-2</v>
      </c>
      <c r="C40" s="160" t="s">
        <v>116</v>
      </c>
      <c r="D40" s="147">
        <v>500000</v>
      </c>
      <c r="E40" s="151"/>
    </row>
    <row r="41" spans="1:12" ht="12.75" customHeight="1">
      <c r="A41" s="461" t="s">
        <v>158</v>
      </c>
      <c r="B41" s="151">
        <v>2.1999999999999999E-2</v>
      </c>
      <c r="C41" s="290" t="s">
        <v>116</v>
      </c>
      <c r="D41" s="153">
        <v>2000</v>
      </c>
      <c r="E41" s="294"/>
    </row>
    <row r="42" spans="1:12" ht="12.75" customHeight="1">
      <c r="A42" s="461"/>
      <c r="B42" s="151">
        <v>3.9E-2</v>
      </c>
      <c r="C42" s="290" t="s">
        <v>116</v>
      </c>
      <c r="D42" s="153">
        <v>5000</v>
      </c>
      <c r="E42" s="294"/>
    </row>
    <row r="43" spans="1:12" ht="12.75" customHeight="1">
      <c r="A43" s="461"/>
      <c r="B43" s="151">
        <v>4.8000000000000001E-2</v>
      </c>
      <c r="C43" s="290" t="s">
        <v>116</v>
      </c>
      <c r="D43" s="153">
        <v>10000</v>
      </c>
      <c r="E43" s="294"/>
    </row>
    <row r="44" spans="1:12" ht="12.75" customHeight="1">
      <c r="A44" s="461"/>
      <c r="B44" s="151">
        <v>5.1999999999999998E-2</v>
      </c>
      <c r="C44" s="290" t="s">
        <v>116</v>
      </c>
      <c r="D44" s="153">
        <v>20000</v>
      </c>
      <c r="E44" s="294"/>
    </row>
    <row r="45" spans="1:12" ht="12.75" customHeight="1">
      <c r="A45" s="461"/>
      <c r="B45" s="151">
        <v>5.5500000000000001E-2</v>
      </c>
      <c r="C45" s="290" t="s">
        <v>116</v>
      </c>
      <c r="D45" s="153">
        <v>25000</v>
      </c>
      <c r="E45" s="294"/>
    </row>
    <row r="46" spans="1:12" ht="12.75" customHeight="1">
      <c r="A46" s="461"/>
      <c r="B46" s="151">
        <v>6.6000000000000003E-2</v>
      </c>
      <c r="C46" s="290" t="s">
        <v>116</v>
      </c>
      <c r="D46" s="153">
        <v>60000</v>
      </c>
      <c r="E46" s="294"/>
      <c r="F46" s="38"/>
      <c r="H46" s="37"/>
      <c r="I46" s="38"/>
      <c r="K46" s="37"/>
      <c r="L46" s="38"/>
    </row>
    <row r="47" spans="1:12" ht="12.75" customHeight="1">
      <c r="A47" s="144" t="s">
        <v>43</v>
      </c>
      <c r="B47" s="307"/>
      <c r="C47" s="161" t="s">
        <v>134</v>
      </c>
      <c r="D47" s="264"/>
      <c r="E47" s="294"/>
      <c r="F47" s="38"/>
      <c r="H47" s="37"/>
      <c r="I47" s="38"/>
      <c r="K47" s="37"/>
      <c r="L47" s="38"/>
    </row>
    <row r="48" spans="1:12" ht="12.75" customHeight="1">
      <c r="A48" s="461" t="s">
        <v>44</v>
      </c>
      <c r="B48" s="146">
        <v>0.01</v>
      </c>
      <c r="C48" s="290" t="s">
        <v>116</v>
      </c>
      <c r="D48" s="153">
        <v>0</v>
      </c>
      <c r="E48" s="146"/>
      <c r="F48" s="38"/>
      <c r="H48" s="37"/>
      <c r="I48" s="38"/>
      <c r="K48" s="37"/>
      <c r="L48" s="38"/>
    </row>
    <row r="49" spans="1:12" ht="12.75" customHeight="1">
      <c r="A49" s="461"/>
      <c r="B49" s="146">
        <v>0.02</v>
      </c>
      <c r="C49" s="290" t="s">
        <v>116</v>
      </c>
      <c r="D49" s="153">
        <v>750</v>
      </c>
      <c r="E49" s="146"/>
      <c r="F49" s="38"/>
      <c r="H49" s="37"/>
      <c r="I49" s="38"/>
      <c r="K49" s="37"/>
      <c r="L49" s="38"/>
    </row>
    <row r="50" spans="1:12" ht="12.75" customHeight="1">
      <c r="A50" s="461"/>
      <c r="B50" s="146">
        <v>0.03</v>
      </c>
      <c r="C50" s="290" t="s">
        <v>116</v>
      </c>
      <c r="D50" s="153">
        <v>2250</v>
      </c>
      <c r="E50" s="146"/>
    </row>
    <row r="51" spans="1:12" ht="12.75" customHeight="1">
      <c r="A51" s="461"/>
      <c r="B51" s="146">
        <v>0.04</v>
      </c>
      <c r="C51" s="290" t="s">
        <v>116</v>
      </c>
      <c r="D51" s="153">
        <v>3750</v>
      </c>
      <c r="E51" s="146"/>
      <c r="F51" s="38"/>
      <c r="H51" s="35"/>
      <c r="I51" s="38"/>
      <c r="K51" s="35"/>
      <c r="L51" s="38"/>
    </row>
    <row r="52" spans="1:12" ht="12.75" customHeight="1">
      <c r="A52" s="461"/>
      <c r="B52" s="146">
        <v>0.05</v>
      </c>
      <c r="C52" s="290" t="s">
        <v>116</v>
      </c>
      <c r="D52" s="153">
        <v>5250</v>
      </c>
      <c r="E52" s="146"/>
      <c r="F52" s="38"/>
      <c r="H52" s="35"/>
      <c r="I52" s="38"/>
      <c r="K52" s="35"/>
      <c r="L52" s="38"/>
    </row>
    <row r="53" spans="1:12" ht="12.75" customHeight="1">
      <c r="A53" s="461"/>
      <c r="B53" s="146">
        <v>0.06</v>
      </c>
      <c r="C53" s="290" t="s">
        <v>116</v>
      </c>
      <c r="D53" s="153">
        <v>7000</v>
      </c>
      <c r="E53" s="146"/>
      <c r="F53" s="38"/>
      <c r="H53" s="35"/>
      <c r="I53" s="38"/>
      <c r="K53" s="35"/>
      <c r="L53" s="38"/>
    </row>
    <row r="54" spans="1:12" ht="12.75" customHeight="1">
      <c r="A54" s="144" t="s">
        <v>45</v>
      </c>
      <c r="B54" s="162">
        <v>1.4E-2</v>
      </c>
      <c r="C54" s="136" t="s">
        <v>116</v>
      </c>
      <c r="D54" s="147">
        <v>0</v>
      </c>
      <c r="E54" s="154"/>
      <c r="F54" s="38"/>
      <c r="H54" s="35"/>
      <c r="I54" s="38"/>
      <c r="K54" s="35"/>
      <c r="L54" s="38"/>
    </row>
    <row r="55" spans="1:12" ht="12.75" customHeight="1">
      <c r="A55" s="144"/>
      <c r="B55" s="162">
        <v>3.2000000000000001E-2</v>
      </c>
      <c r="C55" s="136" t="s">
        <v>116</v>
      </c>
      <c r="D55" s="147">
        <v>2400</v>
      </c>
      <c r="E55" s="154"/>
      <c r="F55" s="38"/>
      <c r="H55" s="35"/>
      <c r="I55" s="40"/>
      <c r="K55" s="35"/>
      <c r="L55" s="40"/>
    </row>
    <row r="56" spans="1:12" ht="12.75" customHeight="1">
      <c r="A56" s="144"/>
      <c r="B56" s="162">
        <v>5.5E-2</v>
      </c>
      <c r="C56" s="136" t="s">
        <v>116</v>
      </c>
      <c r="D56" s="147">
        <v>4800</v>
      </c>
      <c r="E56" s="154"/>
      <c r="F56" s="38"/>
      <c r="H56" s="35"/>
      <c r="I56" s="40"/>
      <c r="K56" s="35"/>
      <c r="L56" s="40"/>
    </row>
    <row r="57" spans="1:12" ht="12.75" customHeight="1">
      <c r="A57" s="144"/>
      <c r="B57" s="162">
        <v>6.4000000000000001E-2</v>
      </c>
      <c r="C57" s="136" t="s">
        <v>116</v>
      </c>
      <c r="D57" s="147">
        <v>9600</v>
      </c>
      <c r="E57" s="154"/>
      <c r="F57" s="38"/>
      <c r="H57" s="35"/>
      <c r="I57" s="40"/>
      <c r="K57" s="35"/>
      <c r="L57" s="40"/>
    </row>
    <row r="58" spans="1:12" ht="12.75" customHeight="1">
      <c r="A58" s="144"/>
      <c r="B58" s="162">
        <v>6.8000000000000005E-2</v>
      </c>
      <c r="C58" s="136" t="s">
        <v>116</v>
      </c>
      <c r="D58" s="147">
        <v>14400</v>
      </c>
      <c r="E58" s="154"/>
      <c r="F58" s="38"/>
      <c r="H58" s="34"/>
      <c r="I58" s="40"/>
      <c r="K58" s="34"/>
      <c r="L58" s="40"/>
    </row>
    <row r="59" spans="1:12" ht="12.75" customHeight="1">
      <c r="A59" s="144"/>
      <c r="B59" s="162">
        <v>7.1999999999999995E-2</v>
      </c>
      <c r="C59" s="136" t="s">
        <v>116</v>
      </c>
      <c r="D59" s="163">
        <v>19200</v>
      </c>
      <c r="E59" s="154"/>
      <c r="F59" s="38"/>
      <c r="H59" s="37"/>
      <c r="I59" s="40"/>
      <c r="K59" s="37"/>
      <c r="L59" s="40"/>
    </row>
    <row r="60" spans="1:12" ht="12.75" customHeight="1">
      <c r="A60" s="144"/>
      <c r="B60" s="162">
        <v>7.5999999999999998E-2</v>
      </c>
      <c r="C60" s="136" t="s">
        <v>116</v>
      </c>
      <c r="D60" s="163">
        <v>24000</v>
      </c>
      <c r="E60" s="154"/>
      <c r="F60" s="38"/>
      <c r="H60" s="37"/>
      <c r="I60" s="40"/>
      <c r="K60" s="37"/>
      <c r="L60" s="40"/>
    </row>
    <row r="61" spans="1:12" ht="12.75" customHeight="1">
      <c r="A61" s="144"/>
      <c r="B61" s="162">
        <v>7.9000000000000001E-2</v>
      </c>
      <c r="C61" s="136" t="s">
        <v>116</v>
      </c>
      <c r="D61" s="163">
        <v>36000</v>
      </c>
      <c r="E61" s="154"/>
      <c r="F61" s="38"/>
      <c r="H61" s="37"/>
      <c r="I61" s="40"/>
      <c r="K61" s="37"/>
      <c r="L61" s="40"/>
    </row>
    <row r="62" spans="1:12" ht="12.75" customHeight="1">
      <c r="A62" s="144"/>
      <c r="B62" s="150">
        <v>8.2500000000000004E-2</v>
      </c>
      <c r="C62" s="136" t="s">
        <v>116</v>
      </c>
      <c r="D62" s="163">
        <v>48000</v>
      </c>
      <c r="E62" s="151"/>
    </row>
    <row r="63" spans="1:12" ht="12.75" customHeight="1">
      <c r="A63" s="461" t="s">
        <v>570</v>
      </c>
      <c r="B63" s="154">
        <v>1.6E-2</v>
      </c>
      <c r="C63" s="290" t="s">
        <v>116</v>
      </c>
      <c r="D63" s="164">
        <v>0</v>
      </c>
      <c r="E63" s="325"/>
      <c r="F63" s="326"/>
    </row>
    <row r="64" spans="1:12" ht="12.75" customHeight="1">
      <c r="A64" s="461"/>
      <c r="B64" s="154">
        <v>3.5999999999999997E-2</v>
      </c>
      <c r="C64" s="290" t="s">
        <v>116</v>
      </c>
      <c r="D64" s="164">
        <v>1454</v>
      </c>
      <c r="E64" s="325"/>
      <c r="F64" s="326"/>
    </row>
    <row r="65" spans="1:6" ht="12.75" customHeight="1">
      <c r="A65" s="461"/>
      <c r="B65" s="154">
        <v>4.1000000000000002E-2</v>
      </c>
      <c r="C65" s="290" t="s">
        <v>116</v>
      </c>
      <c r="D65" s="153">
        <v>2908</v>
      </c>
      <c r="E65" s="325"/>
      <c r="F65" s="326"/>
    </row>
    <row r="66" spans="1:6" ht="12.75" customHeight="1">
      <c r="A66" s="461"/>
      <c r="B66" s="154">
        <v>5.0999999999999997E-2</v>
      </c>
      <c r="C66" s="290" t="s">
        <v>116</v>
      </c>
      <c r="D66" s="153">
        <v>4362</v>
      </c>
      <c r="E66" s="325"/>
      <c r="F66" s="326"/>
    </row>
    <row r="67" spans="1:6" ht="12.75" customHeight="1">
      <c r="A67" s="461"/>
      <c r="B67" s="154">
        <v>6.0999999999999999E-2</v>
      </c>
      <c r="C67" s="290" t="s">
        <v>116</v>
      </c>
      <c r="D67" s="153">
        <v>5816</v>
      </c>
      <c r="E67" s="325"/>
      <c r="F67" s="326"/>
    </row>
    <row r="68" spans="1:6" ht="12.75" customHeight="1">
      <c r="A68" s="461"/>
      <c r="B68" s="154">
        <v>7.0999999999999994E-2</v>
      </c>
      <c r="C68" s="290" t="s">
        <v>116</v>
      </c>
      <c r="D68" s="153">
        <v>7270</v>
      </c>
      <c r="E68" s="325"/>
      <c r="F68" s="326"/>
    </row>
    <row r="69" spans="1:6" ht="12.75" customHeight="1">
      <c r="A69" s="461"/>
      <c r="B69" s="154">
        <v>7.3999999999999996E-2</v>
      </c>
      <c r="C69" s="290" t="s">
        <v>116</v>
      </c>
      <c r="D69" s="153">
        <v>10905</v>
      </c>
      <c r="E69" s="325"/>
      <c r="F69" s="326"/>
    </row>
    <row r="70" spans="1:6" ht="12.75" customHeight="1">
      <c r="A70" s="144" t="s">
        <v>47</v>
      </c>
      <c r="B70" s="165" t="s">
        <v>138</v>
      </c>
      <c r="C70" s="136"/>
      <c r="D70" s="264"/>
      <c r="E70" s="294"/>
    </row>
    <row r="71" spans="1:6" ht="12.75" customHeight="1">
      <c r="A71" s="144"/>
      <c r="B71" s="158" t="s">
        <v>139</v>
      </c>
      <c r="C71" s="136"/>
      <c r="D71" s="264"/>
      <c r="E71" s="294"/>
    </row>
    <row r="72" spans="1:6" ht="12.75" customHeight="1">
      <c r="A72" s="144"/>
      <c r="B72" s="158" t="s">
        <v>140</v>
      </c>
      <c r="C72" s="136"/>
      <c r="D72" s="264"/>
      <c r="E72" s="294"/>
    </row>
    <row r="73" spans="1:6" ht="12.75" customHeight="1">
      <c r="A73" s="461" t="s">
        <v>571</v>
      </c>
      <c r="B73" s="157" t="s">
        <v>599</v>
      </c>
      <c r="C73" s="290"/>
      <c r="D73" s="149"/>
      <c r="E73" s="294"/>
    </row>
    <row r="74" spans="1:6" ht="12.75" customHeight="1">
      <c r="A74" s="461"/>
      <c r="B74" s="159" t="s">
        <v>139</v>
      </c>
      <c r="C74" s="290"/>
      <c r="D74" s="149"/>
      <c r="E74" s="294"/>
    </row>
    <row r="75" spans="1:6" ht="12.75" customHeight="1">
      <c r="A75" s="461"/>
      <c r="B75" s="159" t="s">
        <v>140</v>
      </c>
      <c r="C75" s="290"/>
      <c r="D75" s="149"/>
      <c r="E75" s="294"/>
    </row>
    <row r="76" spans="1:6" ht="12.75" customHeight="1">
      <c r="A76" s="144" t="s">
        <v>572</v>
      </c>
      <c r="B76" s="150">
        <v>3.5999999999999999E-3</v>
      </c>
      <c r="C76" s="136" t="s">
        <v>116</v>
      </c>
      <c r="D76" s="166">
        <v>0</v>
      </c>
      <c r="E76" s="294"/>
    </row>
    <row r="77" spans="1:6" ht="12.75" customHeight="1">
      <c r="A77" s="144"/>
      <c r="B77" s="150">
        <v>7.1999999999999998E-3</v>
      </c>
      <c r="C77" s="136" t="s">
        <v>116</v>
      </c>
      <c r="D77" s="166">
        <v>1573</v>
      </c>
      <c r="E77" s="294"/>
    </row>
    <row r="78" spans="1:6" ht="12.75" customHeight="1">
      <c r="A78" s="144"/>
      <c r="B78" s="150">
        <v>2.4299999999999999E-2</v>
      </c>
      <c r="C78" s="136" t="s">
        <v>116</v>
      </c>
      <c r="D78" s="166">
        <v>3146</v>
      </c>
      <c r="E78" s="294"/>
    </row>
    <row r="79" spans="1:6" ht="12.75" customHeight="1">
      <c r="A79" s="144"/>
      <c r="B79" s="150">
        <v>4.4999999999999998E-2</v>
      </c>
      <c r="C79" s="136" t="s">
        <v>116</v>
      </c>
      <c r="D79" s="166">
        <v>6292</v>
      </c>
      <c r="E79" s="294"/>
    </row>
    <row r="80" spans="1:6" ht="12.75" customHeight="1">
      <c r="A80" s="144"/>
      <c r="B80" s="150">
        <v>6.1199999999999997E-2</v>
      </c>
      <c r="C80" s="136" t="s">
        <v>116</v>
      </c>
      <c r="D80" s="166">
        <v>14157</v>
      </c>
      <c r="E80" s="294"/>
    </row>
    <row r="81" spans="1:12" ht="12.75" customHeight="1">
      <c r="A81" s="144"/>
      <c r="B81" s="150">
        <v>6.4799999999999996E-2</v>
      </c>
      <c r="C81" s="136" t="s">
        <v>116</v>
      </c>
      <c r="D81" s="166">
        <v>23595</v>
      </c>
      <c r="E81" s="294"/>
    </row>
    <row r="82" spans="1:12" ht="12.75" customHeight="1">
      <c r="A82" s="144"/>
      <c r="B82" s="150">
        <v>6.8000000000000005E-2</v>
      </c>
      <c r="C82" s="136" t="s">
        <v>116</v>
      </c>
      <c r="D82" s="166">
        <v>31460</v>
      </c>
      <c r="E82" s="294"/>
      <c r="F82" s="38"/>
      <c r="H82" s="34"/>
      <c r="I82" s="38"/>
      <c r="K82" s="34"/>
      <c r="L82" s="38"/>
    </row>
    <row r="83" spans="1:12" ht="12.75" customHeight="1">
      <c r="A83" s="144"/>
      <c r="B83" s="150">
        <v>7.9200000000000007E-2</v>
      </c>
      <c r="C83" s="136" t="s">
        <v>116</v>
      </c>
      <c r="D83" s="166">
        <v>47190</v>
      </c>
      <c r="E83" s="294"/>
      <c r="F83" s="38"/>
      <c r="H83" s="34"/>
      <c r="I83" s="38"/>
      <c r="K83" s="34"/>
      <c r="L83" s="38"/>
    </row>
    <row r="84" spans="1:12" ht="12.75" customHeight="1">
      <c r="A84" s="144"/>
      <c r="B84" s="150">
        <v>8.9800000000000005E-2</v>
      </c>
      <c r="C84" s="136" t="s">
        <v>116</v>
      </c>
      <c r="D84" s="166">
        <v>70785</v>
      </c>
      <c r="E84" s="294"/>
      <c r="F84" s="38"/>
      <c r="H84" s="34"/>
      <c r="I84" s="38"/>
      <c r="K84" s="34"/>
      <c r="L84" s="38"/>
    </row>
    <row r="85" spans="1:12" ht="12.75" customHeight="1">
      <c r="A85" s="461" t="s">
        <v>573</v>
      </c>
      <c r="B85" s="151">
        <v>2.7E-2</v>
      </c>
      <c r="C85" s="290" t="s">
        <v>116</v>
      </c>
      <c r="D85" s="153">
        <v>0</v>
      </c>
      <c r="E85" s="325"/>
      <c r="F85" s="326"/>
    </row>
    <row r="86" spans="1:12" ht="12.75" customHeight="1">
      <c r="A86" s="461"/>
      <c r="B86" s="151">
        <v>4.5999999999999999E-2</v>
      </c>
      <c r="C86" s="290" t="s">
        <v>116</v>
      </c>
      <c r="D86" s="153">
        <v>15000</v>
      </c>
      <c r="E86" s="325"/>
      <c r="F86" s="326"/>
    </row>
    <row r="87" spans="1:12" ht="12.75" customHeight="1">
      <c r="A87" s="144" t="s">
        <v>574</v>
      </c>
      <c r="B87" s="162">
        <v>0.02</v>
      </c>
      <c r="C87" s="136" t="s">
        <v>116</v>
      </c>
      <c r="D87" s="147">
        <v>0</v>
      </c>
      <c r="E87" s="294"/>
    </row>
    <row r="88" spans="1:12" ht="12.75" customHeight="1">
      <c r="A88" s="144"/>
      <c r="B88" s="162">
        <v>0.03</v>
      </c>
      <c r="C88" s="136" t="s">
        <v>116</v>
      </c>
      <c r="D88" s="147">
        <v>3000</v>
      </c>
      <c r="E88" s="294"/>
    </row>
    <row r="89" spans="1:12" ht="12.75" customHeight="1">
      <c r="A89" s="144"/>
      <c r="B89" s="162">
        <v>0.04</v>
      </c>
      <c r="C89" s="136" t="s">
        <v>116</v>
      </c>
      <c r="D89" s="147">
        <v>4000</v>
      </c>
      <c r="E89" s="294"/>
    </row>
    <row r="90" spans="1:12" ht="12.75" customHeight="1">
      <c r="A90" s="144"/>
      <c r="B90" s="162">
        <v>0.05</v>
      </c>
      <c r="C90" s="136" t="s">
        <v>116</v>
      </c>
      <c r="D90" s="147">
        <v>5000</v>
      </c>
      <c r="E90" s="294"/>
      <c r="F90" s="38"/>
      <c r="H90" s="37"/>
      <c r="I90" s="38"/>
      <c r="K90" s="37"/>
      <c r="L90" s="38"/>
    </row>
    <row r="91" spans="1:12" ht="12.75" customHeight="1">
      <c r="A91" s="144"/>
      <c r="B91" s="162">
        <v>5.8000000000000003E-2</v>
      </c>
      <c r="C91" s="136" t="s">
        <v>116</v>
      </c>
      <c r="D91" s="147">
        <v>8000</v>
      </c>
      <c r="E91" s="294"/>
      <c r="F91" s="38"/>
      <c r="H91" s="37"/>
      <c r="I91" s="38"/>
      <c r="K91" s="37"/>
      <c r="L91" s="38"/>
    </row>
    <row r="92" spans="1:12" ht="12.75" customHeight="1">
      <c r="A92" s="144"/>
      <c r="B92" s="162">
        <v>0.06</v>
      </c>
      <c r="C92" s="136" t="s">
        <v>116</v>
      </c>
      <c r="D92" s="147">
        <v>75000</v>
      </c>
      <c r="E92" s="294"/>
      <c r="F92" s="38"/>
      <c r="H92" s="37"/>
      <c r="I92" s="38"/>
      <c r="K92" s="37"/>
      <c r="L92" s="38"/>
    </row>
    <row r="93" spans="1:12" ht="12.75" customHeight="1">
      <c r="A93" s="461" t="s">
        <v>220</v>
      </c>
      <c r="B93" s="146">
        <v>0.02</v>
      </c>
      <c r="C93" s="290" t="s">
        <v>116</v>
      </c>
      <c r="D93" s="153">
        <v>0</v>
      </c>
      <c r="E93" s="146"/>
      <c r="F93" s="38"/>
      <c r="H93" s="46"/>
      <c r="I93" s="36"/>
      <c r="K93" s="46"/>
      <c r="L93" s="38"/>
    </row>
    <row r="94" spans="1:12" ht="12.75" customHeight="1">
      <c r="A94" s="461"/>
      <c r="B94" s="146">
        <v>0.04</v>
      </c>
      <c r="C94" s="290" t="s">
        <v>116</v>
      </c>
      <c r="D94" s="153">
        <v>12500</v>
      </c>
      <c r="E94" s="146"/>
      <c r="F94" s="38"/>
      <c r="H94" s="41"/>
      <c r="I94" s="36"/>
      <c r="K94" s="41"/>
      <c r="L94" s="38"/>
    </row>
    <row r="95" spans="1:12" ht="12.75" customHeight="1">
      <c r="A95" s="461"/>
      <c r="B95" s="146">
        <v>0.06</v>
      </c>
      <c r="C95" s="290" t="s">
        <v>116</v>
      </c>
      <c r="D95" s="153">
        <v>50000</v>
      </c>
      <c r="E95" s="146"/>
      <c r="F95" s="38"/>
      <c r="H95" s="41"/>
      <c r="I95" s="36"/>
      <c r="K95" s="41"/>
      <c r="L95" s="38"/>
    </row>
    <row r="96" spans="1:12" ht="12.75" customHeight="1">
      <c r="A96" s="144" t="s">
        <v>598</v>
      </c>
      <c r="B96" s="238">
        <v>5.8000000000000003E-2</v>
      </c>
      <c r="C96" s="136" t="s">
        <v>116</v>
      </c>
      <c r="D96" s="147">
        <v>0</v>
      </c>
      <c r="E96" s="325"/>
      <c r="F96" s="326"/>
    </row>
    <row r="97" spans="1:12" ht="12.75" customHeight="1">
      <c r="A97" s="144"/>
      <c r="B97" s="167">
        <v>6.7500000000000004E-2</v>
      </c>
      <c r="C97" s="136" t="s">
        <v>116</v>
      </c>
      <c r="D97" s="147">
        <v>21050</v>
      </c>
      <c r="E97" s="325"/>
      <c r="F97" s="369"/>
      <c r="H97" s="37"/>
      <c r="I97" s="38"/>
      <c r="K97" s="37"/>
      <c r="L97" s="38"/>
    </row>
    <row r="98" spans="1:12" ht="12.75" customHeight="1">
      <c r="A98" s="144"/>
      <c r="B98" s="167">
        <v>7.1499999999999994E-2</v>
      </c>
      <c r="C98" s="136" t="s">
        <v>116</v>
      </c>
      <c r="D98" s="147">
        <v>50000</v>
      </c>
      <c r="E98" s="325"/>
      <c r="F98" s="369"/>
      <c r="H98" s="37"/>
      <c r="I98" s="38"/>
      <c r="K98" s="37"/>
      <c r="L98" s="38"/>
    </row>
    <row r="99" spans="1:12" ht="12.75" customHeight="1">
      <c r="A99" s="144"/>
      <c r="B99" s="167">
        <v>0.10150000000000001</v>
      </c>
      <c r="C99" s="136" t="s">
        <v>116</v>
      </c>
      <c r="D99" s="147">
        <v>200000</v>
      </c>
      <c r="E99" s="325"/>
      <c r="F99" s="369"/>
      <c r="H99" s="37"/>
      <c r="I99" s="38"/>
      <c r="K99" s="37"/>
      <c r="L99" s="38"/>
    </row>
    <row r="100" spans="1:12" ht="12.75" customHeight="1">
      <c r="A100" s="461" t="s">
        <v>375</v>
      </c>
      <c r="B100" s="151">
        <v>0.02</v>
      </c>
      <c r="C100" s="290" t="s">
        <v>116</v>
      </c>
      <c r="D100" s="153">
        <v>0</v>
      </c>
      <c r="E100" s="325"/>
      <c r="F100" s="324"/>
      <c r="H100" s="37"/>
      <c r="I100" s="44"/>
      <c r="K100" s="37"/>
      <c r="L100" s="44"/>
    </row>
    <row r="101" spans="1:12" ht="12.75" customHeight="1">
      <c r="A101" s="461"/>
      <c r="B101" s="151">
        <v>0.03</v>
      </c>
      <c r="C101" s="290" t="s">
        <v>116</v>
      </c>
      <c r="D101" s="153">
        <v>1000</v>
      </c>
      <c r="E101" s="325"/>
      <c r="F101" s="324"/>
      <c r="H101" s="34"/>
      <c r="I101" s="44"/>
      <c r="K101" s="34"/>
      <c r="L101" s="44"/>
    </row>
    <row r="102" spans="1:12" ht="12.75" customHeight="1">
      <c r="A102" s="461"/>
      <c r="B102" s="151">
        <v>0.04</v>
      </c>
      <c r="C102" s="290" t="s">
        <v>116</v>
      </c>
      <c r="D102" s="153">
        <v>2000</v>
      </c>
      <c r="E102" s="325"/>
      <c r="F102" s="324"/>
      <c r="H102" s="35"/>
      <c r="I102" s="44"/>
      <c r="K102" s="35"/>
      <c r="L102" s="44"/>
    </row>
    <row r="103" spans="1:12" ht="12.75" customHeight="1">
      <c r="A103" s="461"/>
      <c r="B103" s="151">
        <v>4.7500000000000001E-2</v>
      </c>
      <c r="C103" s="290" t="s">
        <v>116</v>
      </c>
      <c r="D103" s="153">
        <v>3000</v>
      </c>
      <c r="E103" s="325"/>
      <c r="F103" s="324"/>
    </row>
    <row r="104" spans="1:12" ht="12.75" customHeight="1">
      <c r="A104" s="461"/>
      <c r="B104" s="151">
        <v>0.05</v>
      </c>
      <c r="C104" s="290" t="s">
        <v>116</v>
      </c>
      <c r="D104" s="153">
        <v>100000</v>
      </c>
      <c r="E104" s="325"/>
      <c r="F104" s="324"/>
    </row>
    <row r="105" spans="1:12" ht="12.75" customHeight="1">
      <c r="A105" s="461"/>
      <c r="B105" s="151">
        <v>5.2499999999999998E-2</v>
      </c>
      <c r="C105" s="290" t="s">
        <v>116</v>
      </c>
      <c r="D105" s="153">
        <v>125000</v>
      </c>
      <c r="E105" s="325"/>
      <c r="F105" s="324"/>
    </row>
    <row r="106" spans="1:12" ht="12.75" customHeight="1">
      <c r="A106" s="461"/>
      <c r="B106" s="151">
        <v>5.5E-2</v>
      </c>
      <c r="C106" s="290" t="s">
        <v>116</v>
      </c>
      <c r="D106" s="153">
        <v>150000</v>
      </c>
      <c r="E106" s="325"/>
      <c r="F106" s="324"/>
    </row>
    <row r="107" spans="1:12" ht="12.75" customHeight="1">
      <c r="A107" s="461"/>
      <c r="B107" s="151">
        <v>5.7500000000000002E-2</v>
      </c>
      <c r="C107" s="290" t="s">
        <v>116</v>
      </c>
      <c r="D107" s="153">
        <v>250000</v>
      </c>
      <c r="E107" s="325"/>
      <c r="F107" s="324"/>
    </row>
    <row r="108" spans="1:12" ht="12.75" customHeight="1">
      <c r="A108" s="144" t="s">
        <v>55</v>
      </c>
      <c r="B108" s="150">
        <v>5.0999999999999997E-2</v>
      </c>
      <c r="C108" s="136" t="s">
        <v>116</v>
      </c>
      <c r="D108" s="163">
        <v>0</v>
      </c>
    </row>
    <row r="109" spans="1:12" ht="12.75" customHeight="1">
      <c r="A109" s="461" t="s">
        <v>224</v>
      </c>
      <c r="B109" s="157" t="s">
        <v>141</v>
      </c>
      <c r="C109" s="290"/>
      <c r="D109" s="169"/>
      <c r="E109" s="294"/>
      <c r="F109" s="36"/>
      <c r="H109" s="34"/>
      <c r="I109" s="36"/>
      <c r="K109" s="34"/>
      <c r="L109" s="36"/>
    </row>
    <row r="110" spans="1:12" ht="12.75" customHeight="1">
      <c r="A110" s="461"/>
      <c r="B110" s="159" t="s">
        <v>139</v>
      </c>
      <c r="C110" s="290"/>
      <c r="D110" s="169"/>
      <c r="E110" s="294"/>
      <c r="F110" s="36"/>
      <c r="H110" s="34"/>
      <c r="I110" s="36"/>
      <c r="K110" s="34"/>
      <c r="L110" s="36"/>
    </row>
    <row r="111" spans="1:12" ht="12.75" customHeight="1">
      <c r="A111" s="461"/>
      <c r="B111" s="159" t="s">
        <v>140</v>
      </c>
      <c r="C111" s="290"/>
      <c r="D111" s="169"/>
      <c r="E111" s="294"/>
    </row>
    <row r="112" spans="1:12" ht="12.75" customHeight="1">
      <c r="A112" s="144" t="s">
        <v>575</v>
      </c>
      <c r="B112" s="150">
        <v>5.3499999999999999E-2</v>
      </c>
      <c r="C112" s="136" t="s">
        <v>116</v>
      </c>
      <c r="D112" s="166">
        <v>0</v>
      </c>
      <c r="E112" s="151"/>
    </row>
    <row r="113" spans="1:5" ht="12.75" customHeight="1">
      <c r="A113" s="144"/>
      <c r="B113" s="150">
        <v>7.0499999999999993E-2</v>
      </c>
      <c r="C113" s="136" t="s">
        <v>116</v>
      </c>
      <c r="D113" s="166">
        <v>25390</v>
      </c>
      <c r="E113" s="151"/>
    </row>
    <row r="114" spans="1:5" ht="12.75" customHeight="1">
      <c r="A114" s="144"/>
      <c r="B114" s="150">
        <v>7.85E-2</v>
      </c>
      <c r="C114" s="136" t="s">
        <v>116</v>
      </c>
      <c r="D114" s="166">
        <v>83400</v>
      </c>
      <c r="E114" s="151"/>
    </row>
    <row r="115" spans="1:5" ht="12.75" customHeight="1">
      <c r="A115" s="144"/>
      <c r="B115" s="150">
        <v>9.8500000000000004E-2</v>
      </c>
      <c r="C115" s="136" t="s">
        <v>116</v>
      </c>
      <c r="D115" s="166">
        <v>156911</v>
      </c>
      <c r="E115" s="151"/>
    </row>
    <row r="116" spans="1:5" ht="12.75" customHeight="1">
      <c r="A116" s="461" t="s">
        <v>58</v>
      </c>
      <c r="B116" s="146">
        <v>0.03</v>
      </c>
      <c r="C116" s="290" t="s">
        <v>116</v>
      </c>
      <c r="D116" s="153">
        <v>0</v>
      </c>
      <c r="E116" s="294"/>
    </row>
    <row r="117" spans="1:5" ht="12.75" customHeight="1">
      <c r="A117" s="461"/>
      <c r="B117" s="146">
        <v>0.04</v>
      </c>
      <c r="C117" s="290" t="s">
        <v>116</v>
      </c>
      <c r="D117" s="153">
        <v>5000</v>
      </c>
      <c r="E117" s="294"/>
    </row>
    <row r="118" spans="1:5" ht="12.75" customHeight="1">
      <c r="A118" s="461"/>
      <c r="B118" s="146">
        <v>0.05</v>
      </c>
      <c r="C118" s="290" t="s">
        <v>116</v>
      </c>
      <c r="D118" s="153">
        <v>10000</v>
      </c>
      <c r="E118" s="294"/>
    </row>
    <row r="119" spans="1:5" ht="12.75" customHeight="1">
      <c r="A119" s="144" t="s">
        <v>576</v>
      </c>
      <c r="B119" s="162">
        <v>1.4999999999999999E-2</v>
      </c>
      <c r="C119" s="136" t="s">
        <v>116</v>
      </c>
      <c r="D119" s="147">
        <v>0</v>
      </c>
      <c r="E119" s="294"/>
    </row>
    <row r="120" spans="1:5" ht="12.75" customHeight="1">
      <c r="A120" s="144"/>
      <c r="B120" s="162">
        <v>0.02</v>
      </c>
      <c r="C120" s="136" t="s">
        <v>116</v>
      </c>
      <c r="D120" s="147">
        <v>1008</v>
      </c>
      <c r="E120" s="294"/>
    </row>
    <row r="121" spans="1:5" ht="12.75" customHeight="1">
      <c r="A121" s="144"/>
      <c r="B121" s="162">
        <v>2.5000000000000001E-2</v>
      </c>
      <c r="C121" s="136" t="s">
        <v>116</v>
      </c>
      <c r="D121" s="147">
        <v>2016</v>
      </c>
      <c r="E121" s="294"/>
    </row>
    <row r="122" spans="1:5" ht="12.75" customHeight="1">
      <c r="A122" s="144"/>
      <c r="B122" s="162">
        <v>0.03</v>
      </c>
      <c r="C122" s="136" t="s">
        <v>116</v>
      </c>
      <c r="D122" s="147">
        <v>3024</v>
      </c>
      <c r="E122" s="294"/>
    </row>
    <row r="123" spans="1:5" ht="12.75" customHeight="1">
      <c r="A123" s="144"/>
      <c r="B123" s="162">
        <v>3.5000000000000003E-2</v>
      </c>
      <c r="C123" s="136" t="s">
        <v>116</v>
      </c>
      <c r="D123" s="147">
        <v>4032</v>
      </c>
      <c r="E123" s="294"/>
    </row>
    <row r="124" spans="1:5" ht="12.75" customHeight="1">
      <c r="A124" s="144"/>
      <c r="B124" s="162">
        <v>0.04</v>
      </c>
      <c r="C124" s="136" t="s">
        <v>116</v>
      </c>
      <c r="D124" s="147">
        <v>5040</v>
      </c>
      <c r="E124" s="294"/>
    </row>
    <row r="125" spans="1:5" ht="12.75" customHeight="1">
      <c r="A125" s="144"/>
      <c r="B125" s="162">
        <v>4.4999999999999998E-2</v>
      </c>
      <c r="C125" s="136" t="s">
        <v>116</v>
      </c>
      <c r="D125" s="147">
        <v>6048</v>
      </c>
      <c r="E125" s="294"/>
    </row>
    <row r="126" spans="1:5" ht="12.75" customHeight="1">
      <c r="A126" s="144"/>
      <c r="B126" s="162">
        <v>0.05</v>
      </c>
      <c r="C126" s="136" t="s">
        <v>116</v>
      </c>
      <c r="D126" s="147">
        <v>7056</v>
      </c>
      <c r="E126" s="294"/>
    </row>
    <row r="127" spans="1:5" ht="12.75" customHeight="1">
      <c r="A127" s="144"/>
      <c r="B127" s="162">
        <v>5.5E-2</v>
      </c>
      <c r="C127" s="136" t="s">
        <v>116</v>
      </c>
      <c r="D127" s="147">
        <v>8064</v>
      </c>
      <c r="E127" s="294"/>
    </row>
    <row r="128" spans="1:5" ht="12.75" customHeight="1">
      <c r="A128" s="144"/>
      <c r="B128" s="162">
        <v>0.06</v>
      </c>
      <c r="C128" s="136" t="s">
        <v>116</v>
      </c>
      <c r="D128" s="147">
        <v>9072</v>
      </c>
      <c r="E128" s="294"/>
    </row>
    <row r="129" spans="1:12" ht="12.75" customHeight="1">
      <c r="A129" s="461" t="s">
        <v>577</v>
      </c>
      <c r="B129" s="154">
        <v>0.01</v>
      </c>
      <c r="C129" s="290" t="s">
        <v>116</v>
      </c>
      <c r="D129" s="153">
        <v>0</v>
      </c>
      <c r="E129" s="325"/>
      <c r="F129" s="326"/>
    </row>
    <row r="130" spans="1:12" ht="12.75" customHeight="1">
      <c r="A130" s="461"/>
      <c r="B130" s="154">
        <v>0.02</v>
      </c>
      <c r="C130" s="290" t="s">
        <v>116</v>
      </c>
      <c r="D130" s="153">
        <v>2900</v>
      </c>
      <c r="E130" s="325"/>
      <c r="F130" s="326"/>
    </row>
    <row r="131" spans="1:12" ht="12.75" customHeight="1">
      <c r="A131" s="461"/>
      <c r="B131" s="154">
        <v>0.03</v>
      </c>
      <c r="C131" s="290" t="s">
        <v>116</v>
      </c>
      <c r="D131" s="153">
        <v>5200</v>
      </c>
      <c r="E131" s="325"/>
      <c r="F131" s="326"/>
    </row>
    <row r="132" spans="1:12" ht="12.75" customHeight="1">
      <c r="A132" s="461"/>
      <c r="B132" s="154">
        <v>0.04</v>
      </c>
      <c r="C132" s="290" t="s">
        <v>116</v>
      </c>
      <c r="D132" s="153">
        <v>7900</v>
      </c>
      <c r="E132" s="325"/>
      <c r="F132" s="326"/>
      <c r="H132" s="34"/>
      <c r="I132" s="39"/>
      <c r="K132" s="34"/>
      <c r="L132" s="39"/>
    </row>
    <row r="133" spans="1:12" ht="12.75" customHeight="1">
      <c r="A133" s="461"/>
      <c r="B133" s="154">
        <v>0.05</v>
      </c>
      <c r="C133" s="290" t="s">
        <v>116</v>
      </c>
      <c r="D133" s="153">
        <v>10600</v>
      </c>
      <c r="E133" s="325"/>
      <c r="F133" s="326"/>
      <c r="H133" s="34"/>
      <c r="I133" s="39"/>
      <c r="K133" s="34"/>
      <c r="L133" s="39"/>
    </row>
    <row r="134" spans="1:12" ht="12.75" customHeight="1">
      <c r="A134" s="461"/>
      <c r="B134" s="154">
        <v>0.06</v>
      </c>
      <c r="C134" s="290" t="s">
        <v>116</v>
      </c>
      <c r="D134" s="153">
        <v>13600</v>
      </c>
      <c r="E134" s="325"/>
      <c r="F134" s="326"/>
      <c r="H134" s="34"/>
      <c r="I134" s="39"/>
      <c r="K134" s="34"/>
      <c r="L134" s="39"/>
    </row>
    <row r="135" spans="1:12" ht="12.75" customHeight="1">
      <c r="A135" s="461"/>
      <c r="B135" s="154">
        <v>6.9000000000000006E-2</v>
      </c>
      <c r="C135" s="290" t="s">
        <v>116</v>
      </c>
      <c r="D135" s="153">
        <v>17600</v>
      </c>
      <c r="E135" s="325"/>
      <c r="F135" s="326"/>
      <c r="H135" s="34"/>
      <c r="I135" s="39"/>
      <c r="K135" s="34"/>
      <c r="L135" s="39"/>
    </row>
    <row r="136" spans="1:12" ht="12.75" customHeight="1">
      <c r="A136" s="144" t="s">
        <v>578</v>
      </c>
      <c r="B136" s="150">
        <v>2.46E-2</v>
      </c>
      <c r="C136" s="136" t="s">
        <v>116</v>
      </c>
      <c r="D136" s="147">
        <v>0</v>
      </c>
      <c r="E136" s="325"/>
      <c r="F136" s="326"/>
    </row>
    <row r="137" spans="1:12" ht="12.75" customHeight="1">
      <c r="A137" s="144"/>
      <c r="B137" s="150">
        <v>3.5099999999999999E-2</v>
      </c>
      <c r="C137" s="136" t="s">
        <v>116</v>
      </c>
      <c r="D137" s="147">
        <v>3090</v>
      </c>
      <c r="E137" s="325"/>
      <c r="F137" s="326"/>
    </row>
    <row r="138" spans="1:12" ht="12.75" customHeight="1">
      <c r="A138" s="144"/>
      <c r="B138" s="150">
        <v>5.0099999999999999E-2</v>
      </c>
      <c r="C138" s="136" t="s">
        <v>116</v>
      </c>
      <c r="D138" s="147">
        <v>18510</v>
      </c>
      <c r="E138" s="325"/>
      <c r="F138" s="326"/>
    </row>
    <row r="139" spans="1:12" ht="12.75" customHeight="1">
      <c r="A139" s="144"/>
      <c r="B139" s="150">
        <v>6.8400000000000002E-2</v>
      </c>
      <c r="C139" s="136" t="s">
        <v>116</v>
      </c>
      <c r="D139" s="147">
        <v>29830</v>
      </c>
      <c r="E139" s="325"/>
      <c r="F139" s="326"/>
    </row>
    <row r="140" spans="1:12" ht="15" customHeight="1">
      <c r="A140" s="461" t="s">
        <v>62</v>
      </c>
      <c r="B140" s="294"/>
      <c r="C140" s="148" t="s">
        <v>134</v>
      </c>
      <c r="D140" s="149"/>
      <c r="E140" s="294"/>
      <c r="F140" s="39"/>
      <c r="H140" s="34"/>
      <c r="I140" s="39"/>
      <c r="K140" s="34"/>
      <c r="L140" s="39"/>
    </row>
    <row r="141" spans="1:12" ht="12.75" customHeight="1">
      <c r="A141" s="144" t="s">
        <v>579</v>
      </c>
      <c r="B141" s="170">
        <v>0.05</v>
      </c>
      <c r="C141" s="136" t="s">
        <v>116</v>
      </c>
      <c r="D141" s="147">
        <v>0</v>
      </c>
      <c r="E141" s="294"/>
      <c r="F141" s="39"/>
      <c r="H141" s="34"/>
      <c r="I141" s="39"/>
      <c r="K141" s="43"/>
      <c r="L141" s="39"/>
    </row>
    <row r="142" spans="1:12" ht="12.75" customHeight="1">
      <c r="A142" s="461" t="s">
        <v>580</v>
      </c>
      <c r="B142" s="151">
        <v>1.4E-2</v>
      </c>
      <c r="C142" s="290" t="s">
        <v>116</v>
      </c>
      <c r="D142" s="153">
        <v>0</v>
      </c>
      <c r="E142" s="151"/>
      <c r="F142" s="39"/>
      <c r="H142" s="34"/>
      <c r="I142" s="39"/>
      <c r="K142" s="34"/>
      <c r="L142" s="39"/>
    </row>
    <row r="143" spans="1:12" ht="12.75" customHeight="1">
      <c r="A143" s="461"/>
      <c r="B143" s="151">
        <v>1.7500000000000002E-2</v>
      </c>
      <c r="C143" s="290" t="s">
        <v>116</v>
      </c>
      <c r="D143" s="153">
        <v>20000</v>
      </c>
      <c r="E143" s="151"/>
      <c r="F143" s="39"/>
      <c r="H143" s="34"/>
      <c r="I143" s="39"/>
    </row>
    <row r="144" spans="1:12" ht="12.75" customHeight="1">
      <c r="A144" s="461"/>
      <c r="B144" s="151">
        <v>3.5000000000000003E-2</v>
      </c>
      <c r="C144" s="290" t="s">
        <v>116</v>
      </c>
      <c r="D144" s="153">
        <v>35000</v>
      </c>
      <c r="E144" s="151"/>
      <c r="F144" s="39"/>
      <c r="H144" s="35"/>
      <c r="I144" s="39"/>
    </row>
    <row r="145" spans="1:12" ht="12.75" customHeight="1">
      <c r="A145" s="461"/>
      <c r="B145" s="171">
        <v>5.525E-2</v>
      </c>
      <c r="C145" s="290" t="s">
        <v>116</v>
      </c>
      <c r="D145" s="153">
        <v>40000</v>
      </c>
      <c r="E145" s="151"/>
      <c r="F145" s="38"/>
      <c r="H145" s="35"/>
      <c r="I145" s="38"/>
      <c r="K145" s="35"/>
      <c r="L145" s="38"/>
    </row>
    <row r="146" spans="1:12" ht="12.75" customHeight="1">
      <c r="A146" s="461"/>
      <c r="B146" s="151">
        <v>6.3700000000000007E-2</v>
      </c>
      <c r="C146" s="290" t="s">
        <v>116</v>
      </c>
      <c r="D146" s="153">
        <v>75000</v>
      </c>
      <c r="E146" s="171"/>
      <c r="F146" s="38"/>
      <c r="H146" s="35"/>
      <c r="I146" s="38"/>
      <c r="K146" s="35"/>
      <c r="L146" s="38"/>
    </row>
    <row r="147" spans="1:12" ht="12.75" customHeight="1">
      <c r="A147" s="461"/>
      <c r="B147" s="151">
        <v>8.9700000000000002E-2</v>
      </c>
      <c r="C147" s="290" t="s">
        <v>116</v>
      </c>
      <c r="D147" s="153">
        <v>500000</v>
      </c>
      <c r="E147" s="151"/>
      <c r="F147" s="38"/>
      <c r="H147" s="35"/>
      <c r="I147" s="38"/>
      <c r="K147" s="35"/>
      <c r="L147" s="38"/>
    </row>
    <row r="148" spans="1:12" ht="12.75" customHeight="1">
      <c r="A148" s="144" t="s">
        <v>65</v>
      </c>
      <c r="B148" s="162">
        <v>1.7000000000000001E-2</v>
      </c>
      <c r="C148" s="136" t="s">
        <v>116</v>
      </c>
      <c r="D148" s="147">
        <v>0</v>
      </c>
      <c r="E148" s="154"/>
    </row>
    <row r="149" spans="1:12" ht="12.75" customHeight="1">
      <c r="A149" s="144"/>
      <c r="B149" s="162">
        <v>3.2000000000000001E-2</v>
      </c>
      <c r="C149" s="136" t="s">
        <v>116</v>
      </c>
      <c r="D149" s="147">
        <v>5500</v>
      </c>
      <c r="E149" s="154"/>
      <c r="F149" s="38"/>
      <c r="H149" s="37"/>
      <c r="I149" s="38"/>
      <c r="K149" s="37"/>
      <c r="L149" s="38"/>
    </row>
    <row r="150" spans="1:12" ht="12.75" customHeight="1">
      <c r="A150" s="144"/>
      <c r="B150" s="162">
        <v>4.7E-2</v>
      </c>
      <c r="C150" s="136" t="s">
        <v>116</v>
      </c>
      <c r="D150" s="147">
        <v>11000</v>
      </c>
      <c r="E150" s="154"/>
      <c r="F150" s="38"/>
      <c r="H150" s="35"/>
      <c r="I150" s="38"/>
      <c r="K150" s="35"/>
      <c r="L150" s="38"/>
    </row>
    <row r="151" spans="1:12" ht="12.75" customHeight="1">
      <c r="A151" s="144"/>
      <c r="B151" s="162">
        <v>4.9000000000000002E-2</v>
      </c>
      <c r="C151" s="136" t="s">
        <v>116</v>
      </c>
      <c r="D151" s="147">
        <v>16000</v>
      </c>
      <c r="E151" s="154"/>
      <c r="F151" s="38"/>
      <c r="H151" s="34"/>
      <c r="I151" s="38"/>
      <c r="K151" s="34"/>
      <c r="L151" s="38"/>
    </row>
    <row r="152" spans="1:12" ht="15" customHeight="1">
      <c r="A152" s="461" t="s">
        <v>581</v>
      </c>
      <c r="B152" s="151">
        <v>0.04</v>
      </c>
      <c r="C152" s="290" t="s">
        <v>116</v>
      </c>
      <c r="D152" s="153">
        <v>0</v>
      </c>
      <c r="E152" s="294"/>
      <c r="F152" s="38"/>
      <c r="H152" s="34"/>
      <c r="I152" s="38"/>
      <c r="K152" s="34"/>
      <c r="L152" s="38"/>
    </row>
    <row r="153" spans="1:12" ht="12.75" customHeight="1">
      <c r="A153" s="461"/>
      <c r="B153" s="151">
        <v>4.4999999999999998E-2</v>
      </c>
      <c r="C153" s="290" t="s">
        <v>116</v>
      </c>
      <c r="D153" s="153">
        <v>8500</v>
      </c>
      <c r="E153" s="146"/>
      <c r="F153" s="38"/>
      <c r="H153" s="34"/>
      <c r="I153" s="38"/>
      <c r="K153" s="34"/>
      <c r="L153" s="38"/>
    </row>
    <row r="154" spans="1:12" ht="12.75" customHeight="1">
      <c r="A154" s="461"/>
      <c r="B154" s="151">
        <v>5.2499999999999998E-2</v>
      </c>
      <c r="C154" s="290" t="s">
        <v>116</v>
      </c>
      <c r="D154" s="153">
        <v>11700</v>
      </c>
      <c r="E154" s="154"/>
      <c r="F154" s="38"/>
      <c r="H154" s="34"/>
      <c r="I154" s="38"/>
      <c r="K154" s="34"/>
      <c r="L154" s="38"/>
    </row>
    <row r="155" spans="1:12" ht="12.75" customHeight="1">
      <c r="A155" s="461"/>
      <c r="B155" s="151">
        <v>5.8999999999999997E-2</v>
      </c>
      <c r="C155" s="290" t="s">
        <v>116</v>
      </c>
      <c r="D155" s="153">
        <v>13900</v>
      </c>
      <c r="E155" s="151"/>
    </row>
    <row r="156" spans="1:12" ht="12.75" customHeight="1">
      <c r="A156" s="461"/>
      <c r="B156" s="151">
        <v>6.4500000000000002E-2</v>
      </c>
      <c r="C156" s="290" t="s">
        <v>116</v>
      </c>
      <c r="D156" s="153">
        <v>21400</v>
      </c>
      <c r="E156" s="151"/>
    </row>
    <row r="157" spans="1:12" ht="12.75" customHeight="1">
      <c r="A157" s="461"/>
      <c r="B157" s="151">
        <v>6.6500000000000004E-2</v>
      </c>
      <c r="C157" s="290" t="s">
        <v>116</v>
      </c>
      <c r="D157" s="153">
        <v>80650</v>
      </c>
      <c r="E157" s="154"/>
      <c r="F157" s="38"/>
      <c r="H157" s="37"/>
      <c r="I157" s="38"/>
      <c r="K157" s="37"/>
      <c r="L157" s="38"/>
    </row>
    <row r="158" spans="1:12" ht="12.75" customHeight="1">
      <c r="A158" s="461"/>
      <c r="B158" s="151">
        <v>6.8500000000000005E-2</v>
      </c>
      <c r="C158" s="290" t="s">
        <v>116</v>
      </c>
      <c r="D158" s="153">
        <v>215400</v>
      </c>
      <c r="E158" s="151"/>
      <c r="F158" s="38"/>
      <c r="H158" s="37"/>
      <c r="I158" s="38"/>
      <c r="K158" s="37"/>
      <c r="L158" s="38"/>
    </row>
    <row r="159" spans="1:12" ht="12.75" customHeight="1">
      <c r="A159" s="461"/>
      <c r="B159" s="151">
        <v>8.8200000000000001E-2</v>
      </c>
      <c r="C159" s="290" t="s">
        <v>116</v>
      </c>
      <c r="D159" s="153">
        <v>1077550</v>
      </c>
      <c r="E159" s="151"/>
      <c r="F159" s="38"/>
      <c r="H159" s="34"/>
      <c r="I159" s="38"/>
      <c r="K159" s="34"/>
      <c r="L159" s="38"/>
    </row>
    <row r="160" spans="1:12" ht="12.75" customHeight="1">
      <c r="A160" s="144" t="s">
        <v>67</v>
      </c>
      <c r="B160" s="173">
        <v>5.4989999999999997E-2</v>
      </c>
      <c r="C160" s="136" t="s">
        <v>116</v>
      </c>
      <c r="D160" s="147">
        <v>0</v>
      </c>
      <c r="E160" s="294"/>
      <c r="F160" s="36"/>
      <c r="H160" s="34"/>
      <c r="I160" s="36"/>
      <c r="K160" s="34"/>
      <c r="L160" s="36"/>
    </row>
    <row r="161" spans="1:12" ht="12.75" customHeight="1">
      <c r="A161" s="461" t="s">
        <v>582</v>
      </c>
      <c r="B161" s="151">
        <v>1.0999999999999999E-2</v>
      </c>
      <c r="C161" s="290" t="s">
        <v>116</v>
      </c>
      <c r="D161" s="172">
        <v>0</v>
      </c>
      <c r="E161" s="294"/>
    </row>
    <row r="162" spans="1:12" ht="12.75" customHeight="1">
      <c r="A162" s="461"/>
      <c r="B162" s="151">
        <v>2.0400000000000001E-2</v>
      </c>
      <c r="C162" s="290" t="s">
        <v>116</v>
      </c>
      <c r="D162" s="172">
        <v>37950</v>
      </c>
      <c r="E162" s="151"/>
    </row>
    <row r="163" spans="1:12" ht="12.75" customHeight="1">
      <c r="A163" s="461"/>
      <c r="B163" s="151">
        <v>2.2700000000000001E-2</v>
      </c>
      <c r="C163" s="290" t="s">
        <v>116</v>
      </c>
      <c r="D163" s="172">
        <v>91900</v>
      </c>
      <c r="E163" s="151"/>
    </row>
    <row r="164" spans="1:12" ht="12.75" customHeight="1">
      <c r="A164" s="461"/>
      <c r="B164" s="151">
        <v>2.64E-2</v>
      </c>
      <c r="C164" s="290" t="s">
        <v>116</v>
      </c>
      <c r="D164" s="172">
        <v>191650</v>
      </c>
      <c r="E164" s="151"/>
    </row>
    <row r="165" spans="1:12" ht="12.75" customHeight="1">
      <c r="A165" s="461"/>
      <c r="B165" s="151">
        <v>2.9000000000000001E-2</v>
      </c>
      <c r="C165" s="290" t="s">
        <v>116</v>
      </c>
      <c r="D165" s="172">
        <v>416700</v>
      </c>
      <c r="E165" s="151"/>
    </row>
    <row r="166" spans="1:12" ht="12.75" customHeight="1">
      <c r="A166" s="144" t="s">
        <v>597</v>
      </c>
      <c r="B166" s="173">
        <v>4.9500000000000004E-3</v>
      </c>
      <c r="C166" s="136" t="s">
        <v>116</v>
      </c>
      <c r="D166" s="163">
        <v>0</v>
      </c>
      <c r="E166" s="294"/>
    </row>
    <row r="167" spans="1:12" ht="12.75" customHeight="1">
      <c r="A167" s="144"/>
      <c r="B167" s="173">
        <v>9.9000000000000008E-3</v>
      </c>
      <c r="C167" s="136" t="s">
        <v>116</v>
      </c>
      <c r="D167" s="163">
        <v>5250</v>
      </c>
      <c r="E167" s="294"/>
    </row>
    <row r="168" spans="1:12" ht="12.75" customHeight="1">
      <c r="A168" s="144"/>
      <c r="B168" s="173">
        <v>1.9800000000000002E-2</v>
      </c>
      <c r="C168" s="136" t="s">
        <v>116</v>
      </c>
      <c r="D168" s="163">
        <v>10500</v>
      </c>
      <c r="E168" s="294"/>
    </row>
    <row r="169" spans="1:12" ht="12.75" customHeight="1">
      <c r="A169" s="144"/>
      <c r="B169" s="173">
        <v>2.4760000000000001E-2</v>
      </c>
      <c r="C169" s="136" t="s">
        <v>116</v>
      </c>
      <c r="D169" s="163">
        <v>15800</v>
      </c>
      <c r="E169" s="294"/>
    </row>
    <row r="170" spans="1:12" ht="12.75" customHeight="1">
      <c r="A170" s="144"/>
      <c r="B170" s="173">
        <v>2.9690000000000001E-2</v>
      </c>
      <c r="C170" s="136" t="s">
        <v>116</v>
      </c>
      <c r="D170" s="163">
        <v>21100</v>
      </c>
      <c r="E170" s="294"/>
    </row>
    <row r="171" spans="1:12" ht="12.75" customHeight="1">
      <c r="A171" s="144"/>
      <c r="B171" s="173">
        <v>3.465E-2</v>
      </c>
      <c r="C171" s="136" t="s">
        <v>116</v>
      </c>
      <c r="D171" s="163">
        <v>42100</v>
      </c>
      <c r="E171" s="294"/>
      <c r="F171" s="40"/>
      <c r="H171" s="35"/>
      <c r="I171" s="40"/>
      <c r="K171" s="35"/>
      <c r="L171" s="40"/>
    </row>
    <row r="172" spans="1:12" ht="12.75" customHeight="1">
      <c r="A172" s="144"/>
      <c r="B172" s="173">
        <v>3.9600000000000003E-2</v>
      </c>
      <c r="C172" s="136" t="s">
        <v>116</v>
      </c>
      <c r="D172" s="163">
        <v>84200</v>
      </c>
      <c r="E172" s="294"/>
      <c r="F172" s="40"/>
      <c r="H172" s="37"/>
      <c r="I172" s="40"/>
      <c r="K172" s="37"/>
      <c r="L172" s="40"/>
    </row>
    <row r="173" spans="1:12" ht="12.75" customHeight="1">
      <c r="A173" s="144"/>
      <c r="B173" s="173">
        <v>4.5969999999999997E-2</v>
      </c>
      <c r="C173" s="136" t="s">
        <v>116</v>
      </c>
      <c r="D173" s="163">
        <v>105300</v>
      </c>
      <c r="E173" s="294"/>
      <c r="F173" s="40"/>
      <c r="H173" s="37"/>
      <c r="I173" s="40"/>
      <c r="K173" s="37"/>
      <c r="L173" s="40"/>
    </row>
    <row r="174" spans="1:12" ht="12.75" customHeight="1">
      <c r="A174" s="144"/>
      <c r="B174" s="173">
        <v>4.9970000000000001E-2</v>
      </c>
      <c r="C174" s="136" t="s">
        <v>116</v>
      </c>
      <c r="D174" s="163">
        <v>210600</v>
      </c>
      <c r="E174" s="294"/>
      <c r="F174" s="40"/>
      <c r="H174" s="37"/>
      <c r="I174" s="40"/>
      <c r="K174" s="37"/>
      <c r="L174" s="40"/>
    </row>
    <row r="175" spans="1:12" ht="12.75" customHeight="1">
      <c r="A175" s="461" t="s">
        <v>70</v>
      </c>
      <c r="B175" s="151">
        <v>5.0000000000000001E-3</v>
      </c>
      <c r="C175" s="290" t="s">
        <v>116</v>
      </c>
      <c r="D175" s="164">
        <v>0</v>
      </c>
      <c r="E175" s="294"/>
      <c r="F175" s="40"/>
      <c r="H175" s="37"/>
      <c r="I175" s="40"/>
      <c r="K175" s="37"/>
      <c r="L175" s="40"/>
    </row>
    <row r="176" spans="1:12" ht="12.75" customHeight="1">
      <c r="A176" s="461"/>
      <c r="B176" s="151">
        <v>0.01</v>
      </c>
      <c r="C176" s="290" t="s">
        <v>116</v>
      </c>
      <c r="D176" s="164">
        <v>1000</v>
      </c>
      <c r="E176" s="154"/>
      <c r="F176" s="40"/>
      <c r="H176" s="35"/>
      <c r="I176" s="40"/>
      <c r="K176" s="35"/>
      <c r="L176" s="40"/>
    </row>
    <row r="177" spans="1:12" ht="12.75" customHeight="1">
      <c r="A177" s="461"/>
      <c r="B177" s="151">
        <v>0.02</v>
      </c>
      <c r="C177" s="290" t="s">
        <v>116</v>
      </c>
      <c r="D177" s="164">
        <v>2500</v>
      </c>
      <c r="E177" s="146"/>
      <c r="F177" s="42"/>
    </row>
    <row r="178" spans="1:12" ht="12.75" customHeight="1">
      <c r="A178" s="461"/>
      <c r="B178" s="151">
        <v>0.03</v>
      </c>
      <c r="C178" s="290" t="s">
        <v>116</v>
      </c>
      <c r="D178" s="164">
        <v>3750</v>
      </c>
      <c r="E178" s="146"/>
      <c r="F178" s="40"/>
      <c r="H178" s="37"/>
      <c r="I178" s="36"/>
      <c r="K178" s="37"/>
      <c r="L178" s="36"/>
    </row>
    <row r="179" spans="1:12" ht="12.75" customHeight="1">
      <c r="A179" s="461"/>
      <c r="B179" s="151">
        <v>0.04</v>
      </c>
      <c r="C179" s="290" t="s">
        <v>116</v>
      </c>
      <c r="D179" s="164">
        <v>4900</v>
      </c>
      <c r="E179" s="146"/>
      <c r="F179" s="40"/>
      <c r="H179" s="37"/>
      <c r="I179" s="36"/>
      <c r="K179" s="37"/>
      <c r="L179" s="36"/>
    </row>
    <row r="180" spans="1:12" ht="12.75" customHeight="1">
      <c r="A180" s="83"/>
      <c r="B180" s="151">
        <v>0.05</v>
      </c>
      <c r="C180" s="290" t="s">
        <v>116</v>
      </c>
      <c r="D180" s="164">
        <v>7200</v>
      </c>
      <c r="E180" s="146"/>
      <c r="F180" s="40"/>
      <c r="H180" s="37"/>
      <c r="I180" s="36"/>
      <c r="K180" s="37"/>
      <c r="L180" s="36"/>
    </row>
    <row r="181" spans="1:12" ht="12.75" customHeight="1">
      <c r="A181" s="144" t="s">
        <v>583</v>
      </c>
      <c r="B181" s="162">
        <v>0.05</v>
      </c>
      <c r="C181" s="136" t="s">
        <v>116</v>
      </c>
      <c r="D181" s="166">
        <v>0</v>
      </c>
      <c r="E181" s="174"/>
    </row>
    <row r="182" spans="1:12" ht="12.75" customHeight="1">
      <c r="A182" s="268"/>
      <c r="B182" s="162">
        <v>7.0000000000000007E-2</v>
      </c>
      <c r="C182" s="136" t="s">
        <v>116</v>
      </c>
      <c r="D182" s="166">
        <v>3400</v>
      </c>
      <c r="E182" s="146"/>
    </row>
    <row r="183" spans="1:12" ht="12.75" customHeight="1">
      <c r="A183" s="144"/>
      <c r="B183" s="162">
        <v>0.09</v>
      </c>
      <c r="C183" s="136" t="s">
        <v>116</v>
      </c>
      <c r="D183" s="166">
        <v>8500</v>
      </c>
      <c r="E183" s="146"/>
    </row>
    <row r="184" spans="1:12" ht="12.75" customHeight="1">
      <c r="A184" s="144"/>
      <c r="B184" s="162">
        <v>9.9000000000000005E-2</v>
      </c>
      <c r="C184" s="136" t="s">
        <v>116</v>
      </c>
      <c r="D184" s="166">
        <v>125000</v>
      </c>
      <c r="E184" s="146"/>
      <c r="F184" s="370"/>
      <c r="H184" s="41"/>
      <c r="I184" s="708"/>
      <c r="J184" s="708"/>
      <c r="K184" s="708"/>
      <c r="L184" s="36"/>
    </row>
    <row r="185" spans="1:12" ht="12.75" customHeight="1">
      <c r="A185" s="461" t="s">
        <v>232</v>
      </c>
      <c r="B185" s="151">
        <v>3.0700000000000002E-2</v>
      </c>
      <c r="C185" s="290" t="s">
        <v>116</v>
      </c>
      <c r="D185" s="164">
        <v>0</v>
      </c>
      <c r="E185" s="294"/>
      <c r="F185" s="370"/>
      <c r="H185" s="41"/>
      <c r="I185" s="364"/>
      <c r="J185" s="707"/>
      <c r="K185" s="707"/>
      <c r="L185" s="36"/>
    </row>
    <row r="186" spans="1:12" ht="12.75" customHeight="1">
      <c r="A186" s="144" t="s">
        <v>584</v>
      </c>
      <c r="B186" s="167">
        <v>3.7499999999999999E-2</v>
      </c>
      <c r="C186" s="136" t="s">
        <v>116</v>
      </c>
      <c r="D186" s="166">
        <v>0</v>
      </c>
      <c r="E186" s="294"/>
      <c r="I186" s="365"/>
      <c r="J186" s="366"/>
      <c r="K186" s="367"/>
    </row>
    <row r="187" spans="1:12" ht="12.75" customHeight="1">
      <c r="A187" s="268"/>
      <c r="B187" s="167">
        <v>4.7500000000000001E-2</v>
      </c>
      <c r="C187" s="136" t="s">
        <v>116</v>
      </c>
      <c r="D187" s="166">
        <v>61300</v>
      </c>
      <c r="E187" s="168"/>
      <c r="I187" s="365"/>
      <c r="J187" s="366"/>
      <c r="K187" s="367"/>
    </row>
    <row r="188" spans="1:12" ht="12.75" customHeight="1">
      <c r="A188" s="144"/>
      <c r="B188" s="167">
        <v>5.9900000000000002E-2</v>
      </c>
      <c r="C188" s="136" t="s">
        <v>116</v>
      </c>
      <c r="D188" s="166">
        <v>139400</v>
      </c>
      <c r="E188" s="168"/>
      <c r="I188" s="365"/>
      <c r="J188" s="366"/>
      <c r="K188" s="367"/>
    </row>
    <row r="189" spans="1:12" ht="12.75" customHeight="1">
      <c r="A189" s="491" t="s">
        <v>585</v>
      </c>
      <c r="B189" s="146">
        <v>0.03</v>
      </c>
      <c r="C189" s="290" t="s">
        <v>116</v>
      </c>
      <c r="D189" s="164">
        <v>2930</v>
      </c>
      <c r="E189" s="294"/>
      <c r="I189" s="365"/>
      <c r="J189" s="366"/>
      <c r="K189" s="367"/>
    </row>
    <row r="190" spans="1:12" ht="12.75" customHeight="1">
      <c r="A190" s="83"/>
      <c r="B190" s="146">
        <v>0.04</v>
      </c>
      <c r="C190" s="290" t="s">
        <v>116</v>
      </c>
      <c r="D190" s="164">
        <v>5860</v>
      </c>
      <c r="E190" s="294"/>
      <c r="I190" s="365"/>
      <c r="J190" s="366"/>
      <c r="K190" s="367"/>
    </row>
    <row r="191" spans="1:12" ht="12.75" customHeight="1">
      <c r="A191" s="461"/>
      <c r="B191" s="146">
        <v>0.05</v>
      </c>
      <c r="C191" s="290" t="s">
        <v>116</v>
      </c>
      <c r="D191" s="164">
        <v>8790</v>
      </c>
      <c r="E191" s="294"/>
    </row>
    <row r="192" spans="1:12" ht="12.75" customHeight="1">
      <c r="A192" s="461"/>
      <c r="B192" s="146">
        <v>0.06</v>
      </c>
      <c r="C192" s="290" t="s">
        <v>116</v>
      </c>
      <c r="D192" s="164">
        <v>11720</v>
      </c>
      <c r="E192" s="294"/>
    </row>
    <row r="193" spans="1:12" ht="12.75" customHeight="1">
      <c r="A193" s="461"/>
      <c r="B193" s="146">
        <v>7.0000000000000007E-2</v>
      </c>
      <c r="C193" s="290" t="s">
        <v>116</v>
      </c>
      <c r="D193" s="164">
        <v>14650</v>
      </c>
      <c r="E193" s="294"/>
    </row>
    <row r="194" spans="1:12" ht="12.75" customHeight="1">
      <c r="A194" s="144" t="s">
        <v>75</v>
      </c>
      <c r="B194" s="307"/>
      <c r="C194" s="161" t="s">
        <v>134</v>
      </c>
      <c r="D194" s="175"/>
      <c r="E194" s="294"/>
    </row>
    <row r="195" spans="1:12" ht="12.75" customHeight="1">
      <c r="A195" s="461" t="s">
        <v>586</v>
      </c>
      <c r="B195" s="146">
        <v>0.05</v>
      </c>
      <c r="C195" s="290" t="s">
        <v>116</v>
      </c>
      <c r="D195" s="164">
        <v>0</v>
      </c>
      <c r="E195" s="294"/>
    </row>
    <row r="196" spans="1:12" ht="12.75" customHeight="1">
      <c r="A196" s="144" t="s">
        <v>77</v>
      </c>
      <c r="B196" s="307"/>
      <c r="C196" s="161" t="s">
        <v>134</v>
      </c>
      <c r="D196" s="175"/>
      <c r="E196" s="294"/>
      <c r="F196" s="38"/>
      <c r="H196" s="34"/>
      <c r="I196" s="38"/>
      <c r="K196" s="34"/>
      <c r="L196" s="38"/>
    </row>
    <row r="197" spans="1:12" ht="12.75" customHeight="1">
      <c r="A197" s="461" t="s">
        <v>78</v>
      </c>
      <c r="B197" s="146">
        <v>0.05</v>
      </c>
      <c r="C197" s="290" t="s">
        <v>116</v>
      </c>
      <c r="D197" s="164">
        <v>0</v>
      </c>
      <c r="E197" s="294"/>
      <c r="F197" s="40"/>
      <c r="H197" s="34"/>
      <c r="I197" s="40"/>
      <c r="K197" s="34"/>
      <c r="L197" s="40"/>
    </row>
    <row r="198" spans="1:12" ht="12.75" customHeight="1">
      <c r="A198" s="144" t="s">
        <v>588</v>
      </c>
      <c r="B198" s="150">
        <v>3.5499999999999997E-2</v>
      </c>
      <c r="C198" s="136" t="s">
        <v>116</v>
      </c>
      <c r="D198" s="239">
        <v>0</v>
      </c>
      <c r="E198" s="465"/>
      <c r="F198" s="40"/>
      <c r="H198" s="34"/>
      <c r="I198" s="40"/>
      <c r="K198" s="34"/>
      <c r="L198" s="40"/>
    </row>
    <row r="199" spans="1:12" ht="12.75" customHeight="1">
      <c r="A199" s="268"/>
      <c r="B199" s="150">
        <v>6.8000000000000005E-2</v>
      </c>
      <c r="C199" s="136" t="s">
        <v>116</v>
      </c>
      <c r="D199" s="139">
        <v>37950</v>
      </c>
      <c r="E199" s="151"/>
    </row>
    <row r="200" spans="1:12" ht="12.75" customHeight="1">
      <c r="A200" s="144"/>
      <c r="B200" s="150">
        <v>7.8E-2</v>
      </c>
      <c r="C200" s="136" t="s">
        <v>116</v>
      </c>
      <c r="D200" s="139">
        <v>91900</v>
      </c>
      <c r="E200" s="151"/>
    </row>
    <row r="201" spans="1:12" ht="12.75" customHeight="1">
      <c r="A201" s="144"/>
      <c r="B201" s="150">
        <v>8.7999999999999995E-2</v>
      </c>
      <c r="C201" s="136" t="s">
        <v>116</v>
      </c>
      <c r="D201" s="139">
        <v>191650</v>
      </c>
      <c r="E201" s="154"/>
    </row>
    <row r="202" spans="1:12" ht="12.75" customHeight="1">
      <c r="A202" s="144"/>
      <c r="B202" s="150">
        <v>8.9499999999999996E-2</v>
      </c>
      <c r="C202" s="136" t="s">
        <v>116</v>
      </c>
      <c r="D202" s="139">
        <v>416700</v>
      </c>
      <c r="E202" s="151"/>
    </row>
    <row r="203" spans="1:12" ht="12.75" customHeight="1">
      <c r="A203" s="461" t="s">
        <v>80</v>
      </c>
      <c r="B203" s="151">
        <v>0.02</v>
      </c>
      <c r="C203" s="290" t="s">
        <v>116</v>
      </c>
      <c r="D203" s="153">
        <v>0</v>
      </c>
      <c r="E203" s="294"/>
    </row>
    <row r="204" spans="1:12" ht="12.75" customHeight="1">
      <c r="A204" s="461"/>
      <c r="B204" s="151">
        <v>0.03</v>
      </c>
      <c r="C204" s="290" t="s">
        <v>116</v>
      </c>
      <c r="D204" s="153">
        <v>3000</v>
      </c>
      <c r="E204" s="294"/>
      <c r="F204" s="39"/>
      <c r="H204" s="37"/>
      <c r="I204" s="39"/>
      <c r="K204" s="37"/>
      <c r="L204" s="39"/>
    </row>
    <row r="205" spans="1:12" ht="12.75" customHeight="1">
      <c r="A205" s="461"/>
      <c r="B205" s="151">
        <v>0.05</v>
      </c>
      <c r="C205" s="290" t="s">
        <v>116</v>
      </c>
      <c r="D205" s="153">
        <v>5000</v>
      </c>
      <c r="E205" s="294"/>
      <c r="F205" s="39"/>
      <c r="H205" s="37"/>
      <c r="I205" s="39"/>
      <c r="K205" s="37"/>
      <c r="L205" s="39"/>
    </row>
    <row r="206" spans="1:12" ht="12.75" customHeight="1">
      <c r="A206" s="461"/>
      <c r="B206" s="151">
        <v>5.7500000000000002E-2</v>
      </c>
      <c r="C206" s="290" t="s">
        <v>116</v>
      </c>
      <c r="D206" s="153">
        <v>17000</v>
      </c>
      <c r="E206" s="294"/>
      <c r="F206" s="39"/>
      <c r="H206" s="35"/>
      <c r="I206" s="39"/>
      <c r="K206" s="35"/>
      <c r="L206" s="39"/>
    </row>
    <row r="207" spans="1:12" ht="12.75" customHeight="1">
      <c r="A207" s="144" t="s">
        <v>81</v>
      </c>
      <c r="B207" s="307"/>
      <c r="C207" s="161" t="s">
        <v>134</v>
      </c>
      <c r="D207" s="264"/>
      <c r="E207" s="176"/>
      <c r="F207" s="39"/>
      <c r="H207" s="35"/>
      <c r="I207" s="39"/>
      <c r="K207" s="35"/>
      <c r="L207" s="39"/>
    </row>
    <row r="208" spans="1:12" ht="12.75" customHeight="1">
      <c r="A208" s="461" t="s">
        <v>82</v>
      </c>
      <c r="B208" s="154">
        <v>0.03</v>
      </c>
      <c r="C208" s="290" t="s">
        <v>116</v>
      </c>
      <c r="D208" s="153">
        <v>0</v>
      </c>
      <c r="E208" s="294"/>
      <c r="F208" s="36"/>
      <c r="H208" s="35"/>
      <c r="I208" s="36"/>
      <c r="K208" s="35"/>
      <c r="L208" s="36"/>
    </row>
    <row r="209" spans="1:17" ht="12.75" customHeight="1">
      <c r="A209" s="461"/>
      <c r="B209" s="154">
        <v>0.04</v>
      </c>
      <c r="C209" s="290" t="s">
        <v>116</v>
      </c>
      <c r="D209" s="153">
        <v>10000</v>
      </c>
      <c r="E209" s="146"/>
      <c r="F209" s="36"/>
      <c r="H209" s="34"/>
      <c r="I209" s="36"/>
      <c r="K209" s="34"/>
      <c r="L209" s="36"/>
    </row>
    <row r="210" spans="1:17" ht="12.75" customHeight="1">
      <c r="A210" s="461"/>
      <c r="B210" s="154">
        <v>4.4999999999999998E-2</v>
      </c>
      <c r="C210" s="290" t="s">
        <v>116</v>
      </c>
      <c r="D210" s="153">
        <v>25000</v>
      </c>
      <c r="E210" s="146"/>
      <c r="F210" s="36"/>
      <c r="H210" s="35"/>
      <c r="I210" s="36"/>
      <c r="K210" s="35"/>
      <c r="L210" s="36"/>
    </row>
    <row r="211" spans="1:17" ht="12.75" customHeight="1">
      <c r="A211" s="461"/>
      <c r="B211" s="154">
        <v>0.06</v>
      </c>
      <c r="C211" s="290" t="s">
        <v>116</v>
      </c>
      <c r="D211" s="153">
        <v>40000</v>
      </c>
      <c r="E211" s="154"/>
      <c r="F211" s="36"/>
      <c r="H211" s="34"/>
      <c r="I211" s="36"/>
      <c r="K211" s="34"/>
      <c r="L211" s="36"/>
    </row>
    <row r="212" spans="1:17" ht="12.75" customHeight="1">
      <c r="A212" s="461"/>
      <c r="B212" s="154">
        <v>6.5000000000000002E-2</v>
      </c>
      <c r="C212" s="290" t="s">
        <v>116</v>
      </c>
      <c r="D212" s="153">
        <v>60000</v>
      </c>
      <c r="E212" s="146"/>
      <c r="F212" s="36"/>
      <c r="H212" s="33"/>
      <c r="I212" s="36"/>
      <c r="K212" s="33"/>
      <c r="L212" s="36"/>
    </row>
    <row r="213" spans="1:17" ht="12.75" customHeight="1">
      <c r="A213" s="144" t="s">
        <v>587</v>
      </c>
      <c r="B213" s="150">
        <v>0.04</v>
      </c>
      <c r="C213" s="136" t="s">
        <v>116</v>
      </c>
      <c r="D213" s="166">
        <v>0</v>
      </c>
      <c r="E213" s="294"/>
    </row>
    <row r="214" spans="1:17" ht="12.75" customHeight="1">
      <c r="A214" s="144"/>
      <c r="B214" s="150">
        <v>5.8400000000000001E-2</v>
      </c>
      <c r="C214" s="136" t="s">
        <v>116</v>
      </c>
      <c r="D214" s="166">
        <v>11230</v>
      </c>
      <c r="E214" s="154"/>
    </row>
    <row r="215" spans="1:17" ht="12.75" customHeight="1">
      <c r="A215" s="144"/>
      <c r="B215" s="150">
        <v>6.2700000000000006E-2</v>
      </c>
      <c r="C215" s="136" t="s">
        <v>116</v>
      </c>
      <c r="D215" s="166">
        <v>22470</v>
      </c>
      <c r="E215" s="151"/>
    </row>
    <row r="216" spans="1:17" ht="12.75" customHeight="1">
      <c r="A216" s="144"/>
      <c r="B216" s="150">
        <v>7.6499999999999999E-2</v>
      </c>
      <c r="C216" s="136" t="s">
        <v>116</v>
      </c>
      <c r="D216" s="166">
        <v>247350</v>
      </c>
      <c r="E216" s="154"/>
    </row>
    <row r="217" spans="1:17" ht="12.75" customHeight="1">
      <c r="A217" s="461" t="s">
        <v>84</v>
      </c>
      <c r="B217" s="294"/>
      <c r="C217" s="148" t="s">
        <v>134</v>
      </c>
      <c r="D217" s="169"/>
      <c r="E217" s="177"/>
    </row>
    <row r="218" spans="1:17" ht="15.75" customHeight="1">
      <c r="A218" s="144" t="s">
        <v>85</v>
      </c>
      <c r="B218" s="150">
        <v>0.04</v>
      </c>
      <c r="C218" s="161" t="s">
        <v>116</v>
      </c>
      <c r="D218" s="163">
        <v>0</v>
      </c>
      <c r="E218" s="461"/>
    </row>
    <row r="219" spans="1:17" ht="13.5" customHeight="1">
      <c r="A219" s="158"/>
      <c r="B219" s="155">
        <v>0.06</v>
      </c>
      <c r="C219" s="161" t="s">
        <v>116</v>
      </c>
      <c r="D219" s="163">
        <v>10000</v>
      </c>
      <c r="E219" s="461"/>
    </row>
    <row r="220" spans="1:17" ht="14.25" customHeight="1">
      <c r="A220" s="158"/>
      <c r="B220" s="155">
        <v>6.5000000000000002E-2</v>
      </c>
      <c r="C220" s="161" t="s">
        <v>116</v>
      </c>
      <c r="D220" s="163">
        <v>40000</v>
      </c>
      <c r="E220" s="461"/>
    </row>
    <row r="221" spans="1:17" ht="14">
      <c r="A221" s="179"/>
      <c r="B221" s="155">
        <v>8.5000000000000006E-2</v>
      </c>
      <c r="C221" s="161" t="s">
        <v>116</v>
      </c>
      <c r="D221" s="163">
        <v>60000</v>
      </c>
      <c r="E221" s="461"/>
    </row>
    <row r="222" spans="1:17" ht="14">
      <c r="A222" s="158"/>
      <c r="B222" s="155">
        <v>8.7499999999999994E-2</v>
      </c>
      <c r="C222" s="136" t="s">
        <v>116</v>
      </c>
      <c r="D222" s="163">
        <v>350000</v>
      </c>
      <c r="E222" s="294"/>
      <c r="F222" s="178"/>
    </row>
    <row r="223" spans="1:17" ht="14">
      <c r="A223" s="158"/>
      <c r="B223" s="155">
        <v>8.9499999999999996E-2</v>
      </c>
      <c r="C223" s="136" t="s">
        <v>116</v>
      </c>
      <c r="D223" s="163">
        <v>1000000</v>
      </c>
      <c r="E223" s="294"/>
      <c r="F223" s="178"/>
    </row>
    <row r="224" spans="1:17" ht="29.25" customHeight="1">
      <c r="A224" s="705" t="s">
        <v>592</v>
      </c>
      <c r="B224" s="705"/>
      <c r="C224" s="705"/>
      <c r="D224" s="705"/>
      <c r="E224" s="705"/>
      <c r="F224" s="705"/>
      <c r="G224" s="705"/>
      <c r="H224" s="705"/>
      <c r="J224" s="705"/>
      <c r="K224" s="705"/>
      <c r="L224" s="705"/>
      <c r="M224" s="705"/>
      <c r="N224" s="705"/>
      <c r="O224" s="705"/>
      <c r="P224" s="705"/>
      <c r="Q224" s="705"/>
    </row>
    <row r="225" spans="1:17" ht="86.5" customHeight="1">
      <c r="A225" s="705" t="s">
        <v>593</v>
      </c>
      <c r="B225" s="705"/>
      <c r="C225" s="705"/>
      <c r="D225" s="705"/>
      <c r="E225" s="705"/>
      <c r="F225" s="705"/>
      <c r="G225" s="705"/>
      <c r="H225" s="705"/>
      <c r="J225" s="705"/>
      <c r="K225" s="705"/>
      <c r="L225" s="705"/>
      <c r="M225" s="705"/>
      <c r="N225" s="705"/>
      <c r="O225" s="705"/>
      <c r="P225" s="705"/>
      <c r="Q225" s="705"/>
    </row>
    <row r="226" spans="1:17" ht="29.5" customHeight="1">
      <c r="A226" s="705" t="s">
        <v>595</v>
      </c>
      <c r="B226" s="705"/>
      <c r="C226" s="705"/>
      <c r="D226" s="705"/>
      <c r="E226" s="705"/>
      <c r="F226" s="705"/>
      <c r="J226" s="705"/>
      <c r="K226" s="705"/>
      <c r="L226" s="705"/>
      <c r="M226" s="705"/>
      <c r="N226" s="705"/>
      <c r="O226" s="705"/>
    </row>
    <row r="227" spans="1:17" ht="59.5" customHeight="1">
      <c r="A227" s="705" t="s">
        <v>590</v>
      </c>
      <c r="B227" s="705"/>
      <c r="C227" s="705"/>
      <c r="D227" s="705"/>
      <c r="E227" s="705"/>
      <c r="F227" s="705"/>
      <c r="G227" s="705"/>
      <c r="H227" s="705"/>
      <c r="J227" s="705"/>
      <c r="K227" s="705"/>
      <c r="L227" s="705"/>
      <c r="M227" s="705"/>
      <c r="N227" s="705"/>
      <c r="O227" s="705"/>
      <c r="P227" s="705"/>
      <c r="Q227" s="705"/>
    </row>
    <row r="228" spans="1:17" ht="14">
      <c r="A228" s="706" t="s">
        <v>591</v>
      </c>
      <c r="B228" s="706"/>
      <c r="C228" s="706"/>
      <c r="D228" s="706"/>
      <c r="E228" s="706"/>
      <c r="J228" s="706"/>
      <c r="K228" s="706"/>
      <c r="L228" s="706"/>
      <c r="M228" s="706"/>
      <c r="N228" s="706"/>
    </row>
    <row r="229" spans="1:17" ht="43.5" customHeight="1">
      <c r="A229" s="705" t="s">
        <v>594</v>
      </c>
      <c r="B229" s="705"/>
      <c r="C229" s="705"/>
      <c r="D229" s="705"/>
      <c r="E229" s="705"/>
      <c r="F229" s="705"/>
      <c r="G229" s="705"/>
      <c r="H229" s="705"/>
      <c r="J229" s="705"/>
      <c r="K229" s="705"/>
      <c r="L229" s="705"/>
      <c r="M229" s="705"/>
      <c r="N229" s="705"/>
      <c r="O229" s="705"/>
      <c r="P229" s="705"/>
      <c r="Q229" s="705"/>
    </row>
    <row r="230" spans="1:17" ht="28.5" customHeight="1">
      <c r="A230" s="705" t="s">
        <v>596</v>
      </c>
      <c r="B230" s="705"/>
      <c r="C230" s="705"/>
      <c r="D230" s="705"/>
      <c r="E230" s="705"/>
      <c r="F230" s="705"/>
      <c r="G230" s="705"/>
      <c r="H230" s="705"/>
      <c r="J230" s="705"/>
      <c r="K230" s="705"/>
      <c r="L230" s="705"/>
      <c r="M230" s="705"/>
      <c r="N230" s="705"/>
      <c r="O230" s="705"/>
      <c r="P230" s="705"/>
      <c r="Q230" s="705"/>
    </row>
    <row r="231" spans="1:17" ht="30" customHeight="1">
      <c r="A231" s="705" t="s">
        <v>564</v>
      </c>
      <c r="B231" s="705"/>
      <c r="C231" s="705"/>
      <c r="D231" s="705"/>
      <c r="E231" s="705"/>
      <c r="F231" s="705"/>
      <c r="G231" s="705"/>
      <c r="H231" s="705"/>
      <c r="J231" s="705"/>
      <c r="K231" s="705"/>
      <c r="L231" s="705"/>
      <c r="M231" s="705"/>
      <c r="N231" s="705"/>
      <c r="O231" s="705"/>
      <c r="P231" s="705"/>
      <c r="Q231" s="705"/>
    </row>
    <row r="232" spans="1:17" ht="14">
      <c r="A232" s="234" t="s">
        <v>589</v>
      </c>
      <c r="C232" s="210"/>
      <c r="D232" s="210"/>
      <c r="J232" s="234"/>
    </row>
    <row r="233" spans="1:17" ht="93" customHeight="1">
      <c r="A233" s="706" t="s">
        <v>442</v>
      </c>
      <c r="B233" s="706"/>
      <c r="C233" s="706"/>
      <c r="D233" s="706"/>
      <c r="E233" s="706"/>
      <c r="F233" s="706"/>
      <c r="G233" s="706"/>
      <c r="H233" s="706"/>
    </row>
    <row r="234" spans="1:17" ht="14">
      <c r="A234" s="234" t="s">
        <v>2363</v>
      </c>
      <c r="B234" s="464"/>
      <c r="C234" s="464"/>
      <c r="D234" s="464"/>
      <c r="E234" s="464"/>
      <c r="F234" s="294"/>
    </row>
    <row r="235" spans="1:17">
      <c r="A235" s="31"/>
    </row>
    <row r="236" spans="1:17" ht="14">
      <c r="B236" s="297"/>
      <c r="C236" s="210"/>
      <c r="D236" s="29"/>
      <c r="E236" s="30"/>
    </row>
    <row r="237" spans="1:17" ht="14">
      <c r="B237" s="272"/>
      <c r="C237" s="210"/>
      <c r="D237" s="29"/>
      <c r="E237" s="30"/>
    </row>
  </sheetData>
  <mergeCells count="22">
    <mergeCell ref="B1:E1"/>
    <mergeCell ref="A2:F2"/>
    <mergeCell ref="A3:F3"/>
    <mergeCell ref="A230:H230"/>
    <mergeCell ref="A233:H233"/>
    <mergeCell ref="A231:H231"/>
    <mergeCell ref="J185:K185"/>
    <mergeCell ref="I184:K184"/>
    <mergeCell ref="A229:H229"/>
    <mergeCell ref="A224:H224"/>
    <mergeCell ref="J224:Q224"/>
    <mergeCell ref="J225:Q225"/>
    <mergeCell ref="J226:O226"/>
    <mergeCell ref="J227:Q227"/>
    <mergeCell ref="J228:N228"/>
    <mergeCell ref="J229:Q229"/>
    <mergeCell ref="J230:Q230"/>
    <mergeCell ref="J231:Q231"/>
    <mergeCell ref="A225:H225"/>
    <mergeCell ref="A226:F226"/>
    <mergeCell ref="A227:H227"/>
    <mergeCell ref="A228:E228"/>
  </mergeCells>
  <pageMargins left="0.7" right="0.7" top="0.75" bottom="0.75" header="0.3" footer="0.3"/>
  <pageSetup scale="73" fitToHeight="0"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pageSetUpPr fitToPage="1"/>
  </sheetPr>
  <dimension ref="A1:H67"/>
  <sheetViews>
    <sheetView zoomScaleNormal="100" workbookViewId="0">
      <pane ySplit="5" topLeftCell="A45" activePane="bottomLeft" state="frozen"/>
      <selection activeCell="J4" sqref="J4"/>
      <selection pane="bottomLeft" activeCell="F64" sqref="F64"/>
    </sheetView>
  </sheetViews>
  <sheetFormatPr baseColWidth="10" defaultColWidth="9.33203125" defaultRowHeight="13"/>
  <cols>
    <col min="1" max="4" width="12.5" style="22" customWidth="1"/>
    <col min="5" max="5" width="10.6640625" style="22" customWidth="1"/>
    <col min="6" max="6" width="12.5" style="49" customWidth="1"/>
    <col min="7" max="9" width="9.33203125" style="22"/>
    <col min="10" max="10" width="18.5" style="22" bestFit="1" customWidth="1"/>
    <col min="11" max="11" width="11.33203125" style="22" bestFit="1" customWidth="1"/>
    <col min="12" max="16384" width="9.33203125" style="22"/>
  </cols>
  <sheetData>
    <row r="1" spans="1:8" ht="16">
      <c r="A1" s="54"/>
      <c r="B1" s="675" t="s">
        <v>453</v>
      </c>
      <c r="C1" s="695"/>
      <c r="D1" s="695"/>
      <c r="E1" s="52"/>
      <c r="F1" s="52"/>
    </row>
    <row r="2" spans="1:8" ht="19">
      <c r="A2" s="692" t="s">
        <v>405</v>
      </c>
      <c r="B2" s="672"/>
      <c r="C2" s="672"/>
      <c r="D2" s="672"/>
      <c r="E2" s="672"/>
      <c r="F2" s="672"/>
    </row>
    <row r="3" spans="1:8" ht="19">
      <c r="A3" s="53"/>
      <c r="B3" s="696" t="s">
        <v>2222</v>
      </c>
      <c r="C3" s="672"/>
      <c r="D3" s="672"/>
      <c r="E3" s="52"/>
      <c r="F3" s="52"/>
    </row>
    <row r="4" spans="1:8">
      <c r="A4" s="51"/>
    </row>
    <row r="5" spans="1:8" ht="30">
      <c r="A5" s="297"/>
      <c r="B5" s="180" t="s">
        <v>31</v>
      </c>
      <c r="C5" s="181" t="s">
        <v>434</v>
      </c>
      <c r="D5" s="181" t="s">
        <v>33</v>
      </c>
      <c r="E5" s="297"/>
      <c r="F5" s="266"/>
    </row>
    <row r="6" spans="1:8" ht="14">
      <c r="A6" s="297"/>
      <c r="B6" s="297" t="s">
        <v>34</v>
      </c>
      <c r="C6" s="371">
        <f>IF(STC!E$28="X","$0",((STC!D$28/Pop!E4)*1000))</f>
        <v>1083.2476496056979</v>
      </c>
      <c r="D6" s="266"/>
      <c r="E6" s="50"/>
      <c r="F6" s="22"/>
    </row>
    <row r="7" spans="1:8" ht="14">
      <c r="A7" s="297"/>
      <c r="B7" s="307" t="s">
        <v>35</v>
      </c>
      <c r="C7" s="382">
        <f>IF(STC!G$28="X","$0",((STC!G$28/Pop!E5)*1000))</f>
        <v>743.53458753859434</v>
      </c>
      <c r="D7" s="264">
        <f>IF(C7="$0","--",RANK(C7,$C$7:$C$56))</f>
        <v>35</v>
      </c>
      <c r="E7" s="50"/>
      <c r="F7" s="499"/>
      <c r="G7" s="50"/>
      <c r="H7" s="50"/>
    </row>
    <row r="8" spans="1:8" ht="14">
      <c r="A8" s="297"/>
      <c r="B8" s="308" t="s">
        <v>146</v>
      </c>
      <c r="C8" s="383" t="str">
        <f>IF(STC!H$28="X","$0",((STC!H$28/Pop!E6)*1000))</f>
        <v>$0</v>
      </c>
      <c r="D8" s="489" t="s">
        <v>393</v>
      </c>
      <c r="E8" s="50"/>
      <c r="F8" s="22"/>
    </row>
    <row r="9" spans="1:8" ht="14">
      <c r="A9" s="297"/>
      <c r="B9" s="307" t="s">
        <v>37</v>
      </c>
      <c r="C9" s="382">
        <f>IF(STC!I$28="X","$0",((STC!I$28/Pop!E7)*1000))</f>
        <v>491.09427088752284</v>
      </c>
      <c r="D9" s="264">
        <f t="shared" ref="D9:D55" si="0">IF(C9="$0","--",RANK(C9,$C$7:$C$56))</f>
        <v>40</v>
      </c>
      <c r="E9" s="50"/>
      <c r="F9" s="22"/>
    </row>
    <row r="10" spans="1:8" ht="14">
      <c r="A10" s="297"/>
      <c r="B10" s="308" t="s">
        <v>38</v>
      </c>
      <c r="C10" s="383">
        <f>IF(STC!J$28="X","$0",((STC!J$28/Pop!E8)*1000))</f>
        <v>921.27495482277106</v>
      </c>
      <c r="D10" s="263">
        <f t="shared" si="0"/>
        <v>30</v>
      </c>
      <c r="E10" s="50"/>
      <c r="F10" s="22"/>
    </row>
    <row r="11" spans="1:8" ht="14">
      <c r="A11" s="297"/>
      <c r="B11" s="307" t="s">
        <v>39</v>
      </c>
      <c r="C11" s="382">
        <f>IF(STC!K$28="X","$0",((STC!K$28/Pop!E9)*1000))</f>
        <v>2129.5872212551731</v>
      </c>
      <c r="D11" s="264">
        <f t="shared" si="0"/>
        <v>4</v>
      </c>
      <c r="E11" s="50"/>
      <c r="F11" s="22"/>
    </row>
    <row r="12" spans="1:8" ht="14">
      <c r="A12" s="297"/>
      <c r="B12" s="308" t="s">
        <v>40</v>
      </c>
      <c r="C12" s="371">
        <f>IF(STC!L$28="X","$0",((STC!L$28/Pop!E10)*1000))</f>
        <v>1211.2970323269165</v>
      </c>
      <c r="D12" s="263">
        <f t="shared" si="0"/>
        <v>13</v>
      </c>
      <c r="E12" s="50"/>
      <c r="F12" s="22"/>
    </row>
    <row r="13" spans="1:8" ht="14">
      <c r="A13" s="297"/>
      <c r="B13" s="307" t="s">
        <v>41</v>
      </c>
      <c r="C13" s="382">
        <f>IF(STC!M$28="X","$0",((STC!M$28/Pop!E11)*1000))</f>
        <v>2218.2507920441094</v>
      </c>
      <c r="D13" s="264">
        <f t="shared" si="0"/>
        <v>2</v>
      </c>
      <c r="E13" s="50"/>
      <c r="F13" s="22"/>
    </row>
    <row r="14" spans="1:8" ht="14">
      <c r="A14" s="297"/>
      <c r="B14" s="308" t="s">
        <v>42</v>
      </c>
      <c r="C14" s="383">
        <f>IF(STC!N$28="X","$0",((STC!N$28/Pop!E12)*1000))</f>
        <v>1227.7025882098553</v>
      </c>
      <c r="D14" s="263">
        <f t="shared" si="0"/>
        <v>12</v>
      </c>
      <c r="E14" s="50"/>
      <c r="F14" s="22"/>
    </row>
    <row r="15" spans="1:8" ht="14">
      <c r="A15" s="297"/>
      <c r="B15" s="307" t="s">
        <v>147</v>
      </c>
      <c r="C15" s="382" t="str">
        <f>IF(STC!P$28="X","$0",((STC!P$28/Pop!E13)*1000))</f>
        <v>$0</v>
      </c>
      <c r="D15" s="490" t="s">
        <v>393</v>
      </c>
      <c r="E15" s="50"/>
      <c r="F15" s="22"/>
    </row>
    <row r="16" spans="1:8" ht="14">
      <c r="A16" s="297"/>
      <c r="B16" s="308" t="s">
        <v>44</v>
      </c>
      <c r="C16" s="383">
        <f>IF(STC!Q$28="X","$0",((STC!Q$28/Pop!E14)*1000))</f>
        <v>1052.5739835516572</v>
      </c>
      <c r="D16" s="263">
        <f t="shared" si="0"/>
        <v>22</v>
      </c>
      <c r="E16" s="50"/>
      <c r="F16" s="22"/>
    </row>
    <row r="17" spans="1:6" ht="14">
      <c r="A17" s="297"/>
      <c r="B17" s="307" t="s">
        <v>45</v>
      </c>
      <c r="C17" s="382">
        <f>IF(STC!R$28="X","$0",((STC!R$28/Pop!E15)*1000))</f>
        <v>1467.9826386407929</v>
      </c>
      <c r="D17" s="264">
        <f t="shared" si="0"/>
        <v>10</v>
      </c>
      <c r="E17" s="50"/>
      <c r="F17" s="22"/>
    </row>
    <row r="18" spans="1:6" ht="14">
      <c r="A18" s="297"/>
      <c r="B18" s="308" t="s">
        <v>46</v>
      </c>
      <c r="C18" s="371">
        <f>IF(STC!S$28="X","$0",((STC!S$28/Pop!E16)*1000))</f>
        <v>966.97910181060172</v>
      </c>
      <c r="D18" s="263">
        <f t="shared" si="0"/>
        <v>27</v>
      </c>
      <c r="E18" s="50"/>
      <c r="F18" s="22"/>
    </row>
    <row r="19" spans="1:6" ht="14">
      <c r="A19" s="297"/>
      <c r="B19" s="307" t="s">
        <v>47</v>
      </c>
      <c r="C19" s="382">
        <f>IF(STC!T$28="X","$0",((STC!T$28/Pop!E17)*1000))</f>
        <v>1035.5214172010158</v>
      </c>
      <c r="D19" s="264">
        <f t="shared" si="0"/>
        <v>23</v>
      </c>
      <c r="E19" s="50"/>
      <c r="F19" s="22"/>
    </row>
    <row r="20" spans="1:6" ht="14">
      <c r="A20" s="297"/>
      <c r="B20" s="308" t="s">
        <v>48</v>
      </c>
      <c r="C20" s="383">
        <f>IF(STC!U$28="X","$0",((STC!U$28/Pop!E18)*1000))</f>
        <v>815.27529325084322</v>
      </c>
      <c r="D20" s="263">
        <f t="shared" si="0"/>
        <v>32</v>
      </c>
      <c r="E20" s="50"/>
      <c r="F20" s="22"/>
    </row>
    <row r="21" spans="1:6" ht="14">
      <c r="A21" s="297"/>
      <c r="B21" s="307" t="s">
        <v>49</v>
      </c>
      <c r="C21" s="382">
        <f>IF(STC!V$28="X","$0",((STC!V$28/Pop!E19)*1000))</f>
        <v>1162.0463545443301</v>
      </c>
      <c r="D21" s="264">
        <f t="shared" si="0"/>
        <v>18</v>
      </c>
      <c r="E21" s="50"/>
      <c r="F21" s="22"/>
    </row>
    <row r="22" spans="1:6" ht="14">
      <c r="A22" s="297"/>
      <c r="B22" s="308" t="s">
        <v>50</v>
      </c>
      <c r="C22" s="383">
        <f>IF(STC!W$28="X","$0",((STC!W$28/Pop!E20)*1000))</f>
        <v>799.02290428519495</v>
      </c>
      <c r="D22" s="263">
        <f t="shared" si="0"/>
        <v>33</v>
      </c>
      <c r="E22" s="50"/>
      <c r="F22" s="22"/>
    </row>
    <row r="23" spans="1:6" ht="14">
      <c r="A23" s="297"/>
      <c r="B23" s="307" t="s">
        <v>51</v>
      </c>
      <c r="C23" s="382">
        <f>IF(STC!X$28="X","$0",((STC!X$28/Pop!E21)*1000))</f>
        <v>986.52863630169259</v>
      </c>
      <c r="D23" s="264">
        <f t="shared" si="0"/>
        <v>26</v>
      </c>
      <c r="E23" s="50"/>
      <c r="F23" s="22"/>
    </row>
    <row r="24" spans="1:6" ht="14">
      <c r="A24" s="297"/>
      <c r="B24" s="308" t="s">
        <v>52</v>
      </c>
      <c r="C24" s="371">
        <f>IF(STC!Y$28="X","$0",((STC!Y$28/Pop!E22)*1000))</f>
        <v>629.74579305100644</v>
      </c>
      <c r="D24" s="263">
        <f t="shared" si="0"/>
        <v>38</v>
      </c>
      <c r="E24" s="50"/>
      <c r="F24" s="22"/>
    </row>
    <row r="25" spans="1:6" ht="14">
      <c r="A25" s="297"/>
      <c r="B25" s="307" t="s">
        <v>53</v>
      </c>
      <c r="C25" s="382">
        <f>IF(STC!Z$28="X","$0",((STC!Z$28/Pop!E23)*1000))</f>
        <v>1148.9317744423827</v>
      </c>
      <c r="D25" s="264">
        <f t="shared" si="0"/>
        <v>20</v>
      </c>
      <c r="E25" s="50"/>
      <c r="F25" s="22"/>
    </row>
    <row r="26" spans="1:6" ht="14">
      <c r="A26" s="297"/>
      <c r="B26" s="308" t="s">
        <v>54</v>
      </c>
      <c r="C26" s="383">
        <f>IF(STC!AA$28="X","$0",((STC!AA$28/Pop!E24)*1000))</f>
        <v>1498.0905218072769</v>
      </c>
      <c r="D26" s="263">
        <f t="shared" si="0"/>
        <v>9</v>
      </c>
      <c r="E26" s="50"/>
      <c r="F26" s="22"/>
    </row>
    <row r="27" spans="1:6" ht="14">
      <c r="A27" s="297"/>
      <c r="B27" s="307" t="s">
        <v>55</v>
      </c>
      <c r="C27" s="382">
        <f>IF(STC!AB$28="X","$0",((STC!AB$28/Pop!E25)*1000))</f>
        <v>2146.4526979501939</v>
      </c>
      <c r="D27" s="264">
        <f t="shared" si="0"/>
        <v>3</v>
      </c>
      <c r="E27" s="50"/>
      <c r="F27" s="22"/>
    </row>
    <row r="28" spans="1:6" ht="14">
      <c r="A28" s="297"/>
      <c r="B28" s="308" t="s">
        <v>56</v>
      </c>
      <c r="C28" s="383">
        <f>IF(STC!AC$28="X","$0",((STC!AC$28/Pop!E26)*1000))</f>
        <v>952.12094864334188</v>
      </c>
      <c r="D28" s="263">
        <f t="shared" si="0"/>
        <v>28</v>
      </c>
      <c r="E28" s="50"/>
      <c r="F28" s="22"/>
    </row>
    <row r="29" spans="1:6" ht="14">
      <c r="A29" s="297"/>
      <c r="B29" s="307" t="s">
        <v>57</v>
      </c>
      <c r="C29" s="382">
        <f>IF(STC!AD$28="X","$0",((STC!AD$28/Pop!E27)*1000))</f>
        <v>1964.6725983510401</v>
      </c>
      <c r="D29" s="264">
        <f t="shared" si="0"/>
        <v>6</v>
      </c>
      <c r="E29" s="50"/>
      <c r="F29" s="22"/>
    </row>
    <row r="30" spans="1:6" ht="14">
      <c r="A30" s="297"/>
      <c r="B30" s="308" t="s">
        <v>58</v>
      </c>
      <c r="C30" s="371">
        <f>IF(STC!AE$28="X","$0",((STC!AE$28/Pop!E28)*1000))</f>
        <v>614.8212191280453</v>
      </c>
      <c r="D30" s="263">
        <f t="shared" si="0"/>
        <v>39</v>
      </c>
      <c r="E30" s="50"/>
      <c r="F30" s="22"/>
    </row>
    <row r="31" spans="1:6" ht="14">
      <c r="A31" s="297"/>
      <c r="B31" s="307" t="s">
        <v>59</v>
      </c>
      <c r="C31" s="382">
        <f>IF(STC!AF$28="X","$0",((STC!AF$28/Pop!E29)*1000))</f>
        <v>1005.8781077779588</v>
      </c>
      <c r="D31" s="264">
        <f t="shared" si="0"/>
        <v>24</v>
      </c>
      <c r="E31" s="50"/>
      <c r="F31" s="22"/>
    </row>
    <row r="32" spans="1:6" ht="14">
      <c r="A32" s="297"/>
      <c r="B32" s="308" t="s">
        <v>60</v>
      </c>
      <c r="C32" s="383">
        <f>IF(STC!AG$28="X","$0",((STC!AG$28/Pop!E30)*1000))</f>
        <v>1121.3382668899269</v>
      </c>
      <c r="D32" s="263">
        <f t="shared" si="0"/>
        <v>21</v>
      </c>
      <c r="E32" s="50"/>
      <c r="F32" s="22"/>
    </row>
    <row r="33" spans="1:6" ht="14">
      <c r="A33" s="297"/>
      <c r="B33" s="307" t="s">
        <v>61</v>
      </c>
      <c r="C33" s="382">
        <f>IF(STC!AH$28="X","$0",((STC!AH$28/Pop!E31)*1000))</f>
        <v>1160.6238503059253</v>
      </c>
      <c r="D33" s="264">
        <f t="shared" si="0"/>
        <v>19</v>
      </c>
      <c r="E33" s="50"/>
      <c r="F33" s="22"/>
    </row>
    <row r="34" spans="1:6" ht="14">
      <c r="A34" s="297"/>
      <c r="B34" s="308" t="s">
        <v>148</v>
      </c>
      <c r="C34" s="383" t="str">
        <f>IF(STC!AI$28="X","$0",((STC!AI$28/Pop!E32)*1000))</f>
        <v>$0</v>
      </c>
      <c r="D34" s="489" t="s">
        <v>393</v>
      </c>
      <c r="E34" s="50"/>
      <c r="F34" s="22"/>
    </row>
    <row r="35" spans="1:6" ht="14">
      <c r="A35" s="297"/>
      <c r="B35" s="307" t="s">
        <v>142</v>
      </c>
      <c r="C35" s="382">
        <f>IF(STC!AJ$28="X","$0",((STC!AJ$28/Pop!E33)*1000))</f>
        <v>48.754277458584518</v>
      </c>
      <c r="D35" s="264">
        <f t="shared" si="0"/>
        <v>42</v>
      </c>
      <c r="E35" s="50"/>
      <c r="F35" s="22"/>
    </row>
    <row r="36" spans="1:6" ht="14">
      <c r="A36" s="297"/>
      <c r="B36" s="308" t="s">
        <v>64</v>
      </c>
      <c r="C36" s="371">
        <f>IF(STC!AK$28="X","$0",((STC!AK$28/Pop!E34)*1000))</f>
        <v>1549.9301327034468</v>
      </c>
      <c r="D36" s="263">
        <f t="shared" si="0"/>
        <v>7</v>
      </c>
      <c r="E36" s="50"/>
      <c r="F36" s="22"/>
    </row>
    <row r="37" spans="1:6" ht="14">
      <c r="A37" s="297"/>
      <c r="B37" s="307" t="s">
        <v>65</v>
      </c>
      <c r="C37" s="382">
        <f>IF(STC!AL$28="X","$0",((STC!AL$28/Pop!E35)*1000))</f>
        <v>641.15091926994785</v>
      </c>
      <c r="D37" s="264">
        <f t="shared" si="0"/>
        <v>37</v>
      </c>
      <c r="E37" s="50"/>
      <c r="F37" s="22"/>
    </row>
    <row r="38" spans="1:6" ht="14">
      <c r="A38" s="297"/>
      <c r="B38" s="308" t="s">
        <v>66</v>
      </c>
      <c r="C38" s="383">
        <f>IF(STC!AM$28="X","$0",((STC!AM$28/Pop!E36)*1000))</f>
        <v>2248.5199174040481</v>
      </c>
      <c r="D38" s="263">
        <f t="shared" si="0"/>
        <v>1</v>
      </c>
      <c r="E38" s="50"/>
      <c r="F38" s="22"/>
    </row>
    <row r="39" spans="1:6" ht="14">
      <c r="A39" s="297"/>
      <c r="B39" s="307" t="s">
        <v>67</v>
      </c>
      <c r="C39" s="382">
        <f>IF(STC!AN$28="X","$0",((STC!AN$28/Pop!E37)*1000))</f>
        <v>1176.4663740474325</v>
      </c>
      <c r="D39" s="264">
        <f t="shared" si="0"/>
        <v>15</v>
      </c>
      <c r="E39" s="50"/>
      <c r="F39" s="22"/>
    </row>
    <row r="40" spans="1:6" ht="14">
      <c r="A40" s="297"/>
      <c r="B40" s="308" t="s">
        <v>68</v>
      </c>
      <c r="C40" s="383">
        <f>IF(STC!AO$28="X","$0",((STC!AO$28/Pop!E38)*1000))</f>
        <v>422.96791206696383</v>
      </c>
      <c r="D40" s="263">
        <f t="shared" si="0"/>
        <v>41</v>
      </c>
      <c r="E40" s="50"/>
      <c r="F40" s="22"/>
    </row>
    <row r="41" spans="1:6" ht="14">
      <c r="A41" s="297"/>
      <c r="B41" s="307" t="s">
        <v>69</v>
      </c>
      <c r="C41" s="382">
        <f>IF(STC!AP$28="X","$0",((STC!AP$28/Pop!E39)*1000))</f>
        <v>718.56342381839886</v>
      </c>
      <c r="D41" s="264">
        <f t="shared" si="0"/>
        <v>36</v>
      </c>
      <c r="E41" s="50"/>
      <c r="F41" s="22"/>
    </row>
    <row r="42" spans="1:6" ht="14">
      <c r="A42" s="297"/>
      <c r="B42" s="308" t="s">
        <v>70</v>
      </c>
      <c r="C42" s="371">
        <f>IF(STC!AQ$28="X","$0",((STC!AQ$28/Pop!E40)*1000))</f>
        <v>794.38057383821979</v>
      </c>
      <c r="D42" s="263">
        <f t="shared" si="0"/>
        <v>34</v>
      </c>
      <c r="E42" s="50"/>
      <c r="F42" s="22"/>
    </row>
    <row r="43" spans="1:6" ht="14">
      <c r="A43" s="297"/>
      <c r="B43" s="307" t="s">
        <v>71</v>
      </c>
      <c r="C43" s="382">
        <f>IF(STC!AR$28="X","$0",((STC!AR$28/Pop!E41)*1000))</f>
        <v>2022.6111670049263</v>
      </c>
      <c r="D43" s="264">
        <f t="shared" si="0"/>
        <v>5</v>
      </c>
      <c r="E43" s="50"/>
      <c r="F43" s="22"/>
    </row>
    <row r="44" spans="1:6" ht="14">
      <c r="A44" s="297"/>
      <c r="B44" s="308" t="s">
        <v>72</v>
      </c>
      <c r="C44" s="383">
        <f>IF(STC!AS$28="X","$0",((STC!AS$28/Pop!E42)*1000))</f>
        <v>942.07544751930357</v>
      </c>
      <c r="D44" s="263">
        <f t="shared" si="0"/>
        <v>29</v>
      </c>
      <c r="E44" s="50"/>
      <c r="F44" s="22"/>
    </row>
    <row r="45" spans="1:6" ht="14">
      <c r="A45" s="297"/>
      <c r="B45" s="307" t="s">
        <v>73</v>
      </c>
      <c r="C45" s="382">
        <f>IF(STC!AT$28="X","$0",((STC!AT$28/Pop!E43)*1000))</f>
        <v>1169.1981891946218</v>
      </c>
      <c r="D45" s="264">
        <f t="shared" si="0"/>
        <v>16</v>
      </c>
      <c r="E45" s="50"/>
      <c r="F45" s="22"/>
    </row>
    <row r="46" spans="1:6" ht="14">
      <c r="A46" s="297"/>
      <c r="B46" s="308" t="s">
        <v>74</v>
      </c>
      <c r="C46" s="383">
        <f>IF(STC!AU$28="X","$0",((STC!AU$28/Pop!E44)*1000))</f>
        <v>824.43705866348591</v>
      </c>
      <c r="D46" s="263">
        <f t="shared" si="0"/>
        <v>31</v>
      </c>
      <c r="E46" s="50"/>
      <c r="F46" s="22"/>
    </row>
    <row r="47" spans="1:6" ht="14">
      <c r="A47" s="297"/>
      <c r="B47" s="307" t="s">
        <v>149</v>
      </c>
      <c r="C47" s="382" t="str">
        <f>IF(STC!AV$28="X","$0",((STC!AV$28/Pop!E45)*1000))</f>
        <v>$0</v>
      </c>
      <c r="D47" s="490" t="s">
        <v>393</v>
      </c>
      <c r="E47" s="50"/>
      <c r="F47" s="22"/>
    </row>
    <row r="48" spans="1:6" ht="14">
      <c r="A48" s="297"/>
      <c r="B48" s="308" t="s">
        <v>145</v>
      </c>
      <c r="C48" s="371">
        <f>IF(STC!AW$28="X","$0",((STC!AW$28/Pop!E46)*1000))</f>
        <v>37.221202432882507</v>
      </c>
      <c r="D48" s="263">
        <f t="shared" si="0"/>
        <v>43</v>
      </c>
      <c r="E48" s="50"/>
      <c r="F48" s="22"/>
    </row>
    <row r="49" spans="1:6" ht="14">
      <c r="A49" s="297"/>
      <c r="B49" s="307" t="s">
        <v>150</v>
      </c>
      <c r="C49" s="382" t="str">
        <f>IF(STC!AX$28="X","$0",((STC!AX$28/Pop!E47)*1000))</f>
        <v>$0</v>
      </c>
      <c r="D49" s="490" t="s">
        <v>393</v>
      </c>
      <c r="E49" s="50"/>
      <c r="F49" s="22"/>
    </row>
    <row r="50" spans="1:6" ht="14">
      <c r="A50" s="297"/>
      <c r="B50" s="182" t="s">
        <v>78</v>
      </c>
      <c r="C50" s="383">
        <f>IF(STC!AY$28="X","$0",((STC!AY$28/Pop!E48)*1000))</f>
        <v>1167.4384146406333</v>
      </c>
      <c r="D50" s="203">
        <f t="shared" si="0"/>
        <v>17</v>
      </c>
      <c r="E50" s="50"/>
      <c r="F50" s="22"/>
    </row>
    <row r="51" spans="1:6" ht="14">
      <c r="A51" s="297"/>
      <c r="B51" s="307" t="s">
        <v>79</v>
      </c>
      <c r="C51" s="382">
        <f>IF(STC!AZ$28="X","$0",((STC!AZ$28/Pop!E49)*1000))</f>
        <v>1192.3701650105747</v>
      </c>
      <c r="D51" s="264">
        <f t="shared" si="0"/>
        <v>14</v>
      </c>
      <c r="E51" s="50"/>
      <c r="F51" s="22"/>
    </row>
    <row r="52" spans="1:6" ht="14">
      <c r="A52" s="297"/>
      <c r="B52" s="308" t="s">
        <v>80</v>
      </c>
      <c r="C52" s="383">
        <f>IF(STC!BA$28="X","$0",((STC!BA$28/Pop!E50)*1000))</f>
        <v>1541.0692064481548</v>
      </c>
      <c r="D52" s="263">
        <f t="shared" si="0"/>
        <v>8</v>
      </c>
      <c r="E52" s="50"/>
      <c r="F52" s="22"/>
    </row>
    <row r="53" spans="1:6" ht="14">
      <c r="A53" s="297"/>
      <c r="B53" s="307" t="s">
        <v>151</v>
      </c>
      <c r="C53" s="382" t="str">
        <f>IF(STC!BB$28="X","$0",((STC!BB$28/Pop!E51)*1000))</f>
        <v>$0</v>
      </c>
      <c r="D53" s="490" t="s">
        <v>393</v>
      </c>
      <c r="E53" s="50"/>
      <c r="F53" s="22"/>
    </row>
    <row r="54" spans="1:6" ht="14">
      <c r="A54" s="297"/>
      <c r="B54" s="308" t="s">
        <v>82</v>
      </c>
      <c r="C54" s="371">
        <f>IF(STC!BC$28="X","$0",((STC!BC$28/Pop!E52)*1000))</f>
        <v>998.90354802167792</v>
      </c>
      <c r="D54" s="263">
        <f t="shared" si="0"/>
        <v>25</v>
      </c>
      <c r="E54" s="50"/>
      <c r="F54" s="22"/>
    </row>
    <row r="55" spans="1:6" ht="14">
      <c r="A55" s="297"/>
      <c r="B55" s="307" t="s">
        <v>83</v>
      </c>
      <c r="C55" s="382">
        <f>IF(STC!BD$28="X","$0",((STC!BD$28/Pop!E53)*1000))</f>
        <v>1344.5890532333544</v>
      </c>
      <c r="D55" s="264">
        <f t="shared" si="0"/>
        <v>11</v>
      </c>
      <c r="E55" s="50"/>
      <c r="F55" s="22"/>
    </row>
    <row r="56" spans="1:6" ht="14">
      <c r="A56" s="297"/>
      <c r="B56" s="308" t="s">
        <v>152</v>
      </c>
      <c r="C56" s="383" t="str">
        <f>IF(STC!BE$28="X","$0",((STC!BE$28/Pop!E54)*1000))</f>
        <v>$0</v>
      </c>
      <c r="D56" s="489" t="s">
        <v>393</v>
      </c>
      <c r="E56" s="50"/>
      <c r="F56" s="22"/>
    </row>
    <row r="57" spans="1:6" ht="14">
      <c r="A57" s="308"/>
      <c r="B57" s="308"/>
      <c r="C57" s="336"/>
      <c r="D57" s="308"/>
      <c r="E57" s="297"/>
      <c r="F57" s="266"/>
    </row>
    <row r="58" spans="1:6" ht="14">
      <c r="A58" s="308" t="s">
        <v>153</v>
      </c>
      <c r="B58" s="308"/>
      <c r="C58" s="308"/>
      <c r="D58" s="308"/>
      <c r="E58" s="297"/>
      <c r="F58" s="266"/>
    </row>
    <row r="59" spans="1:6" ht="14">
      <c r="A59" s="308" t="s">
        <v>154</v>
      </c>
      <c r="B59" s="308"/>
      <c r="C59" s="308"/>
      <c r="D59" s="308"/>
      <c r="E59" s="297"/>
      <c r="F59" s="266"/>
    </row>
    <row r="60" spans="1:6" ht="14">
      <c r="A60" s="308"/>
      <c r="B60" s="308"/>
      <c r="C60" s="308"/>
      <c r="D60" s="308"/>
      <c r="E60" s="297"/>
      <c r="F60" s="266"/>
    </row>
    <row r="61" spans="1:6" ht="14">
      <c r="A61" s="308" t="s">
        <v>607</v>
      </c>
      <c r="B61" s="308"/>
      <c r="C61" s="308"/>
      <c r="D61" s="308"/>
      <c r="E61" s="297"/>
      <c r="F61" s="266"/>
    </row>
    <row r="62" spans="1:6" ht="14">
      <c r="A62" s="308"/>
      <c r="B62" s="308"/>
      <c r="C62" s="308"/>
      <c r="D62" s="308"/>
      <c r="E62" s="297"/>
      <c r="F62" s="266"/>
    </row>
    <row r="63" spans="1:6" ht="14">
      <c r="A63" s="297" t="s">
        <v>435</v>
      </c>
      <c r="B63" s="297"/>
      <c r="C63" s="297"/>
      <c r="D63" s="297"/>
      <c r="E63" s="297"/>
      <c r="F63" s="266"/>
    </row>
    <row r="64" spans="1:6" ht="14">
      <c r="A64" s="297"/>
      <c r="B64" s="297"/>
      <c r="C64" s="297"/>
      <c r="D64" s="297"/>
      <c r="E64" s="297"/>
      <c r="F64" s="266"/>
    </row>
    <row r="65" spans="1:6" ht="14">
      <c r="A65" s="297"/>
      <c r="B65" s="297"/>
      <c r="C65" s="297"/>
      <c r="D65" s="297"/>
      <c r="E65" s="297"/>
      <c r="F65" s="266"/>
    </row>
    <row r="66" spans="1:6" ht="14">
      <c r="B66" s="297"/>
      <c r="E66" s="49"/>
      <c r="F66" s="22"/>
    </row>
    <row r="67" spans="1:6" ht="14">
      <c r="B67" s="272"/>
      <c r="E67" s="49"/>
      <c r="F67" s="22"/>
    </row>
  </sheetData>
  <mergeCells count="3">
    <mergeCell ref="A2:F2"/>
    <mergeCell ref="B1:D1"/>
    <mergeCell ref="B3:D3"/>
  </mergeCells>
  <pageMargins left="0.7" right="0.7" top="0.75" bottom="0.75" header="0.3" footer="0.3"/>
  <pageSetup scale="71" orientation="portrait"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0" tint="-0.249977111117893"/>
    <pageSetUpPr fitToPage="1"/>
  </sheetPr>
  <dimension ref="A1:H68"/>
  <sheetViews>
    <sheetView workbookViewId="0">
      <pane ySplit="5" topLeftCell="A43" activePane="bottomLeft" state="frozen"/>
      <selection activeCell="J4" sqref="J4"/>
      <selection pane="bottomLeft" activeCell="F12" sqref="F12"/>
    </sheetView>
  </sheetViews>
  <sheetFormatPr baseColWidth="10" defaultColWidth="9.33203125" defaultRowHeight="15"/>
  <cols>
    <col min="1" max="1" width="16.33203125" style="22" customWidth="1"/>
    <col min="2" max="2" width="15" style="22" customWidth="1"/>
    <col min="3" max="3" width="15.5" style="22" customWidth="1"/>
    <col min="4" max="4" width="10.5" style="498" customWidth="1"/>
    <col min="5" max="7" width="9.33203125" style="316"/>
    <col min="8" max="8" width="13.5" style="316" customWidth="1"/>
    <col min="9" max="9" width="15.5" style="316" customWidth="1"/>
    <col min="10" max="10" width="13.33203125" style="316" customWidth="1"/>
    <col min="11" max="16384" width="9.33203125" style="316"/>
  </cols>
  <sheetData>
    <row r="1" spans="1:7">
      <c r="B1" s="675" t="s">
        <v>452</v>
      </c>
      <c r="C1" s="715"/>
      <c r="D1" s="716"/>
      <c r="E1" s="716"/>
    </row>
    <row r="2" spans="1:7" ht="19">
      <c r="A2" s="711" t="s">
        <v>406</v>
      </c>
      <c r="B2" s="712"/>
      <c r="C2" s="712"/>
      <c r="D2" s="712"/>
      <c r="E2" s="713"/>
      <c r="F2" s="713"/>
      <c r="G2" s="713"/>
    </row>
    <row r="3" spans="1:7" ht="19">
      <c r="B3" s="696" t="str">
        <f>CONCATENATE("Fiscal Year ",Pop!H1)</f>
        <v>Fiscal Year 2016</v>
      </c>
      <c r="C3" s="714"/>
      <c r="D3" s="712"/>
      <c r="E3" s="712"/>
    </row>
    <row r="5" spans="1:7" ht="31">
      <c r="A5" s="297"/>
      <c r="B5" s="261" t="s">
        <v>31</v>
      </c>
      <c r="C5" s="181" t="s">
        <v>434</v>
      </c>
      <c r="D5" s="493" t="s">
        <v>33</v>
      </c>
      <c r="E5" s="297"/>
    </row>
    <row r="6" spans="1:7">
      <c r="A6" s="297"/>
      <c r="B6" s="297" t="s">
        <v>34</v>
      </c>
      <c r="C6" s="259">
        <f>(SLF!$D22/Pop!$D$4)*1000</f>
        <v>1163.5454309148656</v>
      </c>
      <c r="D6" s="494"/>
    </row>
    <row r="7" spans="1:7">
      <c r="A7" s="297"/>
      <c r="B7" s="307" t="s">
        <v>35</v>
      </c>
      <c r="C7" s="139">
        <f>(SLF!$I22/Pop!$D5)*1000</f>
        <v>743.21562705416773</v>
      </c>
      <c r="D7" s="410">
        <f>RANK(C7,$C$7:$C$56)</f>
        <v>36</v>
      </c>
    </row>
    <row r="8" spans="1:7">
      <c r="A8" s="297"/>
      <c r="B8" s="308" t="s">
        <v>146</v>
      </c>
      <c r="C8" s="101">
        <f>(SLF!$L22/Pop!$D$6)*1000</f>
        <v>0</v>
      </c>
      <c r="D8" s="495" t="s">
        <v>393</v>
      </c>
    </row>
    <row r="9" spans="1:7">
      <c r="A9" s="297"/>
      <c r="B9" s="307" t="s">
        <v>37</v>
      </c>
      <c r="C9" s="139">
        <f>(SLF!$O22/Pop!$D$7)*1000</f>
        <v>574.34210659634698</v>
      </c>
      <c r="D9" s="410">
        <f t="shared" ref="D9:D14" si="0">RANK(C9,$C$7:$C$56)</f>
        <v>40</v>
      </c>
    </row>
    <row r="10" spans="1:7">
      <c r="A10" s="297"/>
      <c r="B10" s="308" t="s">
        <v>38</v>
      </c>
      <c r="C10" s="101">
        <f>(SLF!$R$22/Pop!$D$8)*1000</f>
        <v>930.80421158872923</v>
      </c>
      <c r="D10" s="496">
        <f t="shared" si="0"/>
        <v>31</v>
      </c>
      <c r="F10" s="557"/>
    </row>
    <row r="11" spans="1:7">
      <c r="A11" s="297"/>
      <c r="B11" s="307" t="s">
        <v>39</v>
      </c>
      <c r="C11" s="139">
        <f>(SLF!$U$22/Pop!$D$9)*1000</f>
        <v>2054.976761783932</v>
      </c>
      <c r="D11" s="410">
        <f t="shared" si="0"/>
        <v>5</v>
      </c>
      <c r="F11" s="557"/>
    </row>
    <row r="12" spans="1:7">
      <c r="A12" s="297"/>
      <c r="B12" s="308" t="s">
        <v>40</v>
      </c>
      <c r="C12" s="101">
        <f>(SLF!$X$22/Pop!$D$10)*1000</f>
        <v>1172.7809869794517</v>
      </c>
      <c r="D12" s="496">
        <f t="shared" si="0"/>
        <v>17</v>
      </c>
    </row>
    <row r="13" spans="1:7">
      <c r="A13" s="297"/>
      <c r="B13" s="307" t="s">
        <v>41</v>
      </c>
      <c r="C13" s="139">
        <f>(SLF!$AA$22/Pop!$D$11)*1000</f>
        <v>2106.4148608364449</v>
      </c>
      <c r="D13" s="410">
        <f t="shared" si="0"/>
        <v>4</v>
      </c>
    </row>
    <row r="14" spans="1:7">
      <c r="A14" s="297"/>
      <c r="B14" s="308" t="s">
        <v>42</v>
      </c>
      <c r="C14" s="101">
        <f>(SLF!$AD$22/Pop!$D$12)*1000</f>
        <v>1228.0092957054596</v>
      </c>
      <c r="D14" s="496">
        <f t="shared" si="0"/>
        <v>14</v>
      </c>
    </row>
    <row r="15" spans="1:7">
      <c r="A15" s="297"/>
      <c r="B15" s="307" t="s">
        <v>147</v>
      </c>
      <c r="C15" s="139">
        <f>(SLF!$AJ$22/Pop!$D$13)*1000</f>
        <v>0</v>
      </c>
      <c r="D15" s="497" t="s">
        <v>393</v>
      </c>
    </row>
    <row r="16" spans="1:7">
      <c r="A16" s="297"/>
      <c r="B16" s="308" t="s">
        <v>44</v>
      </c>
      <c r="C16" s="101">
        <f>(SLF!$AM$22/Pop!$D$14)*1000</f>
        <v>1012.2085165053589</v>
      </c>
      <c r="D16" s="496">
        <f t="shared" ref="D16:D33" si="1">RANK(C16,$C$7:$C$56)</f>
        <v>27</v>
      </c>
    </row>
    <row r="17" spans="1:4">
      <c r="A17" s="297"/>
      <c r="B17" s="307" t="s">
        <v>45</v>
      </c>
      <c r="C17" s="139">
        <f>(SLF!$AP$22/Pop!$D$15)*1000</f>
        <v>1481.1753202074917</v>
      </c>
      <c r="D17" s="410">
        <f t="shared" si="1"/>
        <v>9</v>
      </c>
    </row>
    <row r="18" spans="1:4">
      <c r="A18" s="297"/>
      <c r="B18" s="308" t="s">
        <v>46</v>
      </c>
      <c r="C18" s="101">
        <f>(SLF!$AS$22/Pop!$D$16)*1000</f>
        <v>905.48479606863225</v>
      </c>
      <c r="D18" s="496">
        <f t="shared" si="1"/>
        <v>32</v>
      </c>
    </row>
    <row r="19" spans="1:4">
      <c r="A19" s="297"/>
      <c r="B19" s="307" t="s">
        <v>47</v>
      </c>
      <c r="C19" s="139">
        <f>(SLF!$AV$22/Pop!$D$17)*1000</f>
        <v>1075.6325742696595</v>
      </c>
      <c r="D19" s="410">
        <f t="shared" si="1"/>
        <v>25</v>
      </c>
    </row>
    <row r="20" spans="1:4">
      <c r="A20" s="297"/>
      <c r="B20" s="308" t="s">
        <v>48</v>
      </c>
      <c r="C20" s="101">
        <f>(SLF!$AY$22/Pop!$D$18)*1000</f>
        <v>985.73561951321426</v>
      </c>
      <c r="D20" s="496">
        <f t="shared" si="1"/>
        <v>30</v>
      </c>
    </row>
    <row r="21" spans="1:4">
      <c r="A21" s="297"/>
      <c r="B21" s="307" t="s">
        <v>49</v>
      </c>
      <c r="C21" s="139">
        <f>(SLF!$BB$22/Pop!$D$19)*1000</f>
        <v>1167.846690487529</v>
      </c>
      <c r="D21" s="410">
        <f t="shared" si="1"/>
        <v>20</v>
      </c>
    </row>
    <row r="22" spans="1:4">
      <c r="A22" s="297"/>
      <c r="B22" s="308" t="s">
        <v>50</v>
      </c>
      <c r="C22" s="101">
        <f>(SLF!$BE$22/Pop!$D$20)*1000</f>
        <v>768.16803204973223</v>
      </c>
      <c r="D22" s="496">
        <f t="shared" si="1"/>
        <v>34</v>
      </c>
    </row>
    <row r="23" spans="1:4">
      <c r="A23" s="297"/>
      <c r="B23" s="307" t="s">
        <v>51</v>
      </c>
      <c r="C23" s="139">
        <f>(SLF!$BH$22/Pop!$D$21)*1000</f>
        <v>1271.3756389884568</v>
      </c>
      <c r="D23" s="410">
        <f t="shared" si="1"/>
        <v>13</v>
      </c>
    </row>
    <row r="24" spans="1:4">
      <c r="A24" s="297"/>
      <c r="B24" s="308" t="s">
        <v>52</v>
      </c>
      <c r="C24" s="101">
        <f>(SLF!$BK$22/Pop!$D$22)*1000</f>
        <v>611.68586541167963</v>
      </c>
      <c r="D24" s="496">
        <f t="shared" si="1"/>
        <v>38</v>
      </c>
    </row>
    <row r="25" spans="1:4">
      <c r="A25" s="297"/>
      <c r="B25" s="307" t="s">
        <v>53</v>
      </c>
      <c r="C25" s="139">
        <f>(SLF!$BN$22/Pop!$D$23)*1000</f>
        <v>1166.4408915136607</v>
      </c>
      <c r="D25" s="410">
        <f t="shared" si="1"/>
        <v>21</v>
      </c>
    </row>
    <row r="26" spans="1:4">
      <c r="A26" s="297"/>
      <c r="B26" s="308" t="s">
        <v>54</v>
      </c>
      <c r="C26" s="101">
        <f>(SLF!$BQ$22/Pop!$D$24)*1000</f>
        <v>2275.7549190406507</v>
      </c>
      <c r="D26" s="496">
        <f t="shared" si="1"/>
        <v>2</v>
      </c>
    </row>
    <row r="27" spans="1:4">
      <c r="A27" s="297"/>
      <c r="B27" s="307" t="s">
        <v>55</v>
      </c>
      <c r="C27" s="139">
        <f>(SLF!$BT$22/Pop!$D$25)*1000</f>
        <v>2114.7305114027963</v>
      </c>
      <c r="D27" s="410">
        <f t="shared" si="1"/>
        <v>3</v>
      </c>
    </row>
    <row r="28" spans="1:4">
      <c r="A28" s="297"/>
      <c r="B28" s="308" t="s">
        <v>56</v>
      </c>
      <c r="C28" s="101">
        <f>(SLF!$BW$22/Pop!$D$26)*1000</f>
        <v>986.31975110346912</v>
      </c>
      <c r="D28" s="496">
        <f t="shared" si="1"/>
        <v>29</v>
      </c>
    </row>
    <row r="29" spans="1:4">
      <c r="A29" s="297"/>
      <c r="B29" s="307" t="s">
        <v>57</v>
      </c>
      <c r="C29" s="139">
        <f>(SLF!$BZ$22/Pop!$C27)*1000</f>
        <v>1957.3416291614553</v>
      </c>
      <c r="D29" s="410">
        <f t="shared" si="1"/>
        <v>6</v>
      </c>
    </row>
    <row r="30" spans="1:4">
      <c r="A30" s="297"/>
      <c r="B30" s="308" t="s">
        <v>58</v>
      </c>
      <c r="C30" s="101">
        <f>(SLF!$CC$22/Pop!$D$28)*1000</f>
        <v>602.94900373984865</v>
      </c>
      <c r="D30" s="496">
        <f t="shared" si="1"/>
        <v>39</v>
      </c>
    </row>
    <row r="31" spans="1:4">
      <c r="A31" s="297"/>
      <c r="B31" s="307" t="s">
        <v>59</v>
      </c>
      <c r="C31" s="139">
        <f>(SLF!$CF$22/Pop!$D$29)*1000</f>
        <v>1052.9462619369397</v>
      </c>
      <c r="D31" s="410">
        <f t="shared" si="1"/>
        <v>26</v>
      </c>
    </row>
    <row r="32" spans="1:4">
      <c r="A32" s="297"/>
      <c r="B32" s="308" t="s">
        <v>60</v>
      </c>
      <c r="C32" s="101">
        <f>(SLF!$CI$22/Pop!$D$30)*1000</f>
        <v>1137.0867736767516</v>
      </c>
      <c r="D32" s="496">
        <f t="shared" si="1"/>
        <v>23</v>
      </c>
    </row>
    <row r="33" spans="1:8">
      <c r="A33" s="297"/>
      <c r="B33" s="307" t="s">
        <v>61</v>
      </c>
      <c r="C33" s="139">
        <f>(SLF!$CL$22/Pop!$D$31)*1000</f>
        <v>1176.7223054272824</v>
      </c>
      <c r="D33" s="410">
        <f t="shared" si="1"/>
        <v>16</v>
      </c>
    </row>
    <row r="34" spans="1:8">
      <c r="A34" s="297"/>
      <c r="B34" s="308" t="s">
        <v>148</v>
      </c>
      <c r="C34" s="101">
        <f>(SLF!$CO$22/Pop!$D$32)*1000</f>
        <v>0</v>
      </c>
      <c r="D34" s="495" t="s">
        <v>393</v>
      </c>
    </row>
    <row r="35" spans="1:8">
      <c r="A35" s="297"/>
      <c r="B35" s="307" t="s">
        <v>142</v>
      </c>
      <c r="C35" s="139">
        <f>(SLF!$CR$22/Pop!$D$33)*1000</f>
        <v>65.896637865492139</v>
      </c>
      <c r="D35" s="410">
        <f t="shared" ref="D35:D46" si="2">RANK(C35,$C$7:$C$56)</f>
        <v>42</v>
      </c>
    </row>
    <row r="36" spans="1:8">
      <c r="A36" s="297"/>
      <c r="B36" s="308" t="s">
        <v>64</v>
      </c>
      <c r="C36" s="101">
        <f>(SLF!$CU$22/Pop!$D$34)*1000</f>
        <v>1487.5666264517038</v>
      </c>
      <c r="D36" s="496">
        <f t="shared" si="2"/>
        <v>8</v>
      </c>
    </row>
    <row r="37" spans="1:8">
      <c r="A37" s="297"/>
      <c r="B37" s="307" t="s">
        <v>65</v>
      </c>
      <c r="C37" s="139">
        <f>(SLF!$CX$22/Pop!$D$35)*1000</f>
        <v>676.02827615573176</v>
      </c>
      <c r="D37" s="410">
        <f t="shared" si="2"/>
        <v>37</v>
      </c>
    </row>
    <row r="38" spans="1:8">
      <c r="A38" s="297"/>
      <c r="B38" s="308" t="s">
        <v>66</v>
      </c>
      <c r="C38" s="101">
        <f>(SLF!$DA$22/Pop!$D$36)*1000</f>
        <v>2929.1041679878986</v>
      </c>
      <c r="D38" s="496">
        <f t="shared" si="2"/>
        <v>1</v>
      </c>
    </row>
    <row r="39" spans="1:8">
      <c r="A39" s="297"/>
      <c r="B39" s="307" t="s">
        <v>67</v>
      </c>
      <c r="C39" s="139">
        <f>(SLF!$DD$22/Pop!$D$37)*1000</f>
        <v>1185.7168216925811</v>
      </c>
      <c r="D39" s="410">
        <f t="shared" si="2"/>
        <v>15</v>
      </c>
      <c r="H39" s="316" t="s">
        <v>99</v>
      </c>
    </row>
    <row r="40" spans="1:8">
      <c r="A40" s="297"/>
      <c r="B40" s="308" t="s">
        <v>68</v>
      </c>
      <c r="C40" s="101">
        <f>(SLF!$DG$22/Pop!$D$38)*1000</f>
        <v>464.72891199500231</v>
      </c>
      <c r="D40" s="496">
        <f t="shared" si="2"/>
        <v>41</v>
      </c>
    </row>
    <row r="41" spans="1:8">
      <c r="A41" s="297"/>
      <c r="B41" s="307" t="s">
        <v>69</v>
      </c>
      <c r="C41" s="139">
        <f>(SLF!$DJ$22/Pop!$D$39)*1000</f>
        <v>1146.2711207880816</v>
      </c>
      <c r="D41" s="410">
        <f t="shared" si="2"/>
        <v>22</v>
      </c>
    </row>
    <row r="42" spans="1:8">
      <c r="A42" s="297"/>
      <c r="B42" s="308" t="s">
        <v>70</v>
      </c>
      <c r="C42" s="101">
        <f>(SLF!$DM$22/Pop!$D$40)*1000</f>
        <v>764.27232737266866</v>
      </c>
      <c r="D42" s="496">
        <f t="shared" si="2"/>
        <v>35</v>
      </c>
    </row>
    <row r="43" spans="1:8">
      <c r="A43" s="297"/>
      <c r="B43" s="307" t="s">
        <v>71</v>
      </c>
      <c r="C43" s="139">
        <f>(SLF!$DP$22/Pop!$D$41)*1000</f>
        <v>1882.0496090420213</v>
      </c>
      <c r="D43" s="410">
        <f t="shared" si="2"/>
        <v>7</v>
      </c>
      <c r="G43" s="316" t="s">
        <v>99</v>
      </c>
    </row>
    <row r="44" spans="1:8">
      <c r="A44" s="297"/>
      <c r="B44" s="308" t="s">
        <v>72</v>
      </c>
      <c r="C44" s="101">
        <f>(SLF!$DS$22/Pop!$D$42)*1000</f>
        <v>1322.8837534121342</v>
      </c>
      <c r="D44" s="496">
        <f t="shared" si="2"/>
        <v>11</v>
      </c>
    </row>
    <row r="45" spans="1:8">
      <c r="A45" s="297"/>
      <c r="B45" s="307" t="s">
        <v>73</v>
      </c>
      <c r="C45" s="139">
        <f>(SLF!$DV$22/Pop!$D$43)*1000</f>
        <v>1168.9048248525387</v>
      </c>
      <c r="D45" s="410">
        <f t="shared" si="2"/>
        <v>19</v>
      </c>
    </row>
    <row r="46" spans="1:8">
      <c r="A46" s="297"/>
      <c r="B46" s="308" t="s">
        <v>74</v>
      </c>
      <c r="C46" s="101">
        <f>(SLF!$DY$22/Pop!$D$44)*1000</f>
        <v>780.13727105529199</v>
      </c>
      <c r="D46" s="496">
        <f t="shared" si="2"/>
        <v>33</v>
      </c>
    </row>
    <row r="47" spans="1:8">
      <c r="A47" s="297"/>
      <c r="B47" s="307" t="s">
        <v>149</v>
      </c>
      <c r="C47" s="139">
        <f>(SLF!$EB$22/Pop!$D$45)*1000</f>
        <v>0</v>
      </c>
      <c r="D47" s="497" t="s">
        <v>393</v>
      </c>
    </row>
    <row r="48" spans="1:8">
      <c r="A48" s="297"/>
      <c r="B48" s="308" t="s">
        <v>145</v>
      </c>
      <c r="C48" s="101">
        <f>(SLF!$EE$22/Pop!$D$46)*1000</f>
        <v>48.718952856526691</v>
      </c>
      <c r="D48" s="496">
        <f>RANK(C48,$C$7:$C$56)</f>
        <v>43</v>
      </c>
    </row>
    <row r="49" spans="1:7">
      <c r="A49" s="297"/>
      <c r="B49" s="307" t="s">
        <v>150</v>
      </c>
      <c r="C49" s="139">
        <f>(SLF!$EH$22/Pop!$D$47)*1000</f>
        <v>0</v>
      </c>
      <c r="D49" s="497" t="s">
        <v>393</v>
      </c>
    </row>
    <row r="50" spans="1:7">
      <c r="A50" s="297"/>
      <c r="B50" s="308" t="s">
        <v>78</v>
      </c>
      <c r="C50" s="101">
        <f>(SLF!$EK$22/Pop!$D$48)*1000</f>
        <v>1108.4688506895297</v>
      </c>
      <c r="D50" s="496">
        <f>RANK(C50,$C$7:$C$56)</f>
        <v>24</v>
      </c>
    </row>
    <row r="51" spans="1:7">
      <c r="A51" s="297"/>
      <c r="B51" s="307" t="s">
        <v>79</v>
      </c>
      <c r="C51" s="139">
        <f>(SLF!$EN$22/Pop!$D$49)*1000</f>
        <v>1171.0617081144903</v>
      </c>
      <c r="D51" s="410">
        <f>RANK(C51,$C$7:$C$56)</f>
        <v>18</v>
      </c>
    </row>
    <row r="52" spans="1:7">
      <c r="A52" s="297"/>
      <c r="B52" s="308" t="s">
        <v>80</v>
      </c>
      <c r="C52" s="101">
        <f>(SLF!$EQ$22/Pop!$D$50)*1000</f>
        <v>1454.414466663022</v>
      </c>
      <c r="D52" s="496">
        <f>RANK(C52,$C$7:$C$56)</f>
        <v>10</v>
      </c>
    </row>
    <row r="53" spans="1:7">
      <c r="A53" s="297"/>
      <c r="B53" s="307" t="s">
        <v>151</v>
      </c>
      <c r="C53" s="139">
        <f>(SLF!$ET$22/Pop!$D$51)*1000</f>
        <v>0</v>
      </c>
      <c r="D53" s="497" t="s">
        <v>393</v>
      </c>
    </row>
    <row r="54" spans="1:7">
      <c r="A54" s="297"/>
      <c r="B54" s="308" t="s">
        <v>82</v>
      </c>
      <c r="C54" s="101">
        <f>(SLF!$EW$22/Pop!$D$52)*1000</f>
        <v>1009.3370089306954</v>
      </c>
      <c r="D54" s="496">
        <f>RANK(C54,$C$7:$C$56)</f>
        <v>28</v>
      </c>
    </row>
    <row r="55" spans="1:7">
      <c r="A55" s="297"/>
      <c r="B55" s="307" t="s">
        <v>83</v>
      </c>
      <c r="C55" s="139">
        <f>(SLF!$EZ$22/Pop!$D$53)*1000</f>
        <v>1296.8618810906166</v>
      </c>
      <c r="D55" s="410">
        <f>RANK(C55,$C$7:$C$56)</f>
        <v>12</v>
      </c>
    </row>
    <row r="56" spans="1:7">
      <c r="A56" s="297"/>
      <c r="B56" s="308" t="s">
        <v>152</v>
      </c>
      <c r="C56" s="101">
        <f>(SLF!$FC$22/Pop!$C54)*1000</f>
        <v>0</v>
      </c>
      <c r="D56" s="495" t="s">
        <v>393</v>
      </c>
    </row>
    <row r="57" spans="1:7">
      <c r="A57" s="297"/>
      <c r="B57" s="262" t="s">
        <v>85</v>
      </c>
      <c r="C57" s="256">
        <f>(SLF!$AG$22/Pop!$D$55)*1000</f>
        <v>2787.9024338921231</v>
      </c>
      <c r="D57" s="410" t="str">
        <f>CONCATENATE("(",RANK(C57,$C$7:$C$57),")")</f>
        <v>(2)</v>
      </c>
    </row>
    <row r="58" spans="1:7">
      <c r="A58" s="128"/>
      <c r="B58" s="297"/>
      <c r="C58" s="297"/>
      <c r="D58" s="266"/>
      <c r="E58" s="297"/>
    </row>
    <row r="59" spans="1:7">
      <c r="A59" s="308" t="s">
        <v>153</v>
      </c>
      <c r="B59" s="297"/>
      <c r="C59" s="297"/>
      <c r="D59" s="266"/>
      <c r="E59" s="297"/>
    </row>
    <row r="60" spans="1:7">
      <c r="A60" s="308" t="s">
        <v>154</v>
      </c>
      <c r="B60" s="297"/>
      <c r="C60" s="297"/>
      <c r="D60" s="266"/>
      <c r="E60" s="297"/>
    </row>
    <row r="61" spans="1:7">
      <c r="A61" s="681" t="s">
        <v>608</v>
      </c>
      <c r="B61" s="681"/>
      <c r="C61" s="681"/>
      <c r="D61" s="681"/>
      <c r="E61" s="681"/>
      <c r="F61" s="681"/>
      <c r="G61" s="681"/>
    </row>
    <row r="62" spans="1:7">
      <c r="A62" s="681"/>
      <c r="B62" s="681"/>
      <c r="C62" s="681"/>
      <c r="D62" s="681"/>
      <c r="E62" s="681"/>
      <c r="F62" s="681"/>
      <c r="G62" s="681"/>
    </row>
    <row r="63" spans="1:7">
      <c r="A63" s="297" t="s">
        <v>435</v>
      </c>
      <c r="B63" s="297"/>
      <c r="C63" s="297"/>
      <c r="D63" s="266"/>
      <c r="E63" s="297"/>
    </row>
    <row r="64" spans="1:7">
      <c r="A64" s="128"/>
      <c r="B64" s="297"/>
      <c r="C64" s="297"/>
      <c r="D64" s="266"/>
      <c r="E64" s="297"/>
    </row>
    <row r="65" spans="1:5">
      <c r="A65" s="128"/>
      <c r="B65" s="297"/>
      <c r="C65" s="297"/>
      <c r="D65" s="266"/>
      <c r="E65" s="297"/>
    </row>
    <row r="66" spans="1:5">
      <c r="A66" s="297"/>
      <c r="B66" s="297"/>
      <c r="C66" s="297"/>
      <c r="D66" s="266"/>
      <c r="E66" s="297"/>
    </row>
    <row r="67" spans="1:5">
      <c r="B67" s="297"/>
    </row>
    <row r="68" spans="1:5">
      <c r="B68" s="272"/>
    </row>
  </sheetData>
  <mergeCells count="4">
    <mergeCell ref="A2:G2"/>
    <mergeCell ref="B3:E3"/>
    <mergeCell ref="B1:E1"/>
    <mergeCell ref="A61:G62"/>
  </mergeCells>
  <pageMargins left="0.7" right="0.7" top="0.75" bottom="0.75" header="0.3" footer="0.3"/>
  <pageSetup scale="65"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J127"/>
  <sheetViews>
    <sheetView zoomScale="93" zoomScaleNormal="100" workbookViewId="0">
      <pane ySplit="6" topLeftCell="A7" activePane="bottomLeft" state="frozen"/>
      <selection activeCell="J4" sqref="J4"/>
      <selection pane="bottomLeft" activeCell="J110" sqref="J110"/>
    </sheetView>
  </sheetViews>
  <sheetFormatPr baseColWidth="10" defaultColWidth="8.83203125" defaultRowHeight="15"/>
  <cols>
    <col min="2" max="2" width="11" customWidth="1"/>
    <col min="3" max="3" width="9.33203125" customWidth="1"/>
    <col min="4" max="4" width="9.6640625" customWidth="1"/>
    <col min="5" max="5" width="13.6640625" bestFit="1" customWidth="1"/>
    <col min="7" max="7" width="9.5" bestFit="1" customWidth="1"/>
  </cols>
  <sheetData>
    <row r="1" spans="1:10" s="289" customFormat="1">
      <c r="A1" s="316"/>
      <c r="B1" s="316"/>
      <c r="C1" s="316"/>
      <c r="D1" s="316"/>
      <c r="E1" s="316"/>
      <c r="F1" s="316"/>
      <c r="G1" s="316"/>
      <c r="H1" s="316"/>
      <c r="I1" s="316"/>
      <c r="J1" s="316"/>
    </row>
    <row r="2" spans="1:10">
      <c r="A2" s="387"/>
      <c r="B2" s="675" t="s">
        <v>451</v>
      </c>
      <c r="C2" s="703"/>
      <c r="D2" s="703"/>
      <c r="E2" s="399"/>
      <c r="F2" s="316"/>
      <c r="G2" s="316"/>
      <c r="H2" s="316"/>
      <c r="I2" s="316"/>
      <c r="J2" s="316"/>
    </row>
    <row r="3" spans="1:10" ht="18">
      <c r="A3" s="692" t="s">
        <v>14</v>
      </c>
      <c r="B3" s="697"/>
      <c r="C3" s="697"/>
      <c r="D3" s="697"/>
      <c r="E3" s="703"/>
      <c r="F3" s="316"/>
      <c r="G3" s="316"/>
      <c r="H3" s="18"/>
      <c r="I3" s="18"/>
      <c r="J3" s="316"/>
    </row>
    <row r="4" spans="1:10" ht="18">
      <c r="A4" s="387"/>
      <c r="B4" s="696" t="s">
        <v>2230</v>
      </c>
      <c r="C4" s="697"/>
      <c r="D4" s="697"/>
      <c r="E4" s="399"/>
      <c r="F4" s="316"/>
      <c r="G4" s="316"/>
      <c r="H4" s="18"/>
      <c r="I4" s="18"/>
      <c r="J4" s="316"/>
    </row>
    <row r="5" spans="1:10">
      <c r="A5" s="387"/>
      <c r="B5" s="387"/>
      <c r="C5" s="399"/>
      <c r="D5" s="399"/>
      <c r="E5" s="399"/>
      <c r="F5" s="316"/>
      <c r="G5" s="316"/>
      <c r="H5" s="316"/>
      <c r="I5" s="316"/>
      <c r="J5" s="316"/>
    </row>
    <row r="6" spans="1:10">
      <c r="A6" s="297"/>
      <c r="B6" s="183" t="s">
        <v>31</v>
      </c>
      <c r="C6" s="184" t="s">
        <v>114</v>
      </c>
      <c r="D6" s="185"/>
      <c r="E6" s="185" t="s">
        <v>115</v>
      </c>
      <c r="F6" s="297"/>
      <c r="G6" s="297"/>
      <c r="H6" s="297"/>
      <c r="I6" s="297"/>
      <c r="J6" s="297"/>
    </row>
    <row r="7" spans="1:10">
      <c r="A7" s="297"/>
      <c r="B7" s="186" t="s">
        <v>35</v>
      </c>
      <c r="C7" s="187">
        <v>6.5000000000000002E-2</v>
      </c>
      <c r="D7" s="264" t="s">
        <v>116</v>
      </c>
      <c r="E7" s="147">
        <v>0</v>
      </c>
      <c r="F7" s="297"/>
      <c r="G7" s="297"/>
      <c r="H7" s="297"/>
      <c r="I7" s="297"/>
      <c r="J7" s="297"/>
    </row>
    <row r="8" spans="1:10">
      <c r="A8" s="297"/>
      <c r="B8" s="188" t="s">
        <v>36</v>
      </c>
      <c r="C8" s="189">
        <v>0</v>
      </c>
      <c r="D8" s="149" t="s">
        <v>116</v>
      </c>
      <c r="E8" s="153">
        <v>0</v>
      </c>
      <c r="F8" s="297"/>
      <c r="G8" s="297"/>
      <c r="H8" s="297"/>
      <c r="I8" s="297"/>
      <c r="J8" s="297"/>
    </row>
    <row r="9" spans="1:10">
      <c r="A9" s="297"/>
      <c r="B9" s="188"/>
      <c r="C9" s="189">
        <v>0.02</v>
      </c>
      <c r="D9" s="149" t="s">
        <v>116</v>
      </c>
      <c r="E9" s="153">
        <v>25000</v>
      </c>
      <c r="F9" s="297"/>
      <c r="G9" s="297"/>
      <c r="H9" s="297"/>
      <c r="I9" s="297"/>
      <c r="J9" s="297"/>
    </row>
    <row r="10" spans="1:10">
      <c r="A10" s="297"/>
      <c r="B10" s="188"/>
      <c r="C10" s="189">
        <v>0.03</v>
      </c>
      <c r="D10" s="149" t="s">
        <v>116</v>
      </c>
      <c r="E10" s="153">
        <v>49000</v>
      </c>
      <c r="F10" s="297"/>
      <c r="G10" s="297"/>
      <c r="H10" s="297"/>
      <c r="I10" s="297"/>
      <c r="J10" s="297"/>
    </row>
    <row r="11" spans="1:10">
      <c r="A11" s="297"/>
      <c r="B11" s="188"/>
      <c r="C11" s="189">
        <v>0.04</v>
      </c>
      <c r="D11" s="149" t="s">
        <v>116</v>
      </c>
      <c r="E11" s="153">
        <v>74000</v>
      </c>
      <c r="F11" s="297"/>
      <c r="G11" s="297"/>
      <c r="H11" s="297"/>
      <c r="I11" s="297"/>
      <c r="J11" s="297"/>
    </row>
    <row r="12" spans="1:10">
      <c r="A12" s="297"/>
      <c r="B12" s="188"/>
      <c r="C12" s="189">
        <v>0.05</v>
      </c>
      <c r="D12" s="149" t="s">
        <v>116</v>
      </c>
      <c r="E12" s="153">
        <v>99000</v>
      </c>
      <c r="F12" s="297"/>
      <c r="G12" s="297"/>
      <c r="H12" s="297"/>
      <c r="I12" s="297"/>
      <c r="J12" s="297"/>
    </row>
    <row r="13" spans="1:10">
      <c r="A13" s="297"/>
      <c r="B13" s="188"/>
      <c r="C13" s="189">
        <v>0.06</v>
      </c>
      <c r="D13" s="149" t="s">
        <v>116</v>
      </c>
      <c r="E13" s="153">
        <v>124000</v>
      </c>
      <c r="F13" s="297"/>
      <c r="G13" s="297"/>
      <c r="H13" s="297"/>
      <c r="I13" s="297"/>
      <c r="J13" s="297"/>
    </row>
    <row r="14" spans="1:10">
      <c r="A14" s="297"/>
      <c r="B14" s="188"/>
      <c r="C14" s="189">
        <v>7.0000000000000007E-2</v>
      </c>
      <c r="D14" s="149" t="s">
        <v>116</v>
      </c>
      <c r="E14" s="153">
        <v>148000</v>
      </c>
      <c r="F14" s="297"/>
      <c r="G14" s="297"/>
      <c r="H14" s="297"/>
      <c r="I14" s="297"/>
      <c r="J14" s="297"/>
    </row>
    <row r="15" spans="1:10">
      <c r="A15" s="297"/>
      <c r="B15" s="188"/>
      <c r="C15" s="189">
        <v>0.08</v>
      </c>
      <c r="D15" s="149" t="s">
        <v>116</v>
      </c>
      <c r="E15" s="153">
        <v>173000</v>
      </c>
      <c r="F15" s="297"/>
      <c r="G15" s="297"/>
      <c r="H15" s="297"/>
      <c r="I15" s="297"/>
      <c r="J15" s="297"/>
    </row>
    <row r="16" spans="1:10">
      <c r="A16" s="297"/>
      <c r="B16" s="188"/>
      <c r="C16" s="189">
        <v>0.09</v>
      </c>
      <c r="D16" s="149" t="s">
        <v>116</v>
      </c>
      <c r="E16" s="153">
        <v>198000</v>
      </c>
      <c r="F16" s="297"/>
      <c r="G16" s="297"/>
      <c r="H16" s="297"/>
      <c r="I16" s="297"/>
      <c r="J16" s="297"/>
    </row>
    <row r="17" spans="1:10">
      <c r="A17" s="297"/>
      <c r="B17" s="188"/>
      <c r="C17" s="190">
        <v>9.4E-2</v>
      </c>
      <c r="D17" s="149" t="s">
        <v>116</v>
      </c>
      <c r="E17" s="153">
        <v>222000</v>
      </c>
      <c r="F17" s="297"/>
      <c r="G17" s="508"/>
      <c r="H17" s="297"/>
      <c r="I17" s="297"/>
      <c r="J17" s="297"/>
    </row>
    <row r="18" spans="1:10">
      <c r="A18" s="297"/>
      <c r="B18" s="629" t="s">
        <v>37</v>
      </c>
      <c r="C18" s="346">
        <v>4.9000000000000002E-2</v>
      </c>
      <c r="D18" s="347" t="s">
        <v>116</v>
      </c>
      <c r="E18" s="348">
        <v>0</v>
      </c>
      <c r="F18" s="297" t="s">
        <v>99</v>
      </c>
      <c r="G18" s="508"/>
      <c r="H18" s="297"/>
      <c r="I18" s="297"/>
      <c r="J18" s="297"/>
    </row>
    <row r="19" spans="1:10">
      <c r="A19" s="297"/>
      <c r="B19" s="188" t="s">
        <v>38</v>
      </c>
      <c r="C19" s="190">
        <v>0.01</v>
      </c>
      <c r="D19" s="149" t="s">
        <v>116</v>
      </c>
      <c r="E19" s="153">
        <v>0</v>
      </c>
      <c r="F19" s="297"/>
      <c r="G19" s="297"/>
      <c r="H19" s="297"/>
      <c r="I19" s="297"/>
      <c r="J19" s="297"/>
    </row>
    <row r="20" spans="1:10">
      <c r="A20" s="297"/>
      <c r="B20" s="188"/>
      <c r="C20" s="190">
        <v>0.02</v>
      </c>
      <c r="D20" s="149" t="s">
        <v>116</v>
      </c>
      <c r="E20" s="153">
        <v>3000</v>
      </c>
      <c r="F20" s="297"/>
      <c r="G20" s="297"/>
      <c r="H20" s="297"/>
      <c r="I20" s="297"/>
      <c r="J20" s="297"/>
    </row>
    <row r="21" spans="1:10">
      <c r="A21" s="297"/>
      <c r="B21" s="188"/>
      <c r="C21" s="190">
        <v>0.03</v>
      </c>
      <c r="D21" s="149" t="s">
        <v>116</v>
      </c>
      <c r="E21" s="153">
        <v>6000</v>
      </c>
      <c r="F21" s="297"/>
      <c r="G21" s="297"/>
      <c r="H21" s="297"/>
      <c r="I21" s="297"/>
      <c r="J21" s="297"/>
    </row>
    <row r="22" spans="1:10">
      <c r="A22" s="297"/>
      <c r="B22" s="188"/>
      <c r="C22" s="190">
        <v>0.05</v>
      </c>
      <c r="D22" s="149" t="s">
        <v>116</v>
      </c>
      <c r="E22" s="153">
        <v>11000</v>
      </c>
      <c r="F22" s="297"/>
      <c r="G22" s="297"/>
      <c r="H22" s="297"/>
      <c r="I22" s="297"/>
      <c r="J22" s="297"/>
    </row>
    <row r="23" spans="1:10">
      <c r="A23" s="297"/>
      <c r="B23" s="188"/>
      <c r="C23" s="190">
        <v>0.06</v>
      </c>
      <c r="D23" s="149" t="s">
        <v>116</v>
      </c>
      <c r="E23" s="153">
        <v>25000</v>
      </c>
      <c r="F23" s="297"/>
      <c r="G23" s="297"/>
      <c r="H23" s="297"/>
      <c r="I23" s="297"/>
      <c r="J23" s="297"/>
    </row>
    <row r="24" spans="1:10">
      <c r="A24" s="297"/>
      <c r="B24" s="188"/>
      <c r="C24" s="190">
        <v>6.5000000000000002E-2</v>
      </c>
      <c r="D24" s="149" t="s">
        <v>116</v>
      </c>
      <c r="E24" s="153">
        <v>100000</v>
      </c>
      <c r="F24" s="297"/>
      <c r="G24" s="297"/>
      <c r="H24" s="297"/>
      <c r="I24" s="297"/>
      <c r="J24" s="297"/>
    </row>
    <row r="25" spans="1:10">
      <c r="A25" s="297"/>
      <c r="B25" s="186" t="s">
        <v>155</v>
      </c>
      <c r="C25" s="191">
        <v>8.8400000000000006E-2</v>
      </c>
      <c r="D25" s="264" t="s">
        <v>116</v>
      </c>
      <c r="E25" s="147">
        <v>0</v>
      </c>
      <c r="F25" s="297"/>
      <c r="G25" s="297"/>
      <c r="H25" s="297"/>
      <c r="I25" s="297"/>
      <c r="J25" s="297"/>
    </row>
    <row r="26" spans="1:10">
      <c r="A26" s="297"/>
      <c r="B26" s="196" t="s">
        <v>40</v>
      </c>
      <c r="C26" s="192">
        <v>4.6300000000000001E-2</v>
      </c>
      <c r="D26" s="149" t="s">
        <v>116</v>
      </c>
      <c r="E26" s="153">
        <v>0</v>
      </c>
      <c r="F26" s="297"/>
      <c r="G26" s="297"/>
      <c r="H26" s="297"/>
      <c r="I26" s="297"/>
      <c r="J26" s="297"/>
    </row>
    <row r="27" spans="1:10">
      <c r="A27" s="83"/>
      <c r="B27" s="205" t="s">
        <v>41</v>
      </c>
      <c r="C27" s="191">
        <v>7.4999999999999997E-2</v>
      </c>
      <c r="D27" s="264" t="s">
        <v>116</v>
      </c>
      <c r="E27" s="147">
        <v>0</v>
      </c>
      <c r="F27" s="297" t="s">
        <v>99</v>
      </c>
      <c r="G27" s="297"/>
      <c r="H27" s="297"/>
      <c r="I27" s="297"/>
      <c r="J27" s="297"/>
    </row>
    <row r="28" spans="1:10">
      <c r="A28" s="297"/>
      <c r="B28" s="188" t="s">
        <v>188</v>
      </c>
      <c r="C28" s="190">
        <v>8.6999999999999994E-2</v>
      </c>
      <c r="D28" s="149" t="s">
        <v>116</v>
      </c>
      <c r="E28" s="153">
        <v>0</v>
      </c>
      <c r="F28" s="297"/>
      <c r="G28" s="297"/>
      <c r="H28" s="297"/>
      <c r="I28" s="297"/>
      <c r="J28" s="297"/>
    </row>
    <row r="29" spans="1:10">
      <c r="A29" s="297"/>
      <c r="B29" s="186" t="s">
        <v>43</v>
      </c>
      <c r="C29" s="187">
        <v>5.5E-2</v>
      </c>
      <c r="D29" s="264" t="s">
        <v>116</v>
      </c>
      <c r="E29" s="147">
        <v>0</v>
      </c>
      <c r="F29" s="297"/>
      <c r="G29" s="297"/>
      <c r="H29" s="297"/>
      <c r="I29" s="297"/>
      <c r="J29" s="297"/>
    </row>
    <row r="30" spans="1:10">
      <c r="A30" s="297"/>
      <c r="B30" s="188" t="s">
        <v>2327</v>
      </c>
      <c r="C30" s="192">
        <v>5.7500000000000002E-2</v>
      </c>
      <c r="D30" s="149" t="s">
        <v>116</v>
      </c>
      <c r="E30" s="153">
        <v>0</v>
      </c>
      <c r="F30" s="297"/>
      <c r="G30" s="297"/>
      <c r="H30" s="297"/>
      <c r="I30" s="297"/>
      <c r="J30" s="297"/>
    </row>
    <row r="31" spans="1:10">
      <c r="A31" s="297"/>
      <c r="B31" s="186" t="s">
        <v>45</v>
      </c>
      <c r="C31" s="187">
        <v>4.3999999999999997E-2</v>
      </c>
      <c r="D31" s="264" t="s">
        <v>116</v>
      </c>
      <c r="E31" s="147">
        <v>0</v>
      </c>
      <c r="F31" s="297"/>
      <c r="G31" s="297"/>
      <c r="H31" s="297"/>
      <c r="I31" s="297"/>
      <c r="J31" s="297"/>
    </row>
    <row r="32" spans="1:10">
      <c r="A32" s="297"/>
      <c r="B32" s="186"/>
      <c r="C32" s="187">
        <v>5.3999999999999999E-2</v>
      </c>
      <c r="D32" s="264" t="s">
        <v>116</v>
      </c>
      <c r="E32" s="147">
        <v>25000</v>
      </c>
      <c r="F32" s="297"/>
      <c r="G32" s="297"/>
      <c r="H32" s="297"/>
      <c r="I32" s="297"/>
      <c r="J32" s="297"/>
    </row>
    <row r="33" spans="1:10">
      <c r="A33" s="297"/>
      <c r="B33" s="186"/>
      <c r="C33" s="187">
        <v>6.4000000000000001E-2</v>
      </c>
      <c r="D33" s="264" t="s">
        <v>116</v>
      </c>
      <c r="E33" s="147">
        <v>100000</v>
      </c>
      <c r="F33" s="297"/>
      <c r="G33" s="297"/>
      <c r="H33" s="297"/>
      <c r="I33" s="297"/>
      <c r="J33" s="297"/>
    </row>
    <row r="34" spans="1:10">
      <c r="A34" s="83"/>
      <c r="B34" s="188" t="s">
        <v>46</v>
      </c>
      <c r="C34" s="575">
        <v>6.9250000000000006E-2</v>
      </c>
      <c r="D34" s="149" t="s">
        <v>116</v>
      </c>
      <c r="E34" s="153">
        <v>0</v>
      </c>
      <c r="F34" s="297"/>
      <c r="G34" s="297"/>
      <c r="H34" s="316"/>
    </row>
    <row r="35" spans="1:10">
      <c r="A35" s="297"/>
      <c r="B35" s="186" t="s">
        <v>2294</v>
      </c>
      <c r="C35" s="187">
        <v>9.5000000000000001E-2</v>
      </c>
      <c r="D35" s="264" t="s">
        <v>116</v>
      </c>
      <c r="E35" s="147">
        <v>0</v>
      </c>
      <c r="F35" s="297" t="s">
        <v>99</v>
      </c>
      <c r="G35" s="297"/>
      <c r="H35" s="316"/>
      <c r="I35" s="316"/>
    </row>
    <row r="36" spans="1:10">
      <c r="A36" s="297"/>
      <c r="B36" s="188" t="s">
        <v>2328</v>
      </c>
      <c r="C36" s="192">
        <v>5.7500000000000002E-2</v>
      </c>
      <c r="D36" s="149" t="s">
        <v>116</v>
      </c>
      <c r="E36" s="153">
        <v>0</v>
      </c>
      <c r="F36" s="297" t="s">
        <v>99</v>
      </c>
      <c r="G36" s="297"/>
      <c r="H36" s="316"/>
      <c r="I36" s="316"/>
    </row>
    <row r="37" spans="1:10">
      <c r="A37" s="297"/>
      <c r="B37" s="186" t="s">
        <v>49</v>
      </c>
      <c r="C37" s="193">
        <v>0.06</v>
      </c>
      <c r="D37" s="264" t="s">
        <v>116</v>
      </c>
      <c r="E37" s="147">
        <v>0</v>
      </c>
      <c r="F37" s="297"/>
      <c r="G37" s="297"/>
      <c r="H37" s="316"/>
      <c r="I37" s="316"/>
    </row>
    <row r="38" spans="1:10">
      <c r="A38" s="297"/>
      <c r="B38" s="186"/>
      <c r="C38" s="193">
        <v>0.08</v>
      </c>
      <c r="D38" s="264" t="s">
        <v>116</v>
      </c>
      <c r="E38" s="147">
        <v>25000</v>
      </c>
      <c r="F38" s="297"/>
      <c r="G38" s="297"/>
      <c r="H38" s="316"/>
      <c r="I38" s="316"/>
    </row>
    <row r="39" spans="1:10">
      <c r="A39" s="297"/>
      <c r="B39" s="186"/>
      <c r="C39" s="193">
        <v>0.1</v>
      </c>
      <c r="D39" s="264" t="s">
        <v>116</v>
      </c>
      <c r="E39" s="147">
        <v>100000</v>
      </c>
      <c r="F39" s="297"/>
      <c r="G39" s="297"/>
      <c r="H39" s="316"/>
      <c r="I39" s="316"/>
    </row>
    <row r="40" spans="1:10">
      <c r="A40" s="297"/>
      <c r="B40" s="186"/>
      <c r="C40" s="193">
        <v>0.12</v>
      </c>
      <c r="D40" s="264" t="s">
        <v>116</v>
      </c>
      <c r="E40" s="147">
        <v>250000</v>
      </c>
      <c r="F40" s="297"/>
      <c r="G40" s="297"/>
      <c r="H40" s="316"/>
      <c r="I40" s="316"/>
    </row>
    <row r="41" spans="1:10">
      <c r="A41" s="83"/>
      <c r="B41" s="188" t="s">
        <v>50</v>
      </c>
      <c r="C41" s="189">
        <v>0.04</v>
      </c>
      <c r="D41" s="149" t="s">
        <v>116</v>
      </c>
      <c r="E41" s="153">
        <v>0</v>
      </c>
      <c r="F41" s="2"/>
      <c r="G41" s="83"/>
      <c r="H41" s="18"/>
      <c r="I41" s="18"/>
    </row>
    <row r="42" spans="1:10">
      <c r="A42" s="297"/>
      <c r="B42" s="188"/>
      <c r="C42" s="189">
        <v>7.0000000000000007E-2</v>
      </c>
      <c r="D42" s="149" t="s">
        <v>116</v>
      </c>
      <c r="E42" s="153">
        <v>50000</v>
      </c>
      <c r="F42" s="177"/>
      <c r="G42" s="83"/>
      <c r="H42" s="18"/>
      <c r="I42" s="18"/>
    </row>
    <row r="43" spans="1:10">
      <c r="A43" s="297"/>
      <c r="B43" s="205" t="s">
        <v>51</v>
      </c>
      <c r="C43" s="193">
        <v>0.05</v>
      </c>
      <c r="D43" s="264" t="s">
        <v>116</v>
      </c>
      <c r="E43" s="147">
        <v>0</v>
      </c>
      <c r="F43" s="297"/>
      <c r="G43" s="297"/>
      <c r="H43" s="316"/>
      <c r="I43" s="316"/>
    </row>
    <row r="44" spans="1:10">
      <c r="A44" s="297"/>
      <c r="B44" s="188" t="s">
        <v>52</v>
      </c>
      <c r="C44" s="189">
        <v>0.04</v>
      </c>
      <c r="D44" s="149" t="s">
        <v>116</v>
      </c>
      <c r="E44" s="153">
        <v>0</v>
      </c>
      <c r="F44" s="297"/>
      <c r="G44" s="297"/>
      <c r="H44" s="316"/>
      <c r="I44" s="316"/>
    </row>
    <row r="45" spans="1:10">
      <c r="A45" s="297"/>
      <c r="B45" s="188"/>
      <c r="C45" s="189">
        <v>0.05</v>
      </c>
      <c r="D45" s="149" t="s">
        <v>116</v>
      </c>
      <c r="E45" s="153">
        <v>25000</v>
      </c>
      <c r="F45" s="297"/>
      <c r="G45" s="297"/>
      <c r="H45" s="316"/>
      <c r="I45" s="316"/>
    </row>
    <row r="46" spans="1:10">
      <c r="A46" s="297"/>
      <c r="B46" s="188"/>
      <c r="C46" s="189">
        <v>0.06</v>
      </c>
      <c r="D46" s="149" t="s">
        <v>116</v>
      </c>
      <c r="E46" s="153">
        <v>50000</v>
      </c>
      <c r="F46" s="297"/>
      <c r="G46" s="297"/>
      <c r="H46" s="316"/>
      <c r="I46" s="316"/>
    </row>
    <row r="47" spans="1:10">
      <c r="A47" s="297"/>
      <c r="B47" s="188"/>
      <c r="C47" s="189">
        <v>7.0000000000000007E-2</v>
      </c>
      <c r="D47" s="149" t="s">
        <v>116</v>
      </c>
      <c r="E47" s="153">
        <v>100000</v>
      </c>
      <c r="F47" s="297"/>
      <c r="G47" s="297"/>
      <c r="H47" s="316"/>
      <c r="I47" s="316"/>
    </row>
    <row r="48" spans="1:10">
      <c r="A48" s="297"/>
      <c r="B48" s="188"/>
      <c r="C48" s="189">
        <v>0.08</v>
      </c>
      <c r="D48" s="149" t="s">
        <v>116</v>
      </c>
      <c r="E48" s="153">
        <v>200000</v>
      </c>
      <c r="F48" s="297"/>
      <c r="G48" s="297"/>
      <c r="H48" s="316"/>
      <c r="I48" s="316"/>
    </row>
    <row r="49" spans="1:7">
      <c r="A49" s="297"/>
      <c r="B49" s="205" t="s">
        <v>53</v>
      </c>
      <c r="C49" s="191">
        <v>3.5000000000000003E-2</v>
      </c>
      <c r="D49" s="264" t="s">
        <v>116</v>
      </c>
      <c r="E49" s="147">
        <v>0</v>
      </c>
      <c r="F49" s="297"/>
      <c r="G49" s="297"/>
    </row>
    <row r="50" spans="1:7">
      <c r="A50" s="297"/>
      <c r="B50" s="205"/>
      <c r="C50" s="191">
        <v>7.9299999999999995E-2</v>
      </c>
      <c r="D50" s="264" t="s">
        <v>116</v>
      </c>
      <c r="E50" s="147">
        <v>350000</v>
      </c>
      <c r="F50" s="297"/>
      <c r="G50" s="297"/>
    </row>
    <row r="51" spans="1:7">
      <c r="A51" s="297"/>
      <c r="B51" s="205"/>
      <c r="C51" s="191">
        <v>8.3299999999999999E-2</v>
      </c>
      <c r="D51" s="264" t="s">
        <v>116</v>
      </c>
      <c r="E51" s="147">
        <v>1050000</v>
      </c>
      <c r="F51" s="297"/>
      <c r="G51" s="297"/>
    </row>
    <row r="52" spans="1:7">
      <c r="A52" s="297"/>
      <c r="B52" s="205"/>
      <c r="C52" s="191">
        <v>8.9300000000000004E-2</v>
      </c>
      <c r="D52" s="264" t="s">
        <v>116</v>
      </c>
      <c r="E52" s="147">
        <v>3500000</v>
      </c>
      <c r="F52" s="297"/>
      <c r="G52" s="297"/>
    </row>
    <row r="53" spans="1:7">
      <c r="A53" s="297"/>
      <c r="B53" s="196" t="s">
        <v>54</v>
      </c>
      <c r="C53" s="192">
        <v>8.2500000000000004E-2</v>
      </c>
      <c r="D53" s="149" t="s">
        <v>116</v>
      </c>
      <c r="E53" s="153">
        <v>0</v>
      </c>
      <c r="F53" s="297"/>
      <c r="G53" s="297"/>
    </row>
    <row r="54" spans="1:7">
      <c r="A54" s="297"/>
      <c r="B54" s="345" t="s">
        <v>55</v>
      </c>
      <c r="C54" s="349">
        <v>0.08</v>
      </c>
      <c r="D54" s="347" t="s">
        <v>116</v>
      </c>
      <c r="E54" s="348">
        <v>0</v>
      </c>
      <c r="F54" s="297"/>
      <c r="G54" s="297"/>
    </row>
    <row r="55" spans="1:7">
      <c r="A55" s="297"/>
      <c r="B55" s="188" t="s">
        <v>56</v>
      </c>
      <c r="C55" s="192">
        <v>0.06</v>
      </c>
      <c r="D55" s="149" t="s">
        <v>116</v>
      </c>
      <c r="E55" s="153">
        <v>0</v>
      </c>
      <c r="F55" s="194"/>
      <c r="G55" s="297"/>
    </row>
    <row r="56" spans="1:7">
      <c r="A56" s="297"/>
      <c r="B56" s="186" t="s">
        <v>57</v>
      </c>
      <c r="C56" s="187">
        <v>9.8000000000000004E-2</v>
      </c>
      <c r="D56" s="264" t="s">
        <v>116</v>
      </c>
      <c r="E56" s="147">
        <v>0</v>
      </c>
      <c r="F56" s="197"/>
      <c r="G56" s="297"/>
    </row>
    <row r="57" spans="1:7">
      <c r="A57" s="297"/>
      <c r="B57" s="196" t="s">
        <v>2329</v>
      </c>
      <c r="C57" s="189">
        <v>0.03</v>
      </c>
      <c r="D57" s="149" t="s">
        <v>116</v>
      </c>
      <c r="E57" s="153">
        <v>0</v>
      </c>
      <c r="F57" s="198"/>
      <c r="G57" s="297"/>
    </row>
    <row r="58" spans="1:7">
      <c r="A58" s="297"/>
      <c r="B58" s="188"/>
      <c r="C58" s="189">
        <v>0.04</v>
      </c>
      <c r="D58" s="149" t="s">
        <v>116</v>
      </c>
      <c r="E58" s="153">
        <v>5000</v>
      </c>
      <c r="F58" s="297"/>
      <c r="G58" s="297"/>
    </row>
    <row r="59" spans="1:7">
      <c r="A59" s="297"/>
      <c r="B59" s="188"/>
      <c r="C59" s="189">
        <v>0.05</v>
      </c>
      <c r="D59" s="149" t="s">
        <v>116</v>
      </c>
      <c r="E59" s="153">
        <v>10000</v>
      </c>
      <c r="F59" s="297"/>
      <c r="G59" s="297"/>
    </row>
    <row r="60" spans="1:7">
      <c r="A60" s="297"/>
      <c r="B60" s="186" t="s">
        <v>59</v>
      </c>
      <c r="C60" s="191">
        <v>6.25E-2</v>
      </c>
      <c r="D60" s="264" t="s">
        <v>116</v>
      </c>
      <c r="E60" s="147">
        <v>0</v>
      </c>
      <c r="F60" s="297"/>
      <c r="G60" s="297"/>
    </row>
    <row r="61" spans="1:7">
      <c r="A61" s="297"/>
      <c r="B61" s="188" t="s">
        <v>60</v>
      </c>
      <c r="C61" s="192">
        <v>6.7500000000000004E-2</v>
      </c>
      <c r="D61" s="149" t="s">
        <v>116</v>
      </c>
      <c r="E61" s="153">
        <v>0</v>
      </c>
      <c r="F61" s="297"/>
      <c r="G61" s="297"/>
    </row>
    <row r="62" spans="1:7">
      <c r="A62" s="297"/>
      <c r="B62" s="186" t="s">
        <v>61</v>
      </c>
      <c r="C62" s="191">
        <v>5.5800000000000002E-2</v>
      </c>
      <c r="D62" s="264" t="s">
        <v>116</v>
      </c>
      <c r="E62" s="147">
        <v>0</v>
      </c>
      <c r="F62" s="297"/>
      <c r="G62" s="297"/>
    </row>
    <row r="63" spans="1:7">
      <c r="A63" s="297"/>
      <c r="B63" s="186"/>
      <c r="C63" s="191">
        <v>7.8100000000000003E-2</v>
      </c>
      <c r="D63" s="264" t="s">
        <v>116</v>
      </c>
      <c r="E63" s="147">
        <v>100000</v>
      </c>
      <c r="F63" s="297"/>
      <c r="G63" s="297"/>
    </row>
    <row r="64" spans="1:7">
      <c r="A64" s="297"/>
      <c r="B64" s="188" t="s">
        <v>62</v>
      </c>
      <c r="C64" s="199"/>
      <c r="D64" s="290" t="s">
        <v>2330</v>
      </c>
      <c r="E64" s="199"/>
      <c r="F64" s="195"/>
      <c r="G64" s="297"/>
    </row>
    <row r="65" spans="1:9">
      <c r="A65" s="297"/>
      <c r="B65" s="205" t="s">
        <v>63</v>
      </c>
      <c r="C65" s="187">
        <v>7.9000000000000001E-2</v>
      </c>
      <c r="D65" s="264" t="s">
        <v>116</v>
      </c>
      <c r="E65" s="147">
        <v>0</v>
      </c>
      <c r="F65" s="195"/>
      <c r="G65" s="297"/>
      <c r="H65" s="316"/>
      <c r="I65" s="316"/>
    </row>
    <row r="66" spans="1:9" s="627" customFormat="1">
      <c r="A66" s="537"/>
      <c r="B66" s="188" t="s">
        <v>2341</v>
      </c>
      <c r="C66" s="190">
        <v>6.5000000000000002E-2</v>
      </c>
      <c r="D66" s="149" t="s">
        <v>116</v>
      </c>
      <c r="E66" s="153">
        <v>0</v>
      </c>
      <c r="F66" s="537"/>
      <c r="G66" s="537"/>
    </row>
    <row r="67" spans="1:9" s="627" customFormat="1">
      <c r="A67" s="537"/>
      <c r="B67" s="188"/>
      <c r="C67" s="190">
        <v>7.4999999999999997E-2</v>
      </c>
      <c r="D67" s="149" t="s">
        <v>116</v>
      </c>
      <c r="E67" s="153">
        <v>50000</v>
      </c>
      <c r="F67" s="537"/>
      <c r="G67" s="537"/>
    </row>
    <row r="68" spans="1:9" s="627" customFormat="1">
      <c r="A68" s="537"/>
      <c r="B68" s="188"/>
      <c r="C68" s="190">
        <v>0.09</v>
      </c>
      <c r="D68" s="149" t="s">
        <v>116</v>
      </c>
      <c r="E68" s="153">
        <v>100000</v>
      </c>
      <c r="F68" s="537"/>
      <c r="G68" s="537"/>
    </row>
    <row r="69" spans="1:9" s="627" customFormat="1">
      <c r="A69" s="537"/>
      <c r="B69" s="188"/>
      <c r="C69" s="190">
        <v>0.115</v>
      </c>
      <c r="D69" s="149" t="s">
        <v>116</v>
      </c>
      <c r="E69" s="153">
        <v>1000000</v>
      </c>
      <c r="F69" s="537"/>
      <c r="G69" s="537"/>
    </row>
    <row r="70" spans="1:9">
      <c r="A70" s="297"/>
      <c r="B70" s="186" t="s">
        <v>65</v>
      </c>
      <c r="C70" s="187">
        <v>4.8000000000000001E-2</v>
      </c>
      <c r="D70" s="264" t="s">
        <v>116</v>
      </c>
      <c r="E70" s="147">
        <v>0</v>
      </c>
      <c r="F70" s="200"/>
      <c r="G70" s="297"/>
      <c r="H70" s="316"/>
      <c r="I70" s="316"/>
    </row>
    <row r="71" spans="1:9">
      <c r="A71" s="297"/>
      <c r="B71" s="186"/>
      <c r="C71" s="187">
        <v>5.8999999999999997E-2</v>
      </c>
      <c r="D71" s="264" t="s">
        <v>116</v>
      </c>
      <c r="E71" s="147">
        <v>500000</v>
      </c>
      <c r="F71" s="297" t="s">
        <v>99</v>
      </c>
      <c r="G71" s="297"/>
      <c r="H71" s="316"/>
      <c r="I71" s="316"/>
    </row>
    <row r="72" spans="1:9">
      <c r="A72" s="297"/>
      <c r="B72" s="188" t="s">
        <v>66</v>
      </c>
      <c r="C72" s="190">
        <v>6.5000000000000002E-2</v>
      </c>
      <c r="D72" s="149" t="s">
        <v>116</v>
      </c>
      <c r="E72" s="153">
        <v>0</v>
      </c>
      <c r="F72" s="83"/>
      <c r="G72" s="83"/>
      <c r="H72" s="18"/>
      <c r="I72" s="18"/>
    </row>
    <row r="73" spans="1:9">
      <c r="A73" s="297"/>
      <c r="B73" s="205" t="s">
        <v>67</v>
      </c>
      <c r="C73" s="187">
        <v>2.5000000000000001E-2</v>
      </c>
      <c r="D73" s="264" t="s">
        <v>116</v>
      </c>
      <c r="E73" s="147">
        <v>0</v>
      </c>
      <c r="F73" s="297" t="s">
        <v>99</v>
      </c>
      <c r="G73" s="297"/>
      <c r="H73" s="316"/>
      <c r="I73" s="316"/>
    </row>
    <row r="74" spans="1:9">
      <c r="A74" s="297"/>
      <c r="B74" s="196" t="s">
        <v>68</v>
      </c>
      <c r="C74" s="192">
        <v>1.41E-2</v>
      </c>
      <c r="D74" s="149" t="s">
        <v>116</v>
      </c>
      <c r="E74" s="153">
        <v>0</v>
      </c>
      <c r="F74" s="297"/>
      <c r="G74" s="297"/>
      <c r="H74" s="316"/>
      <c r="I74" s="316"/>
    </row>
    <row r="75" spans="1:9">
      <c r="A75" s="297"/>
      <c r="B75" s="188"/>
      <c r="C75" s="192">
        <v>3.5499999999999997E-2</v>
      </c>
      <c r="D75" s="149" t="s">
        <v>116</v>
      </c>
      <c r="E75" s="153">
        <v>25000</v>
      </c>
      <c r="F75" s="297"/>
      <c r="G75" s="297"/>
      <c r="H75" s="316"/>
      <c r="I75" s="316"/>
    </row>
    <row r="76" spans="1:9">
      <c r="A76" s="297"/>
      <c r="B76" s="188"/>
      <c r="C76" s="192">
        <v>4.3099999999999999E-2</v>
      </c>
      <c r="D76" s="149" t="s">
        <v>116</v>
      </c>
      <c r="E76" s="153">
        <v>50000</v>
      </c>
      <c r="F76" s="297"/>
      <c r="G76" s="297"/>
      <c r="H76" s="316"/>
      <c r="I76" s="316"/>
    </row>
    <row r="77" spans="1:9">
      <c r="A77" s="297"/>
      <c r="B77" s="186" t="s">
        <v>69</v>
      </c>
      <c r="C77" s="191"/>
      <c r="D77" s="136" t="s">
        <v>2330</v>
      </c>
      <c r="E77" s="147"/>
      <c r="F77" s="297"/>
      <c r="G77" s="297"/>
      <c r="H77" s="316"/>
      <c r="I77" s="316"/>
    </row>
    <row r="78" spans="1:9">
      <c r="A78" s="297"/>
      <c r="B78" s="188" t="s">
        <v>70</v>
      </c>
      <c r="C78" s="189">
        <v>0.06</v>
      </c>
      <c r="D78" s="149" t="s">
        <v>116</v>
      </c>
      <c r="E78" s="153">
        <v>0</v>
      </c>
      <c r="F78" s="297"/>
      <c r="G78" s="297"/>
      <c r="H78" s="316"/>
      <c r="I78" s="316"/>
    </row>
    <row r="79" spans="1:9">
      <c r="A79" s="297"/>
      <c r="B79" s="186" t="s">
        <v>71</v>
      </c>
      <c r="C79" s="187">
        <v>6.6000000000000003E-2</v>
      </c>
      <c r="D79" s="264" t="s">
        <v>116</v>
      </c>
      <c r="E79" s="147">
        <v>0</v>
      </c>
      <c r="F79" s="83" t="s">
        <v>99</v>
      </c>
      <c r="G79" s="297"/>
      <c r="H79" s="316"/>
      <c r="I79" s="316"/>
    </row>
    <row r="80" spans="1:9">
      <c r="A80" s="297"/>
      <c r="B80" s="186"/>
      <c r="C80" s="187">
        <v>7.5999999999999998E-2</v>
      </c>
      <c r="D80" s="264" t="s">
        <v>116</v>
      </c>
      <c r="E80" s="147">
        <v>1000000</v>
      </c>
      <c r="F80" s="297"/>
      <c r="G80" s="297"/>
    </row>
    <row r="81" spans="1:7">
      <c r="A81" s="297"/>
      <c r="B81" s="201" t="s">
        <v>72</v>
      </c>
      <c r="C81" s="202">
        <v>9.9900000000000003E-2</v>
      </c>
      <c r="D81" s="203" t="s">
        <v>116</v>
      </c>
      <c r="E81" s="204">
        <v>0</v>
      </c>
      <c r="F81" s="297"/>
      <c r="G81" s="297"/>
    </row>
    <row r="82" spans="1:7">
      <c r="A82" s="297"/>
      <c r="B82" s="186" t="s">
        <v>73</v>
      </c>
      <c r="C82" s="193">
        <v>7.0000000000000007E-2</v>
      </c>
      <c r="D82" s="264" t="s">
        <v>116</v>
      </c>
      <c r="E82" s="147">
        <v>0</v>
      </c>
      <c r="F82" s="297"/>
      <c r="G82" s="297"/>
    </row>
    <row r="83" spans="1:7">
      <c r="A83" s="297"/>
      <c r="B83" s="196" t="s">
        <v>74</v>
      </c>
      <c r="C83" s="189">
        <v>0.05</v>
      </c>
      <c r="D83" s="149" t="s">
        <v>116</v>
      </c>
      <c r="E83" s="153">
        <v>0</v>
      </c>
      <c r="F83" s="297"/>
      <c r="G83" s="297"/>
    </row>
    <row r="84" spans="1:7">
      <c r="A84" s="297"/>
      <c r="B84" s="186" t="s">
        <v>75</v>
      </c>
      <c r="C84" s="288"/>
      <c r="D84" s="136" t="s">
        <v>134</v>
      </c>
      <c r="E84" s="288"/>
      <c r="F84" s="297"/>
      <c r="G84" s="297"/>
    </row>
    <row r="85" spans="1:7">
      <c r="A85" s="297"/>
      <c r="B85" s="188" t="s">
        <v>76</v>
      </c>
      <c r="C85" s="190">
        <v>6.5000000000000002E-2</v>
      </c>
      <c r="D85" s="149" t="s">
        <v>116</v>
      </c>
      <c r="E85" s="153">
        <v>0</v>
      </c>
      <c r="F85" s="297" t="s">
        <v>99</v>
      </c>
      <c r="G85" s="297"/>
    </row>
    <row r="86" spans="1:7">
      <c r="A86" s="297"/>
      <c r="B86" s="205" t="s">
        <v>77</v>
      </c>
      <c r="C86" s="288"/>
      <c r="D86" s="136" t="s">
        <v>2330</v>
      </c>
      <c r="E86" s="206"/>
      <c r="F86" s="297"/>
      <c r="G86" s="297"/>
    </row>
    <row r="87" spans="1:7">
      <c r="A87" s="297"/>
      <c r="B87" s="196" t="s">
        <v>78</v>
      </c>
      <c r="C87" s="192">
        <v>4.9500000000000002E-2</v>
      </c>
      <c r="D87" s="149" t="s">
        <v>116</v>
      </c>
      <c r="E87" s="153">
        <v>0</v>
      </c>
      <c r="F87" s="194"/>
      <c r="G87" s="297"/>
    </row>
    <row r="88" spans="1:7">
      <c r="A88" s="297"/>
      <c r="B88" s="186" t="s">
        <v>79</v>
      </c>
      <c r="C88" s="193">
        <v>0.06</v>
      </c>
      <c r="D88" s="264" t="s">
        <v>116</v>
      </c>
      <c r="E88" s="147">
        <v>0</v>
      </c>
      <c r="F88" s="194"/>
      <c r="G88" s="297"/>
    </row>
    <row r="89" spans="1:7">
      <c r="A89" s="297"/>
      <c r="B89" s="186"/>
      <c r="C89" s="193">
        <v>7.0000000000000007E-2</v>
      </c>
      <c r="D89" s="264" t="s">
        <v>116</v>
      </c>
      <c r="E89" s="147">
        <v>10000</v>
      </c>
      <c r="F89" s="195"/>
      <c r="G89" s="297"/>
    </row>
    <row r="90" spans="1:7">
      <c r="A90" s="297"/>
      <c r="B90" s="186"/>
      <c r="C90" s="193">
        <v>8.5000000000000006E-2</v>
      </c>
      <c r="D90" s="264" t="s">
        <v>116</v>
      </c>
      <c r="E90" s="147">
        <v>25000</v>
      </c>
      <c r="F90" s="297"/>
      <c r="G90" s="297"/>
    </row>
    <row r="91" spans="1:7">
      <c r="A91" s="297"/>
      <c r="B91" s="188" t="s">
        <v>168</v>
      </c>
      <c r="C91" s="189">
        <v>0.06</v>
      </c>
      <c r="D91" s="149" t="s">
        <v>116</v>
      </c>
      <c r="E91" s="153">
        <v>0</v>
      </c>
      <c r="F91" s="83" t="s">
        <v>99</v>
      </c>
      <c r="G91" s="297"/>
    </row>
    <row r="92" spans="1:7">
      <c r="A92" s="316"/>
      <c r="B92" s="186" t="s">
        <v>156</v>
      </c>
      <c r="C92" s="288"/>
      <c r="D92" s="136" t="s">
        <v>2330</v>
      </c>
      <c r="E92" s="288"/>
      <c r="F92" s="83" t="s">
        <v>99</v>
      </c>
      <c r="G92" s="297"/>
    </row>
    <row r="93" spans="1:7">
      <c r="A93" s="297"/>
      <c r="B93" s="188" t="s">
        <v>82</v>
      </c>
      <c r="C93" s="190">
        <v>6.5000000000000002E-2</v>
      </c>
      <c r="D93" s="149" t="s">
        <v>116</v>
      </c>
      <c r="E93" s="153">
        <v>0</v>
      </c>
      <c r="F93" s="297"/>
      <c r="G93" s="297"/>
    </row>
    <row r="94" spans="1:7">
      <c r="A94" s="297"/>
      <c r="B94" s="186" t="s">
        <v>83</v>
      </c>
      <c r="C94" s="187">
        <v>7.9000000000000001E-2</v>
      </c>
      <c r="D94" s="264" t="s">
        <v>116</v>
      </c>
      <c r="E94" s="147">
        <v>0</v>
      </c>
      <c r="F94" s="297"/>
      <c r="G94" s="297"/>
    </row>
    <row r="95" spans="1:7">
      <c r="A95" s="297"/>
      <c r="B95" s="188" t="s">
        <v>84</v>
      </c>
      <c r="C95" s="199"/>
      <c r="D95" s="290" t="s">
        <v>134</v>
      </c>
      <c r="E95" s="199"/>
      <c r="F95" s="297"/>
      <c r="G95" s="297"/>
    </row>
    <row r="96" spans="1:7">
      <c r="A96" s="294"/>
      <c r="B96" s="186" t="s">
        <v>85</v>
      </c>
      <c r="C96" s="191">
        <v>8.2500000000000004E-2</v>
      </c>
      <c r="D96" s="264" t="s">
        <v>116</v>
      </c>
      <c r="E96" s="147">
        <v>0</v>
      </c>
      <c r="F96" s="297"/>
      <c r="G96" s="297"/>
    </row>
    <row r="97" spans="1:10">
      <c r="A97" s="570"/>
      <c r="B97" s="199"/>
      <c r="C97" s="199"/>
      <c r="D97" s="199"/>
      <c r="E97" s="297"/>
      <c r="F97" s="570"/>
      <c r="G97" s="570"/>
      <c r="H97" s="570"/>
      <c r="I97" s="570"/>
      <c r="J97" s="389"/>
    </row>
    <row r="98" spans="1:10" ht="15" customHeight="1">
      <c r="A98" s="570"/>
      <c r="B98" s="570"/>
      <c r="C98" s="570"/>
      <c r="D98" s="570"/>
      <c r="E98" s="570"/>
      <c r="F98" s="570"/>
      <c r="G98" s="570"/>
      <c r="H98" s="570"/>
      <c r="I98" s="570"/>
      <c r="J98" s="389"/>
    </row>
    <row r="99" spans="1:10" ht="15" customHeight="1">
      <c r="A99" s="570"/>
      <c r="B99" s="570"/>
      <c r="C99" s="570"/>
      <c r="D99" s="570"/>
      <c r="E99" s="570"/>
      <c r="F99" s="570"/>
      <c r="G99" s="570"/>
      <c r="H99" s="570"/>
      <c r="I99" s="570"/>
      <c r="J99" s="389"/>
    </row>
    <row r="100" spans="1:10" ht="15" customHeight="1">
      <c r="A100" s="570"/>
      <c r="B100" s="570"/>
      <c r="C100" s="570"/>
      <c r="D100" s="570"/>
      <c r="E100" s="570"/>
      <c r="F100" s="570"/>
      <c r="G100" s="570"/>
      <c r="H100" s="570"/>
      <c r="I100" s="570"/>
      <c r="J100" s="297"/>
    </row>
    <row r="101" spans="1:10" ht="15" customHeight="1">
      <c r="A101" s="706" t="s">
        <v>2342</v>
      </c>
      <c r="B101" s="706"/>
      <c r="C101" s="706"/>
      <c r="D101" s="706"/>
      <c r="E101" s="706"/>
      <c r="F101" s="706"/>
      <c r="G101" s="706"/>
      <c r="H101" s="706"/>
      <c r="I101" s="706"/>
      <c r="J101" s="297"/>
    </row>
    <row r="102" spans="1:10" ht="17.25" customHeight="1">
      <c r="A102" s="706"/>
      <c r="B102" s="706"/>
      <c r="C102" s="706"/>
      <c r="D102" s="706"/>
      <c r="E102" s="706"/>
      <c r="F102" s="706"/>
      <c r="G102" s="706"/>
      <c r="H102" s="706"/>
      <c r="I102" s="706"/>
      <c r="J102" s="297"/>
    </row>
    <row r="103" spans="1:10" s="316" customFormat="1" ht="27.75" customHeight="1">
      <c r="A103" s="706"/>
      <c r="B103" s="706"/>
      <c r="C103" s="706"/>
      <c r="D103" s="706"/>
      <c r="E103" s="706"/>
      <c r="F103" s="706"/>
      <c r="G103" s="706"/>
      <c r="H103" s="706"/>
      <c r="I103" s="706"/>
      <c r="J103" s="297"/>
    </row>
    <row r="104" spans="1:10" ht="31.5" customHeight="1">
      <c r="A104" s="706"/>
      <c r="B104" s="706"/>
      <c r="C104" s="706"/>
      <c r="D104" s="706"/>
      <c r="E104" s="706"/>
      <c r="F104" s="706"/>
      <c r="G104" s="706"/>
      <c r="H104" s="706"/>
      <c r="I104" s="706"/>
      <c r="J104" s="297"/>
    </row>
    <row r="105" spans="1:10" ht="13.5" customHeight="1">
      <c r="A105" s="717" t="s">
        <v>2375</v>
      </c>
      <c r="B105" s="717"/>
      <c r="C105" s="717"/>
      <c r="D105" s="717"/>
      <c r="E105" s="717"/>
      <c r="F105" s="717"/>
      <c r="G105" s="717"/>
      <c r="H105" s="717"/>
      <c r="I105" s="717"/>
      <c r="J105" s="297"/>
    </row>
    <row r="106" spans="1:10" ht="17.25" customHeight="1">
      <c r="A106" s="717"/>
      <c r="B106" s="717"/>
      <c r="C106" s="717"/>
      <c r="D106" s="717"/>
      <c r="E106" s="717"/>
      <c r="F106" s="717"/>
      <c r="G106" s="717"/>
      <c r="H106" s="717"/>
      <c r="I106" s="717"/>
      <c r="J106" s="297"/>
    </row>
    <row r="107" spans="1:10" ht="15.75" customHeight="1">
      <c r="A107" s="719" t="s">
        <v>2325</v>
      </c>
      <c r="B107" s="719"/>
      <c r="C107" s="719"/>
      <c r="D107" s="719"/>
      <c r="E107" s="719"/>
      <c r="F107" s="719"/>
      <c r="G107" s="719"/>
      <c r="H107" s="719"/>
      <c r="I107" s="719"/>
      <c r="J107" s="297"/>
    </row>
    <row r="108" spans="1:10" ht="15" customHeight="1">
      <c r="A108" s="719"/>
      <c r="B108" s="719"/>
      <c r="C108" s="719"/>
      <c r="D108" s="719"/>
      <c r="E108" s="719"/>
      <c r="F108" s="719"/>
      <c r="G108" s="719"/>
      <c r="H108" s="719"/>
      <c r="I108" s="719"/>
      <c r="J108" s="297"/>
    </row>
    <row r="109" spans="1:10">
      <c r="A109" s="718" t="s">
        <v>2326</v>
      </c>
      <c r="B109" s="718"/>
      <c r="C109" s="718"/>
      <c r="D109" s="718"/>
      <c r="E109" s="718"/>
      <c r="F109" s="718"/>
      <c r="G109" s="718"/>
      <c r="H109" s="718"/>
      <c r="I109" s="718"/>
      <c r="J109" s="297"/>
    </row>
    <row r="110" spans="1:10" ht="14.25" customHeight="1">
      <c r="A110" s="717" t="s">
        <v>2373</v>
      </c>
      <c r="B110" s="717"/>
      <c r="C110" s="717"/>
      <c r="D110" s="717"/>
      <c r="E110" s="717"/>
      <c r="F110" s="717"/>
      <c r="G110" s="717"/>
      <c r="H110" s="717"/>
      <c r="I110" s="717"/>
      <c r="J110" s="297"/>
    </row>
    <row r="111" spans="1:10">
      <c r="A111" s="717"/>
      <c r="B111" s="717"/>
      <c r="C111" s="717"/>
      <c r="D111" s="717"/>
      <c r="E111" s="717"/>
      <c r="F111" s="717"/>
      <c r="G111" s="717"/>
      <c r="H111" s="717"/>
      <c r="I111" s="717"/>
      <c r="J111" s="297"/>
    </row>
    <row r="112" spans="1:10" s="316" customFormat="1" ht="15" customHeight="1">
      <c r="A112" s="717"/>
      <c r="B112" s="717"/>
      <c r="C112" s="717"/>
      <c r="D112" s="717"/>
      <c r="E112" s="717"/>
      <c r="F112" s="717"/>
      <c r="G112" s="717"/>
      <c r="H112" s="717"/>
      <c r="I112" s="717"/>
      <c r="J112" s="297"/>
    </row>
    <row r="113" spans="1:10" s="316" customFormat="1">
      <c r="A113" s="717"/>
      <c r="B113" s="717"/>
      <c r="C113" s="717"/>
      <c r="D113" s="717"/>
      <c r="E113" s="717"/>
      <c r="F113" s="717"/>
      <c r="G113" s="717"/>
      <c r="H113" s="717"/>
      <c r="I113" s="717"/>
      <c r="J113" s="297"/>
    </row>
    <row r="114" spans="1:10" s="316" customFormat="1" ht="14.25" customHeight="1">
      <c r="A114" s="665"/>
      <c r="B114" s="665"/>
      <c r="C114" s="665"/>
      <c r="D114" s="665"/>
      <c r="E114" s="665"/>
      <c r="F114" s="665"/>
      <c r="G114" s="665"/>
      <c r="H114" s="665"/>
      <c r="I114" s="665"/>
      <c r="J114" s="297"/>
    </row>
    <row r="115" spans="1:10" s="316" customFormat="1" ht="46.5" customHeight="1">
      <c r="A115" s="706" t="s">
        <v>2374</v>
      </c>
      <c r="B115" s="706"/>
      <c r="C115" s="706"/>
      <c r="D115" s="706"/>
      <c r="E115" s="706"/>
      <c r="F115" s="706"/>
      <c r="G115" s="706"/>
      <c r="H115" s="706"/>
      <c r="I115" s="706"/>
      <c r="J115" s="297"/>
    </row>
    <row r="116" spans="1:10" ht="18.75" customHeight="1">
      <c r="A116" s="706"/>
      <c r="B116" s="706"/>
      <c r="C116" s="706"/>
      <c r="D116" s="706"/>
      <c r="E116" s="706"/>
      <c r="F116" s="706"/>
      <c r="G116" s="706"/>
      <c r="H116" s="706"/>
      <c r="I116" s="706"/>
      <c r="J116" s="297"/>
    </row>
    <row r="117" spans="1:10" ht="17.25" customHeight="1">
      <c r="A117" s="706"/>
      <c r="B117" s="706"/>
      <c r="C117" s="706"/>
      <c r="D117" s="706"/>
      <c r="E117" s="706"/>
      <c r="F117" s="706"/>
      <c r="G117" s="706"/>
      <c r="H117" s="706"/>
      <c r="I117" s="706"/>
      <c r="J117" s="297"/>
    </row>
    <row r="118" spans="1:10">
      <c r="A118" s="579"/>
      <c r="B118" s="579"/>
      <c r="C118" s="579"/>
      <c r="D118" s="579"/>
      <c r="E118" s="579"/>
      <c r="F118" s="579"/>
      <c r="G118" s="579"/>
      <c r="H118" s="579"/>
      <c r="I118" s="579"/>
      <c r="J118" s="316"/>
    </row>
    <row r="119" spans="1:10">
      <c r="A119" s="579"/>
      <c r="B119" s="579"/>
      <c r="C119" s="579"/>
      <c r="D119" s="579"/>
      <c r="E119" s="579"/>
      <c r="F119" s="579"/>
      <c r="G119" s="579"/>
      <c r="H119" s="579"/>
      <c r="I119" s="579"/>
      <c r="J119" s="316"/>
    </row>
    <row r="120" spans="1:10">
      <c r="A120" s="691" t="s">
        <v>157</v>
      </c>
      <c r="B120" s="691"/>
      <c r="C120" s="691"/>
      <c r="D120" s="691"/>
      <c r="E120" s="691"/>
      <c r="F120" s="691"/>
      <c r="G120" s="691"/>
      <c r="H120" s="691"/>
      <c r="I120" s="691"/>
      <c r="J120" s="316"/>
    </row>
    <row r="121" spans="1:10">
      <c r="A121" s="691"/>
      <c r="B121" s="691"/>
      <c r="C121" s="691"/>
      <c r="D121" s="691"/>
      <c r="E121" s="691"/>
      <c r="F121" s="691"/>
      <c r="G121" s="691"/>
      <c r="H121" s="691"/>
      <c r="I121" s="691"/>
    </row>
    <row r="122" spans="1:10">
      <c r="A122" s="691"/>
      <c r="B122" s="691"/>
      <c r="C122" s="691"/>
      <c r="D122" s="691"/>
      <c r="E122" s="691"/>
      <c r="F122" s="691"/>
      <c r="G122" s="691"/>
      <c r="H122" s="691"/>
      <c r="I122" s="691"/>
    </row>
    <row r="123" spans="1:10">
      <c r="A123" s="273" t="s">
        <v>2364</v>
      </c>
      <c r="B123" s="567"/>
      <c r="C123" s="567"/>
      <c r="D123" s="567"/>
      <c r="E123" s="567"/>
      <c r="F123" s="273"/>
      <c r="G123" s="273"/>
      <c r="H123" s="273"/>
      <c r="I123" s="273"/>
    </row>
    <row r="124" spans="1:10">
      <c r="A124" s="316"/>
      <c r="B124" s="569"/>
      <c r="C124" s="569"/>
      <c r="D124" s="569"/>
      <c r="E124" s="569"/>
      <c r="F124" s="32"/>
      <c r="G124" s="316"/>
      <c r="H124" s="316"/>
      <c r="I124" s="316"/>
    </row>
    <row r="125" spans="1:10">
      <c r="A125" s="18"/>
      <c r="B125" s="569"/>
      <c r="C125" s="569"/>
      <c r="D125" s="569"/>
      <c r="E125" s="569"/>
      <c r="F125" s="316"/>
      <c r="G125" s="316"/>
      <c r="H125" s="316"/>
      <c r="I125" s="316"/>
    </row>
    <row r="126" spans="1:10">
      <c r="A126" s="316"/>
      <c r="B126" s="273"/>
      <c r="C126" s="273"/>
      <c r="D126" s="273"/>
      <c r="E126" s="273"/>
      <c r="F126" s="316"/>
      <c r="G126" s="316"/>
      <c r="H126" s="316"/>
      <c r="I126" s="316"/>
    </row>
    <row r="127" spans="1:10">
      <c r="B127" s="272"/>
      <c r="C127" s="22"/>
      <c r="D127" s="22"/>
      <c r="E127" s="316"/>
    </row>
  </sheetData>
  <mergeCells count="12">
    <mergeCell ref="A112:I113"/>
    <mergeCell ref="A120:I122"/>
    <mergeCell ref="B2:D2"/>
    <mergeCell ref="A109:I109"/>
    <mergeCell ref="A107:I108"/>
    <mergeCell ref="A3:E3"/>
    <mergeCell ref="B4:D4"/>
    <mergeCell ref="A105:I106"/>
    <mergeCell ref="A115:I117"/>
    <mergeCell ref="A114:I114"/>
    <mergeCell ref="A101:I104"/>
    <mergeCell ref="A110:I111"/>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pageSetUpPr fitToPage="1"/>
  </sheetPr>
  <dimension ref="A1:G67"/>
  <sheetViews>
    <sheetView zoomScaleNormal="100" workbookViewId="0">
      <pane ySplit="5" topLeftCell="A6" activePane="bottomLeft" state="frozen"/>
      <selection activeCell="J4" sqref="J4"/>
      <selection pane="bottomLeft" activeCell="C34" sqref="C34"/>
    </sheetView>
  </sheetViews>
  <sheetFormatPr baseColWidth="10" defaultColWidth="9.33203125" defaultRowHeight="13"/>
  <cols>
    <col min="1" max="4" width="16" style="22" customWidth="1"/>
    <col min="5" max="5" width="12.6640625" style="22" customWidth="1"/>
    <col min="6" max="6" width="8.6640625" style="22" customWidth="1"/>
    <col min="7" max="7" width="23.6640625" style="22" bestFit="1" customWidth="1"/>
    <col min="8" max="8" width="20.5" style="22" customWidth="1"/>
    <col min="9" max="9" width="5" style="22" bestFit="1" customWidth="1"/>
    <col min="10" max="10" width="24.33203125" style="22" bestFit="1" customWidth="1"/>
    <col min="11" max="16384" width="9.33203125" style="22"/>
  </cols>
  <sheetData>
    <row r="1" spans="1:7" ht="14">
      <c r="B1" s="675" t="s">
        <v>450</v>
      </c>
      <c r="C1" s="703"/>
      <c r="D1" s="703"/>
    </row>
    <row r="2" spans="1:7" ht="18">
      <c r="A2" s="692" t="s">
        <v>443</v>
      </c>
      <c r="B2" s="697"/>
      <c r="C2" s="697"/>
      <c r="D2" s="703"/>
      <c r="E2" s="703"/>
    </row>
    <row r="3" spans="1:7" ht="18">
      <c r="A3" s="51"/>
      <c r="B3" s="696" t="s">
        <v>2222</v>
      </c>
      <c r="C3" s="697"/>
      <c r="D3" s="697"/>
    </row>
    <row r="4" spans="1:7">
      <c r="A4" s="51"/>
    </row>
    <row r="5" spans="1:7" ht="30">
      <c r="A5" s="297"/>
      <c r="B5" s="261" t="s">
        <v>31</v>
      </c>
      <c r="C5" s="181" t="s">
        <v>434</v>
      </c>
      <c r="D5" s="181" t="s">
        <v>33</v>
      </c>
      <c r="E5" s="297"/>
    </row>
    <row r="6" spans="1:7" ht="14">
      <c r="A6" s="297"/>
      <c r="B6" s="297" t="s">
        <v>34</v>
      </c>
      <c r="C6" s="371">
        <f>IF(STC!E$29="X","$0",((STC!D$29/Pop!E4)*1000))</f>
        <v>138.71411034937586</v>
      </c>
      <c r="D6" s="266"/>
      <c r="G6" s="57"/>
    </row>
    <row r="7" spans="1:7" ht="14">
      <c r="A7" s="297"/>
      <c r="B7" s="307" t="s">
        <v>35</v>
      </c>
      <c r="C7" s="382">
        <f>IF(STC!G$29="X","$0",((STC!G$29/Pop!E5)*1000))</f>
        <v>106.69538337066518</v>
      </c>
      <c r="D7" s="264">
        <f>IF(C7="$0","--",RANK(C7,$C$7:$C$56))</f>
        <v>30</v>
      </c>
      <c r="F7" s="499"/>
      <c r="G7" s="57"/>
    </row>
    <row r="8" spans="1:7" ht="14">
      <c r="A8" s="297"/>
      <c r="B8" s="308" t="s">
        <v>36</v>
      </c>
      <c r="C8" s="383">
        <f>IF(STC!H$29="X","$0",((STC!H$29/Pop!E6)*1000))</f>
        <v>118.64773349373813</v>
      </c>
      <c r="D8" s="263">
        <f>IF(C8="$0","--",RANK(C8,$C$7:$C$56))</f>
        <v>28</v>
      </c>
      <c r="G8" s="57"/>
    </row>
    <row r="9" spans="1:7" ht="14">
      <c r="A9" s="297"/>
      <c r="B9" s="307" t="s">
        <v>37</v>
      </c>
      <c r="C9" s="382">
        <f>IF(STC!I$29="X","$0",((STC!I$29/Pop!E7)*1000))</f>
        <v>52.468904417874455</v>
      </c>
      <c r="D9" s="264">
        <f t="shared" ref="D9:D55" si="0">IF(C9="$0","--",RANK(C9,$C$7:$C$56))</f>
        <v>41</v>
      </c>
      <c r="G9" s="57"/>
    </row>
    <row r="10" spans="1:7" ht="14">
      <c r="A10" s="297"/>
      <c r="B10" s="308" t="s">
        <v>38</v>
      </c>
      <c r="C10" s="383">
        <f>IF(STC!J$29="X","$0",((STC!J$29/Pop!E8)*1000))</f>
        <v>132.14118928368504</v>
      </c>
      <c r="D10" s="263">
        <f t="shared" si="0"/>
        <v>20</v>
      </c>
      <c r="G10" s="57"/>
    </row>
    <row r="11" spans="1:7" ht="14">
      <c r="A11" s="297"/>
      <c r="B11" s="307" t="s">
        <v>39</v>
      </c>
      <c r="C11" s="382">
        <f>IF(STC!K$29="X","$0",((STC!K$29/Pop!E9)*1000))</f>
        <v>255.77582401828502</v>
      </c>
      <c r="D11" s="264">
        <f t="shared" si="0"/>
        <v>5</v>
      </c>
      <c r="G11" s="57"/>
    </row>
    <row r="12" spans="1:7" ht="14">
      <c r="A12" s="297"/>
      <c r="B12" s="308" t="s">
        <v>40</v>
      </c>
      <c r="C12" s="383">
        <f>IF(STC!L$29="X","$0",((STC!L$29/Pop!E10)*1000))</f>
        <v>94.261901848959383</v>
      </c>
      <c r="D12" s="263">
        <f t="shared" si="0"/>
        <v>34</v>
      </c>
      <c r="G12" s="57"/>
    </row>
    <row r="13" spans="1:7" ht="14">
      <c r="A13" s="297"/>
      <c r="B13" s="307" t="s">
        <v>41</v>
      </c>
      <c r="C13" s="382">
        <f>IF(STC!M$29="X","$0",((STC!M$29/Pop!E11)*1000))</f>
        <v>250.05601719421298</v>
      </c>
      <c r="D13" s="264">
        <f t="shared" si="0"/>
        <v>6</v>
      </c>
      <c r="F13" s="499"/>
      <c r="G13" s="57"/>
    </row>
    <row r="14" spans="1:7" ht="14">
      <c r="A14" s="297"/>
      <c r="B14" s="308" t="s">
        <v>2349</v>
      </c>
      <c r="C14" s="383">
        <f>IF(STC!N$29="X","$0",((STC!N$29/Pop!E12)*1000))</f>
        <v>255.91539588269114</v>
      </c>
      <c r="D14" s="263">
        <f t="shared" si="0"/>
        <v>4</v>
      </c>
      <c r="F14" s="499"/>
      <c r="G14" s="57"/>
    </row>
    <row r="15" spans="1:7" ht="14">
      <c r="A15" s="297"/>
      <c r="B15" s="307" t="s">
        <v>43</v>
      </c>
      <c r="C15" s="616">
        <f>IF(STC!P$29="X","$0",((STC!P$29/Pop!E13)*1000))</f>
        <v>113.59786317454872</v>
      </c>
      <c r="D15" s="264">
        <f t="shared" si="0"/>
        <v>29</v>
      </c>
      <c r="G15" s="57"/>
    </row>
    <row r="16" spans="1:7" ht="14">
      <c r="A16" s="297"/>
      <c r="B16" s="308" t="s">
        <v>44</v>
      </c>
      <c r="C16" s="383">
        <f>IF(STC!Q$29="X","$0",((STC!Q$29/Pop!E14)*1000))</f>
        <v>93.188482267256759</v>
      </c>
      <c r="D16" s="263">
        <f t="shared" si="0"/>
        <v>35</v>
      </c>
      <c r="G16" s="57"/>
    </row>
    <row r="17" spans="1:7" ht="14">
      <c r="A17" s="297"/>
      <c r="B17" s="307" t="s">
        <v>45</v>
      </c>
      <c r="C17" s="382">
        <f>IF(STC!R$29="X","$0",((STC!R$29/Pop!E15)*1000))</f>
        <v>129.48166703793524</v>
      </c>
      <c r="D17" s="264">
        <f t="shared" si="0"/>
        <v>23</v>
      </c>
      <c r="G17" s="57"/>
    </row>
    <row r="18" spans="1:7" ht="14">
      <c r="A18" s="297"/>
      <c r="B18" s="308" t="s">
        <v>46</v>
      </c>
      <c r="C18" s="383">
        <f>IF(STC!S$29="X","$0",((STC!S$29/Pop!E16)*1000))</f>
        <v>126.17832974070775</v>
      </c>
      <c r="D18" s="263">
        <f t="shared" si="0"/>
        <v>24</v>
      </c>
      <c r="G18" s="57"/>
    </row>
    <row r="19" spans="1:7" ht="14">
      <c r="A19" s="297"/>
      <c r="B19" s="307" t="s">
        <v>47</v>
      </c>
      <c r="C19" s="382">
        <f>IF(STC!T$29="X","$0",((STC!T$29/Pop!E17)*1000))</f>
        <v>224.769085323468</v>
      </c>
      <c r="D19" s="264">
        <f t="shared" si="0"/>
        <v>8</v>
      </c>
      <c r="G19" s="57"/>
    </row>
    <row r="20" spans="1:7" ht="14">
      <c r="A20" s="297"/>
      <c r="B20" s="308" t="s">
        <v>48</v>
      </c>
      <c r="C20" s="383">
        <f>IF(STC!U$29="X","$0",((STC!U$29/Pop!E18)*1000))</f>
        <v>153.82120825857254</v>
      </c>
      <c r="D20" s="263">
        <f t="shared" si="0"/>
        <v>14</v>
      </c>
      <c r="G20" s="57"/>
    </row>
    <row r="21" spans="1:7" ht="14">
      <c r="A21" s="297"/>
      <c r="B21" s="307" t="s">
        <v>49</v>
      </c>
      <c r="C21" s="382">
        <f>IF(STC!V$29="X","$0",((STC!V$29/Pop!E19)*1000))</f>
        <v>137.33620157732227</v>
      </c>
      <c r="D21" s="264">
        <f t="shared" si="0"/>
        <v>17</v>
      </c>
      <c r="G21" s="57"/>
    </row>
    <row r="22" spans="1:7" ht="14">
      <c r="A22" s="297"/>
      <c r="B22" s="308" t="s">
        <v>50</v>
      </c>
      <c r="C22" s="383">
        <f>IF(STC!W$29="X","$0",((STC!W$29/Pop!E20)*1000))</f>
        <v>132.83544841738572</v>
      </c>
      <c r="D22" s="263">
        <f t="shared" si="0"/>
        <v>19</v>
      </c>
      <c r="G22" s="57"/>
    </row>
    <row r="23" spans="1:7" ht="14">
      <c r="A23" s="297"/>
      <c r="B23" s="307" t="s">
        <v>51</v>
      </c>
      <c r="C23" s="382">
        <f>IF(STC!X$29="X","$0",((STC!X$29/Pop!E21)*1000))</f>
        <v>102.9704846381687</v>
      </c>
      <c r="D23" s="264">
        <f t="shared" si="0"/>
        <v>32</v>
      </c>
      <c r="G23" s="57"/>
    </row>
    <row r="24" spans="1:7" ht="14">
      <c r="A24" s="297"/>
      <c r="B24" s="308" t="s">
        <v>52</v>
      </c>
      <c r="C24" s="383">
        <f>IF(STC!Y$29="X","$0",((STC!Y$29/Pop!E22)*1000))</f>
        <v>62.190497558563834</v>
      </c>
      <c r="D24" s="263">
        <f t="shared" si="0"/>
        <v>40</v>
      </c>
      <c r="G24" s="57"/>
    </row>
    <row r="25" spans="1:7" ht="14">
      <c r="A25" s="297"/>
      <c r="B25" s="307" t="s">
        <v>53</v>
      </c>
      <c r="C25" s="382">
        <f>IF(STC!Z$29="X","$0",((STC!Z$29/Pop!E23)*1000))</f>
        <v>131.17604743443968</v>
      </c>
      <c r="D25" s="264">
        <f t="shared" si="0"/>
        <v>21</v>
      </c>
      <c r="G25" s="57"/>
    </row>
    <row r="26" spans="1:7" ht="14">
      <c r="A26" s="297"/>
      <c r="B26" s="308" t="s">
        <v>54</v>
      </c>
      <c r="C26" s="383">
        <f>IF(STC!AA$29="X","$0",((STC!AA$29/Pop!E24)*1000))</f>
        <v>165.54935521548691</v>
      </c>
      <c r="D26" s="263">
        <f t="shared" si="0"/>
        <v>13</v>
      </c>
      <c r="G26" s="57"/>
    </row>
    <row r="27" spans="1:7" ht="14">
      <c r="A27" s="297"/>
      <c r="B27" s="307" t="s">
        <v>55</v>
      </c>
      <c r="C27" s="382">
        <f>IF(STC!AB$29="X","$0",((STC!AB$29/Pop!E25)*1000))</f>
        <v>320.1941625573503</v>
      </c>
      <c r="D27" s="264">
        <f t="shared" si="0"/>
        <v>2</v>
      </c>
      <c r="G27" s="57"/>
    </row>
    <row r="28" spans="1:7" ht="14">
      <c r="A28" s="297"/>
      <c r="B28" s="308" t="s">
        <v>56</v>
      </c>
      <c r="C28" s="383">
        <f>IF(STC!AC$29="X","$0",((STC!AC$29/Pop!E26)*1000))</f>
        <v>119.99213837030383</v>
      </c>
      <c r="D28" s="263">
        <f t="shared" si="0"/>
        <v>26</v>
      </c>
      <c r="G28" s="57"/>
    </row>
    <row r="29" spans="1:7" ht="14">
      <c r="A29" s="297"/>
      <c r="B29" s="307" t="s">
        <v>57</v>
      </c>
      <c r="C29" s="382">
        <f>IF(STC!AD$29="X","$0",((STC!AD$29/Pop!E27)*1000))</f>
        <v>220.03132371194954</v>
      </c>
      <c r="D29" s="264">
        <f t="shared" si="0"/>
        <v>9</v>
      </c>
      <c r="G29" s="57"/>
    </row>
    <row r="30" spans="1:7" ht="14">
      <c r="A30" s="297"/>
      <c r="B30" s="308" t="s">
        <v>58</v>
      </c>
      <c r="C30" s="383">
        <f>IF(STC!AE$29="X","$0",((STC!AE$29/Pop!E28)*1000))</f>
        <v>136.69548607620388</v>
      </c>
      <c r="D30" s="263">
        <f t="shared" si="0"/>
        <v>18</v>
      </c>
      <c r="G30" s="57"/>
    </row>
    <row r="31" spans="1:7" ht="14">
      <c r="A31" s="297"/>
      <c r="B31" s="307" t="s">
        <v>59</v>
      </c>
      <c r="C31" s="382">
        <f>IF(STC!AF$29="X","$0",((STC!AF$29/Pop!E29)*1000))</f>
        <v>50.288932813306609</v>
      </c>
      <c r="D31" s="264">
        <f t="shared" si="0"/>
        <v>42</v>
      </c>
      <c r="G31" s="57"/>
    </row>
    <row r="32" spans="1:7" ht="14">
      <c r="A32" s="297"/>
      <c r="B32" s="308" t="s">
        <v>60</v>
      </c>
      <c r="C32" s="383">
        <f>IF(STC!AG$29="X","$0",((STC!AG$29/Pop!E30)*1000))</f>
        <v>118.99460539004068</v>
      </c>
      <c r="D32" s="263">
        <f t="shared" si="0"/>
        <v>27</v>
      </c>
      <c r="G32" s="57"/>
    </row>
    <row r="33" spans="1:7" ht="14">
      <c r="A33" s="297"/>
      <c r="B33" s="307" t="s">
        <v>61</v>
      </c>
      <c r="C33" s="382">
        <f>IF(STC!AH$29="X","$0",((STC!AH$29/Pop!E31)*1000))</f>
        <v>137.72371510294386</v>
      </c>
      <c r="D33" s="264">
        <f t="shared" si="0"/>
        <v>16</v>
      </c>
      <c r="G33" s="57"/>
    </row>
    <row r="34" spans="1:7" ht="14">
      <c r="A34" s="297"/>
      <c r="B34" s="308" t="s">
        <v>2350</v>
      </c>
      <c r="C34" s="383" t="str">
        <f>IF(STC!AI$29="X","$0",((STC!AI$29/Pop!E32)*1000))</f>
        <v>$0</v>
      </c>
      <c r="D34" s="489" t="s">
        <v>393</v>
      </c>
      <c r="G34" s="57"/>
    </row>
    <row r="35" spans="1:7" ht="14">
      <c r="A35" s="297"/>
      <c r="B35" s="307" t="s">
        <v>63</v>
      </c>
      <c r="C35" s="382">
        <f>IF(STC!AJ$29="X","$0",((STC!AJ$29/Pop!E33)*1000))</f>
        <v>427.20817399528596</v>
      </c>
      <c r="D35" s="264">
        <f t="shared" si="0"/>
        <v>1</v>
      </c>
      <c r="G35" s="57"/>
    </row>
    <row r="36" spans="1:7" ht="14">
      <c r="A36" s="297"/>
      <c r="B36" s="308" t="s">
        <v>64</v>
      </c>
      <c r="C36" s="383">
        <f>IF(STC!AK$29="X","$0",((STC!AK$29/Pop!E34)*1000))</f>
        <v>234.289740966887</v>
      </c>
      <c r="D36" s="263">
        <f t="shared" si="0"/>
        <v>7</v>
      </c>
      <c r="G36" s="57"/>
    </row>
    <row r="37" spans="1:7" ht="14">
      <c r="A37" s="297"/>
      <c r="B37" s="307" t="s">
        <v>65</v>
      </c>
      <c r="C37" s="382">
        <f>IF(STC!AL$29="X","$0",((STC!AL$29/Pop!E35)*1000))</f>
        <v>44.000440598255807</v>
      </c>
      <c r="D37" s="264">
        <f t="shared" si="0"/>
        <v>43</v>
      </c>
      <c r="G37" s="57"/>
    </row>
    <row r="38" spans="1:7" ht="14">
      <c r="A38" s="297"/>
      <c r="B38" s="308" t="s">
        <v>66</v>
      </c>
      <c r="C38" s="383">
        <f>IF(STC!AM$29="X","$0",((STC!AM$29/Pop!E36)*1000))</f>
        <v>202.8450836219273</v>
      </c>
      <c r="D38" s="263">
        <f t="shared" si="0"/>
        <v>10</v>
      </c>
      <c r="G38" s="57"/>
    </row>
    <row r="39" spans="1:7" ht="14">
      <c r="A39" s="297"/>
      <c r="B39" s="307" t="s">
        <v>67</v>
      </c>
      <c r="C39" s="382">
        <f>IF(STC!AN$29="X","$0",((STC!AN$29/Pop!E37)*1000))</f>
        <v>73.689294673954208</v>
      </c>
      <c r="D39" s="264">
        <f t="shared" si="0"/>
        <v>38</v>
      </c>
      <c r="G39" s="57"/>
    </row>
    <row r="40" spans="1:7" ht="14">
      <c r="A40" s="297"/>
      <c r="B40" s="308" t="s">
        <v>68</v>
      </c>
      <c r="C40" s="383">
        <f>IF(STC!AO$29="X","$0",((STC!AO$29/Pop!E38)*1000))</f>
        <v>80.581895781401215</v>
      </c>
      <c r="D40" s="263">
        <f t="shared" si="0"/>
        <v>36</v>
      </c>
      <c r="G40" s="57"/>
    </row>
    <row r="41" spans="1:7" ht="14">
      <c r="A41" s="297"/>
      <c r="B41" s="307" t="s">
        <v>2351</v>
      </c>
      <c r="C41" s="382">
        <f>IF(STC!AP$29="X","$0",((STC!AP$29/Pop!E39)*1000))</f>
        <v>0.75763755350230888</v>
      </c>
      <c r="D41" s="490" t="s">
        <v>393</v>
      </c>
      <c r="G41" s="57"/>
    </row>
    <row r="42" spans="1:7" ht="14">
      <c r="A42" s="297"/>
      <c r="B42" s="308" t="s">
        <v>70</v>
      </c>
      <c r="C42" s="383">
        <f>IF(STC!AQ$29="X","$0",((STC!AQ$29/Pop!E40)*1000))</f>
        <v>40.167759556168825</v>
      </c>
      <c r="D42" s="263">
        <f t="shared" si="0"/>
        <v>44</v>
      </c>
      <c r="G42" s="57"/>
    </row>
    <row r="43" spans="1:7" ht="14">
      <c r="A43" s="297"/>
      <c r="B43" s="307" t="s">
        <v>71</v>
      </c>
      <c r="C43" s="382">
        <f>IF(STC!AR$29="X","$0",((STC!AR$29/Pop!E41)*1000))</f>
        <v>152.80719980998248</v>
      </c>
      <c r="D43" s="264">
        <f t="shared" si="0"/>
        <v>15</v>
      </c>
      <c r="G43" s="57"/>
    </row>
    <row r="44" spans="1:7" ht="14">
      <c r="A44" s="297"/>
      <c r="B44" s="308" t="s">
        <v>72</v>
      </c>
      <c r="C44" s="383">
        <f>IF(STC!AS$29="X","$0",((STC!AS$29/Pop!E42)*1000))</f>
        <v>183.07268176258444</v>
      </c>
      <c r="D44" s="263">
        <f t="shared" si="0"/>
        <v>11</v>
      </c>
      <c r="G44" s="57"/>
    </row>
    <row r="45" spans="1:7" ht="14">
      <c r="A45" s="297"/>
      <c r="B45" s="307" t="s">
        <v>73</v>
      </c>
      <c r="C45" s="382">
        <f>IF(STC!AT$29="X","$0",((STC!AT$29/Pop!E43)*1000))</f>
        <v>122.43037487295202</v>
      </c>
      <c r="D45" s="264">
        <f t="shared" si="0"/>
        <v>25</v>
      </c>
      <c r="G45" s="57"/>
    </row>
    <row r="46" spans="1:7" ht="14">
      <c r="A46" s="297"/>
      <c r="B46" s="308" t="s">
        <v>74</v>
      </c>
      <c r="C46" s="383">
        <f>IF(STC!AU$29="X","$0",((STC!AU$29/Pop!E44)*1000))</f>
        <v>74.766602532576741</v>
      </c>
      <c r="D46" s="263">
        <f t="shared" si="0"/>
        <v>37</v>
      </c>
      <c r="G46" s="57"/>
    </row>
    <row r="47" spans="1:7" ht="14">
      <c r="A47" s="297"/>
      <c r="B47" s="307" t="s">
        <v>149</v>
      </c>
      <c r="C47" s="382">
        <f>IF(STC!AV$29="X","$0",((STC!AV$29/Pop!E45)*1000))</f>
        <v>35.333104893142881</v>
      </c>
      <c r="D47" s="264">
        <f t="shared" si="0"/>
        <v>45</v>
      </c>
      <c r="G47" s="57"/>
    </row>
    <row r="48" spans="1:7" ht="14">
      <c r="A48" s="297"/>
      <c r="B48" s="308" t="s">
        <v>76</v>
      </c>
      <c r="C48" s="383">
        <f>IF(STC!AW$29="X","$0",((STC!AW$29/Pop!E46)*1000))</f>
        <v>257.03202985593771</v>
      </c>
      <c r="D48" s="263">
        <f t="shared" si="0"/>
        <v>3</v>
      </c>
      <c r="G48" s="57"/>
    </row>
    <row r="49" spans="1:7" ht="14">
      <c r="A49" s="297"/>
      <c r="B49" s="307" t="s">
        <v>2352</v>
      </c>
      <c r="C49" s="382" t="str">
        <f>IF(STC!AX$29="X","$0",((STC!AX$29/Pop!E47)*1000))</f>
        <v>$0</v>
      </c>
      <c r="D49" s="490" t="s">
        <v>393</v>
      </c>
      <c r="G49" s="57"/>
    </row>
    <row r="50" spans="1:7" ht="14">
      <c r="A50" s="297"/>
      <c r="B50" s="308" t="s">
        <v>78</v>
      </c>
      <c r="C50" s="413">
        <f>IF(STC!AY$29="X","$0",((STC!AY$29/Pop!E48)*1000))</f>
        <v>106.25233531270059</v>
      </c>
      <c r="D50" s="203">
        <f t="shared" si="0"/>
        <v>31</v>
      </c>
      <c r="G50" s="57"/>
    </row>
    <row r="51" spans="1:7" ht="14">
      <c r="A51" s="297"/>
      <c r="B51" s="307" t="s">
        <v>79</v>
      </c>
      <c r="C51" s="382">
        <f>IF(STC!AZ$29="X","$0",((STC!AZ$29/Pop!E49)*1000))</f>
        <v>130.51244514212141</v>
      </c>
      <c r="D51" s="264">
        <f t="shared" si="0"/>
        <v>22</v>
      </c>
      <c r="G51" s="57"/>
    </row>
    <row r="52" spans="1:7" ht="14">
      <c r="A52" s="297"/>
      <c r="B52" s="308" t="s">
        <v>2354</v>
      </c>
      <c r="C52" s="383">
        <f>IF(STC!BA$29="X","$0",((STC!BA$29/Pop!E50)*1000))</f>
        <v>97.633889884557533</v>
      </c>
      <c r="D52" s="263">
        <f t="shared" si="0"/>
        <v>33</v>
      </c>
      <c r="G52" s="57"/>
    </row>
    <row r="53" spans="1:7" ht="14">
      <c r="A53" s="297"/>
      <c r="B53" s="307" t="s">
        <v>2353</v>
      </c>
      <c r="C53" s="382" t="str">
        <f>IF(STC!BB$29="X","$0",((STC!BB$29/Pop!E51)*1000))</f>
        <v>$0</v>
      </c>
      <c r="D53" s="490" t="s">
        <v>393</v>
      </c>
      <c r="G53" s="57"/>
    </row>
    <row r="54" spans="1:7" ht="14">
      <c r="A54" s="297"/>
      <c r="B54" s="308" t="s">
        <v>82</v>
      </c>
      <c r="C54" s="383">
        <f>IF(STC!BC$29="X","$0",((STC!BC$29/Pop!E52)*1000))</f>
        <v>64.049647081240437</v>
      </c>
      <c r="D54" s="263">
        <f t="shared" si="0"/>
        <v>39</v>
      </c>
      <c r="G54" s="57"/>
    </row>
    <row r="55" spans="1:7" ht="14">
      <c r="A55" s="297"/>
      <c r="B55" s="307" t="s">
        <v>83</v>
      </c>
      <c r="C55" s="382">
        <f>IF(STC!BD$29="X","$0",((STC!BD$29/Pop!E53)*1000))</f>
        <v>165.59430853304201</v>
      </c>
      <c r="D55" s="264">
        <f t="shared" si="0"/>
        <v>12</v>
      </c>
      <c r="G55" s="57"/>
    </row>
    <row r="56" spans="1:7" ht="14">
      <c r="A56" s="297"/>
      <c r="B56" s="308" t="s">
        <v>152</v>
      </c>
      <c r="C56" s="383" t="str">
        <f>IF(STC!BE$29="X","$0",((STC!BE$29/Pop!E54)*1000))</f>
        <v>$0</v>
      </c>
      <c r="D56" s="489" t="s">
        <v>393</v>
      </c>
      <c r="G56" s="57"/>
    </row>
    <row r="57" spans="1:7" ht="14">
      <c r="A57" s="308"/>
      <c r="B57" s="308"/>
      <c r="C57" s="308"/>
      <c r="D57" s="297"/>
      <c r="E57" s="297"/>
    </row>
    <row r="58" spans="1:7" ht="14">
      <c r="A58" s="308" t="s">
        <v>163</v>
      </c>
      <c r="B58" s="308"/>
      <c r="C58" s="308"/>
      <c r="D58" s="297"/>
      <c r="E58" s="297"/>
    </row>
    <row r="59" spans="1:7" ht="14">
      <c r="A59" s="542" t="s">
        <v>2355</v>
      </c>
      <c r="B59" s="542"/>
      <c r="C59" s="542"/>
      <c r="D59" s="537"/>
      <c r="E59" s="537"/>
    </row>
    <row r="60" spans="1:7" ht="13.5" customHeight="1">
      <c r="A60" s="681" t="s">
        <v>2348</v>
      </c>
      <c r="B60" s="681"/>
      <c r="C60" s="681"/>
      <c r="D60" s="681"/>
      <c r="E60" s="681"/>
      <c r="F60" s="681"/>
    </row>
    <row r="61" spans="1:7" ht="16.5" customHeight="1">
      <c r="A61" s="681"/>
      <c r="B61" s="681"/>
      <c r="C61" s="681"/>
      <c r="D61" s="681"/>
      <c r="E61" s="681"/>
      <c r="F61" s="681"/>
    </row>
    <row r="62" spans="1:7" ht="13.5" customHeight="1">
      <c r="A62" s="681"/>
      <c r="B62" s="681"/>
      <c r="C62" s="681"/>
      <c r="D62" s="681"/>
      <c r="E62" s="681"/>
      <c r="F62" s="681"/>
    </row>
    <row r="63" spans="1:7" ht="14">
      <c r="A63" s="308" t="s">
        <v>603</v>
      </c>
      <c r="B63" s="308"/>
      <c r="C63" s="308"/>
      <c r="D63" s="297"/>
      <c r="E63" s="297"/>
    </row>
    <row r="64" spans="1:7" ht="14">
      <c r="A64" s="297" t="s">
        <v>440</v>
      </c>
      <c r="B64" s="297"/>
      <c r="C64" s="297"/>
      <c r="D64" s="297"/>
      <c r="E64" s="297"/>
    </row>
    <row r="65" spans="1:5" ht="14">
      <c r="A65" s="297"/>
      <c r="B65" s="297"/>
      <c r="C65" s="297"/>
      <c r="D65" s="297"/>
      <c r="E65" s="297"/>
    </row>
    <row r="66" spans="1:5" ht="14">
      <c r="B66" s="297"/>
    </row>
    <row r="67" spans="1:5" ht="14">
      <c r="B67" s="272"/>
    </row>
  </sheetData>
  <mergeCells count="4">
    <mergeCell ref="A2:E2"/>
    <mergeCell ref="B1:D1"/>
    <mergeCell ref="B3:D3"/>
    <mergeCell ref="A60:F62"/>
  </mergeCells>
  <pageMargins left="0.7" right="0.7" top="0.75" bottom="0.75" header="0.3" footer="0.3"/>
  <pageSetup scale="70" orientation="portrait"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0" tint="-0.249977111117893"/>
    <pageSetUpPr fitToPage="1"/>
  </sheetPr>
  <dimension ref="A1:J67"/>
  <sheetViews>
    <sheetView zoomScaleNormal="100" workbookViewId="0">
      <pane ySplit="5" topLeftCell="A6" activePane="bottomLeft" state="frozen"/>
      <selection activeCell="J4" sqref="J4"/>
      <selection pane="bottomLeft" activeCell="G13" sqref="G13"/>
    </sheetView>
  </sheetViews>
  <sheetFormatPr baseColWidth="10" defaultColWidth="9.33203125" defaultRowHeight="13"/>
  <cols>
    <col min="1" max="1" width="6.6640625" style="22" customWidth="1"/>
    <col min="2" max="2" width="7.5" style="22" customWidth="1"/>
    <col min="3" max="3" width="13.5" style="22" customWidth="1"/>
    <col min="4" max="4" width="15.6640625" style="22" customWidth="1"/>
    <col min="5" max="5" width="9.33203125" style="49"/>
    <col min="6" max="7" width="9.33203125" style="22"/>
    <col min="8" max="8" width="16.6640625" style="22" bestFit="1" customWidth="1"/>
    <col min="9" max="9" width="16" style="22" customWidth="1"/>
    <col min="10" max="10" width="13.5" style="22" customWidth="1"/>
    <col min="11" max="11" width="10.33203125" style="22" customWidth="1"/>
    <col min="12" max="16384" width="9.33203125" style="22"/>
  </cols>
  <sheetData>
    <row r="1" spans="1:10" ht="15">
      <c r="A1" s="720" t="s">
        <v>449</v>
      </c>
      <c r="B1" s="666"/>
      <c r="C1" s="666"/>
      <c r="D1" s="666"/>
      <c r="E1" s="666"/>
      <c r="F1" s="666"/>
      <c r="G1" s="666"/>
      <c r="H1" s="666"/>
    </row>
    <row r="2" spans="1:10" ht="19">
      <c r="A2" s="692" t="s">
        <v>444</v>
      </c>
      <c r="B2" s="672"/>
      <c r="C2" s="672"/>
      <c r="D2" s="672"/>
      <c r="E2" s="672"/>
      <c r="F2" s="666"/>
      <c r="G2" s="666"/>
      <c r="H2" s="666"/>
      <c r="J2" s="68"/>
    </row>
    <row r="3" spans="1:10" ht="19">
      <c r="A3" s="671" t="str">
        <f>CONCATENATE("Fiscal Year ",Pop!H1)</f>
        <v>Fiscal Year 2016</v>
      </c>
      <c r="B3" s="672"/>
      <c r="C3" s="672"/>
      <c r="D3" s="672"/>
      <c r="E3" s="672"/>
      <c r="F3" s="672"/>
      <c r="G3" s="672"/>
      <c r="H3" s="672"/>
    </row>
    <row r="5" spans="1:10" ht="30">
      <c r="A5" s="297"/>
      <c r="B5" s="297"/>
      <c r="C5" s="261" t="s">
        <v>31</v>
      </c>
      <c r="D5" s="181" t="s">
        <v>90</v>
      </c>
      <c r="E5" s="492" t="s">
        <v>33</v>
      </c>
      <c r="F5" s="297"/>
      <c r="G5" s="297"/>
    </row>
    <row r="6" spans="1:10" ht="14">
      <c r="A6" s="297"/>
      <c r="B6" s="297"/>
      <c r="C6" s="297" t="s">
        <v>34</v>
      </c>
      <c r="D6" s="259">
        <f>(SLF!$D23/Pop!$D$4)*1000</f>
        <v>167.77466375191906</v>
      </c>
      <c r="E6" s="494"/>
    </row>
    <row r="7" spans="1:10" ht="14">
      <c r="A7" s="297"/>
      <c r="B7" s="297"/>
      <c r="C7" s="307" t="s">
        <v>35</v>
      </c>
      <c r="D7" s="139">
        <f>(SLF!$I23/Pop!$D$5)*1000</f>
        <v>77.497482278221881</v>
      </c>
      <c r="E7" s="410">
        <f>IF(D7=0, "--", RANK(D7,$D$7:$D$56))</f>
        <v>40</v>
      </c>
    </row>
    <row r="8" spans="1:10" ht="14">
      <c r="A8" s="297"/>
      <c r="B8" s="297"/>
      <c r="C8" s="308" t="s">
        <v>36</v>
      </c>
      <c r="D8" s="101">
        <f>(SLF!$L23/Pop!$D$6)*1000</f>
        <v>286.23830446028575</v>
      </c>
      <c r="E8" s="630">
        <f t="shared" ref="E8:E56" si="0">IF(D8=0, "--", RANK(D8,$D$7:$D$56))</f>
        <v>5</v>
      </c>
    </row>
    <row r="9" spans="1:10" ht="14">
      <c r="A9" s="297"/>
      <c r="B9" s="297"/>
      <c r="C9" s="307" t="s">
        <v>37</v>
      </c>
      <c r="D9" s="139">
        <f>(SLF!$O23/Pop!$D$7)*1000</f>
        <v>82.584681620497918</v>
      </c>
      <c r="E9" s="410">
        <f t="shared" si="0"/>
        <v>38</v>
      </c>
    </row>
    <row r="10" spans="1:10" ht="14">
      <c r="A10" s="297"/>
      <c r="B10" s="297"/>
      <c r="C10" s="308" t="s">
        <v>38</v>
      </c>
      <c r="D10" s="101">
        <f>(SLF!$R$23/Pop!$D$8)*1000</f>
        <v>150.64397631909981</v>
      </c>
      <c r="E10" s="630">
        <f t="shared" si="0"/>
        <v>21</v>
      </c>
    </row>
    <row r="11" spans="1:10" ht="14">
      <c r="A11" s="297"/>
      <c r="B11" s="297"/>
      <c r="C11" s="307" t="s">
        <v>39</v>
      </c>
      <c r="D11" s="139">
        <f>(SLF!$U$23/Pop!$D$9)*1000</f>
        <v>251.98659034973008</v>
      </c>
      <c r="E11" s="410">
        <f t="shared" si="0"/>
        <v>8</v>
      </c>
      <c r="G11" s="499"/>
    </row>
    <row r="12" spans="1:10" ht="14">
      <c r="A12" s="297"/>
      <c r="B12" s="297"/>
      <c r="C12" s="308" t="s">
        <v>40</v>
      </c>
      <c r="D12" s="101">
        <f>(SLF!$X$23/Pop!$D$10)*1000</f>
        <v>113.21828428212484</v>
      </c>
      <c r="E12" s="630">
        <f t="shared" si="0"/>
        <v>27</v>
      </c>
      <c r="G12" s="499"/>
    </row>
    <row r="13" spans="1:10" ht="14">
      <c r="A13" s="297"/>
      <c r="B13" s="297"/>
      <c r="C13" s="307" t="s">
        <v>41</v>
      </c>
      <c r="D13" s="139">
        <f>(SLF!$AA$23/Pop!$D$11)*1000</f>
        <v>200.53795135303127</v>
      </c>
      <c r="E13" s="410">
        <f t="shared" si="0"/>
        <v>12</v>
      </c>
    </row>
    <row r="14" spans="1:10" ht="14">
      <c r="A14" s="297"/>
      <c r="B14" s="297"/>
      <c r="C14" s="308" t="s">
        <v>158</v>
      </c>
      <c r="D14" s="101">
        <f>(SLF!$AD$23/Pop!$D$12)*1000</f>
        <v>339.76874098612569</v>
      </c>
      <c r="E14" s="630">
        <f t="shared" si="0"/>
        <v>4</v>
      </c>
    </row>
    <row r="15" spans="1:10" ht="14">
      <c r="A15" s="297"/>
      <c r="B15" s="297"/>
      <c r="C15" s="307" t="s">
        <v>43</v>
      </c>
      <c r="D15" s="139">
        <f>(SLF!$AJ$23/Pop!$D$13)*1000</f>
        <v>110.00025221976387</v>
      </c>
      <c r="E15" s="410">
        <f t="shared" si="0"/>
        <v>29</v>
      </c>
    </row>
    <row r="16" spans="1:10" ht="14">
      <c r="A16" s="297"/>
      <c r="B16" s="297"/>
      <c r="C16" s="308" t="s">
        <v>44</v>
      </c>
      <c r="D16" s="101">
        <f>(SLF!$AM$23/Pop!$D$14)*1000</f>
        <v>95.117136369189481</v>
      </c>
      <c r="E16" s="630">
        <f t="shared" si="0"/>
        <v>33</v>
      </c>
    </row>
    <row r="17" spans="1:5" ht="14">
      <c r="A17" s="297"/>
      <c r="B17" s="297"/>
      <c r="C17" s="307" t="s">
        <v>45</v>
      </c>
      <c r="D17" s="139">
        <f>(SLF!$AP$23/Pop!$D$15)*1000</f>
        <v>75.712386862586044</v>
      </c>
      <c r="E17" s="410">
        <f t="shared" si="0"/>
        <v>41</v>
      </c>
    </row>
    <row r="18" spans="1:5" ht="14">
      <c r="A18" s="297"/>
      <c r="B18" s="297"/>
      <c r="C18" s="308" t="s">
        <v>46</v>
      </c>
      <c r="D18" s="101">
        <f>(SLF!$AS$23/Pop!$D$16)*1000</f>
        <v>112.49587803998271</v>
      </c>
      <c r="E18" s="630">
        <f t="shared" si="0"/>
        <v>28</v>
      </c>
    </row>
    <row r="19" spans="1:5" ht="14">
      <c r="A19" s="297"/>
      <c r="B19" s="297"/>
      <c r="C19" s="307" t="s">
        <v>47</v>
      </c>
      <c r="D19" s="139">
        <f>(SLF!$AV$23/Pop!$D$17)*1000</f>
        <v>262.35064537837593</v>
      </c>
      <c r="E19" s="410">
        <f t="shared" si="0"/>
        <v>7</v>
      </c>
    </row>
    <row r="20" spans="1:5" ht="14">
      <c r="A20" s="297"/>
      <c r="B20" s="297"/>
      <c r="C20" s="308" t="s">
        <v>48</v>
      </c>
      <c r="D20" s="101">
        <f>(SLF!$AY$23/Pop!$D$18)*1000</f>
        <v>155.9188888404851</v>
      </c>
      <c r="E20" s="630">
        <f t="shared" si="0"/>
        <v>19</v>
      </c>
    </row>
    <row r="21" spans="1:5" ht="14">
      <c r="A21" s="297"/>
      <c r="B21" s="297"/>
      <c r="C21" s="307" t="s">
        <v>49</v>
      </c>
      <c r="D21" s="139">
        <f>(SLF!$BB$23/Pop!$D$19)*1000</f>
        <v>120.37073413164205</v>
      </c>
      <c r="E21" s="410">
        <f t="shared" si="0"/>
        <v>25</v>
      </c>
    </row>
    <row r="22" spans="1:5" ht="14">
      <c r="A22" s="297"/>
      <c r="B22" s="297"/>
      <c r="C22" s="308" t="s">
        <v>50</v>
      </c>
      <c r="D22" s="101">
        <f>(SLF!$BE$23/Pop!$D$20)*1000</f>
        <v>134.77071984994484</v>
      </c>
      <c r="E22" s="630">
        <f t="shared" si="0"/>
        <v>24</v>
      </c>
    </row>
    <row r="23" spans="1:5" ht="14">
      <c r="A23" s="297"/>
      <c r="B23" s="297"/>
      <c r="C23" s="307" t="s">
        <v>51</v>
      </c>
      <c r="D23" s="139">
        <f>(SLF!$BH$23/Pop!$D$21)*1000</f>
        <v>177.77883475916866</v>
      </c>
      <c r="E23" s="410">
        <f t="shared" si="0"/>
        <v>14</v>
      </c>
    </row>
    <row r="24" spans="1:5" ht="14">
      <c r="A24" s="297"/>
      <c r="B24" s="297"/>
      <c r="C24" s="308" t="s">
        <v>52</v>
      </c>
      <c r="D24" s="101">
        <f>(SLF!$BK$23/Pop!$D$22)*1000</f>
        <v>36.614010158003666</v>
      </c>
      <c r="E24" s="630">
        <f t="shared" si="0"/>
        <v>45</v>
      </c>
    </row>
    <row r="25" spans="1:5" ht="14">
      <c r="A25" s="297"/>
      <c r="B25" s="297"/>
      <c r="C25" s="307" t="s">
        <v>53</v>
      </c>
      <c r="D25" s="139">
        <f>(SLF!$BN$23/Pop!$D$23)*1000</f>
        <v>103.35941399695692</v>
      </c>
      <c r="E25" s="410">
        <f t="shared" si="0"/>
        <v>32</v>
      </c>
    </row>
    <row r="26" spans="1:5" ht="14">
      <c r="A26" s="297"/>
      <c r="B26" s="297"/>
      <c r="C26" s="308" t="s">
        <v>54</v>
      </c>
      <c r="D26" s="101">
        <f>(SLF!$BQ$23/Pop!$D$24)*1000</f>
        <v>187.39493343460444</v>
      </c>
      <c r="E26" s="630">
        <f t="shared" si="0"/>
        <v>13</v>
      </c>
    </row>
    <row r="27" spans="1:5" ht="14">
      <c r="A27" s="297"/>
      <c r="B27" s="297"/>
      <c r="C27" s="307" t="s">
        <v>55</v>
      </c>
      <c r="D27" s="139">
        <f>(SLF!$BT$23/Pop!$D$25)*1000</f>
        <v>342.02629327898961</v>
      </c>
      <c r="E27" s="410">
        <f t="shared" si="0"/>
        <v>3</v>
      </c>
    </row>
    <row r="28" spans="1:5" ht="14">
      <c r="A28" s="297"/>
      <c r="B28" s="297"/>
      <c r="C28" s="308" t="s">
        <v>56</v>
      </c>
      <c r="D28" s="101">
        <f>(SLF!$BW$23/Pop!$D$26)*1000</f>
        <v>90.42311101536275</v>
      </c>
      <c r="E28" s="630">
        <f t="shared" si="0"/>
        <v>34</v>
      </c>
    </row>
    <row r="29" spans="1:5" ht="14">
      <c r="A29" s="297"/>
      <c r="B29" s="297"/>
      <c r="C29" s="307" t="s">
        <v>57</v>
      </c>
      <c r="D29" s="139">
        <f>(SLF!$BZ$23/Pop!$D$27)*1000</f>
        <v>274.33181600166512</v>
      </c>
      <c r="E29" s="410">
        <f t="shared" si="0"/>
        <v>6</v>
      </c>
    </row>
    <row r="30" spans="1:5" ht="14">
      <c r="A30" s="297"/>
      <c r="B30" s="297"/>
      <c r="C30" s="308" t="s">
        <v>58</v>
      </c>
      <c r="D30" s="101">
        <f>(SLF!$CC$23/Pop!$D$28)*1000</f>
        <v>155.12449692923764</v>
      </c>
      <c r="E30" s="630">
        <f t="shared" si="0"/>
        <v>20</v>
      </c>
    </row>
    <row r="31" spans="1:5" ht="14">
      <c r="A31" s="297"/>
      <c r="B31" s="297"/>
      <c r="C31" s="307" t="s">
        <v>59</v>
      </c>
      <c r="D31" s="139">
        <f>(SLF!$CF$23/Pop!$D$29)*1000</f>
        <v>66.399821643636628</v>
      </c>
      <c r="E31" s="410">
        <f t="shared" si="0"/>
        <v>42</v>
      </c>
    </row>
    <row r="32" spans="1:5" ht="14">
      <c r="A32" s="297"/>
      <c r="B32" s="297"/>
      <c r="C32" s="308" t="s">
        <v>60</v>
      </c>
      <c r="D32" s="101">
        <f>(SLF!$CI$23/Pop!$D$30)*1000</f>
        <v>114.54129182327931</v>
      </c>
      <c r="E32" s="630">
        <f t="shared" si="0"/>
        <v>26</v>
      </c>
    </row>
    <row r="33" spans="1:5" ht="14">
      <c r="A33" s="297"/>
      <c r="B33" s="297"/>
      <c r="C33" s="307" t="s">
        <v>61</v>
      </c>
      <c r="D33" s="139">
        <f>(SLF!$CL$23/Pop!$D$31)*1000</f>
        <v>161.28722800289157</v>
      </c>
      <c r="E33" s="410">
        <f t="shared" si="0"/>
        <v>17</v>
      </c>
    </row>
    <row r="34" spans="1:5" ht="14">
      <c r="A34" s="297"/>
      <c r="B34" s="297"/>
      <c r="C34" s="308" t="s">
        <v>148</v>
      </c>
      <c r="D34" s="101">
        <f>(SLF!$CO$23/Pop!$D$32)*1000</f>
        <v>0</v>
      </c>
      <c r="E34" s="630" t="str">
        <f t="shared" si="0"/>
        <v>--</v>
      </c>
    </row>
    <row r="35" spans="1:5" ht="14">
      <c r="A35" s="297"/>
      <c r="B35" s="297"/>
      <c r="C35" s="307" t="s">
        <v>63</v>
      </c>
      <c r="D35" s="139">
        <f>(SLF!$CR$23/Pop!$D$33)*1000</f>
        <v>524.51620393778342</v>
      </c>
      <c r="E35" s="410">
        <f t="shared" si="0"/>
        <v>2</v>
      </c>
    </row>
    <row r="36" spans="1:5" ht="14">
      <c r="A36" s="297"/>
      <c r="B36" s="297"/>
      <c r="C36" s="308" t="s">
        <v>64</v>
      </c>
      <c r="D36" s="101">
        <f>(SLF!$CU$23/Pop!$D$34)*1000</f>
        <v>248.31629543563142</v>
      </c>
      <c r="E36" s="630">
        <f t="shared" si="0"/>
        <v>9</v>
      </c>
    </row>
    <row r="37" spans="1:5" ht="14">
      <c r="A37" s="297"/>
      <c r="B37" s="297"/>
      <c r="C37" s="307" t="s">
        <v>65</v>
      </c>
      <c r="D37" s="139">
        <f>(SLF!$CX$23/Pop!$D$35)*1000</f>
        <v>54.637120750041241</v>
      </c>
      <c r="E37" s="410">
        <f t="shared" si="0"/>
        <v>43</v>
      </c>
    </row>
    <row r="38" spans="1:5" ht="14">
      <c r="A38" s="297"/>
      <c r="B38" s="297"/>
      <c r="C38" s="308" t="s">
        <v>66</v>
      </c>
      <c r="D38" s="101">
        <f>(SLF!$DA$23/Pop!$D$36)*1000</f>
        <v>535.10168183701319</v>
      </c>
      <c r="E38" s="630">
        <f t="shared" si="0"/>
        <v>1</v>
      </c>
    </row>
    <row r="39" spans="1:5" ht="14">
      <c r="A39" s="297"/>
      <c r="B39" s="297"/>
      <c r="C39" s="307" t="s">
        <v>67</v>
      </c>
      <c r="D39" s="139">
        <f>(SLF!$DD$23/Pop!$D$37)*1000</f>
        <v>105.0057750119158</v>
      </c>
      <c r="E39" s="410">
        <f t="shared" si="0"/>
        <v>31</v>
      </c>
    </row>
    <row r="40" spans="1:5" ht="14">
      <c r="A40" s="297"/>
      <c r="B40" s="297"/>
      <c r="C40" s="308" t="s">
        <v>68</v>
      </c>
      <c r="D40" s="101">
        <f>(SLF!$DG$23/Pop!$D$38)*1000</f>
        <v>136.41621710334749</v>
      </c>
      <c r="E40" s="630">
        <f t="shared" si="0"/>
        <v>22</v>
      </c>
    </row>
    <row r="41" spans="1:5" ht="14">
      <c r="A41" s="297"/>
      <c r="B41" s="297"/>
      <c r="C41" s="307" t="s">
        <v>159</v>
      </c>
      <c r="D41" s="139">
        <f>(SLF!$DJ$23/Pop!$D$39)*1000</f>
        <v>25.604527197722636</v>
      </c>
      <c r="E41" s="410">
        <f t="shared" si="0"/>
        <v>46</v>
      </c>
    </row>
    <row r="42" spans="1:5" ht="14">
      <c r="A42" s="297"/>
      <c r="B42" s="297"/>
      <c r="C42" s="308" t="s">
        <v>70</v>
      </c>
      <c r="D42" s="101">
        <f>(SLF!$DM$23/Pop!$D$40)*1000</f>
        <v>83.592373470719593</v>
      </c>
      <c r="E42" s="630">
        <f t="shared" si="0"/>
        <v>37</v>
      </c>
    </row>
    <row r="43" spans="1:5" ht="14">
      <c r="A43" s="297"/>
      <c r="B43" s="297"/>
      <c r="C43" s="307" t="s">
        <v>71</v>
      </c>
      <c r="D43" s="139">
        <f>(SLF!$DP$23/Pop!$D$41)*1000</f>
        <v>169.01122347612781</v>
      </c>
      <c r="E43" s="410">
        <f t="shared" si="0"/>
        <v>16</v>
      </c>
    </row>
    <row r="44" spans="1:5" ht="14">
      <c r="A44" s="297"/>
      <c r="B44" s="297"/>
      <c r="C44" s="308" t="s">
        <v>72</v>
      </c>
      <c r="D44" s="101">
        <f>(SLF!$DS$23/Pop!$D$42)*1000</f>
        <v>228.08098952966998</v>
      </c>
      <c r="E44" s="630">
        <f t="shared" si="0"/>
        <v>11</v>
      </c>
    </row>
    <row r="45" spans="1:5" ht="14">
      <c r="A45" s="297"/>
      <c r="B45" s="297"/>
      <c r="C45" s="307" t="s">
        <v>73</v>
      </c>
      <c r="D45" s="139">
        <f>(SLF!$DV$23/Pop!$D$43)*1000</f>
        <v>136.41607237751592</v>
      </c>
      <c r="E45" s="410">
        <f t="shared" si="0"/>
        <v>23</v>
      </c>
    </row>
    <row r="46" spans="1:5" ht="14">
      <c r="A46" s="297"/>
      <c r="B46" s="297"/>
      <c r="C46" s="308" t="s">
        <v>74</v>
      </c>
      <c r="D46" s="101">
        <f>(SLF!$DY$23/Pop!$D$44)*1000</f>
        <v>88.811453314251992</v>
      </c>
      <c r="E46" s="630">
        <f t="shared" si="0"/>
        <v>36</v>
      </c>
    </row>
    <row r="47" spans="1:5" ht="14">
      <c r="A47" s="297"/>
      <c r="B47" s="297"/>
      <c r="C47" s="307" t="s">
        <v>75</v>
      </c>
      <c r="D47" s="139">
        <f>(SLF!$EB$23/Pop!$D$45)*1000</f>
        <v>37.936629903127184</v>
      </c>
      <c r="E47" s="410">
        <f t="shared" si="0"/>
        <v>44</v>
      </c>
    </row>
    <row r="48" spans="1:5" ht="14">
      <c r="A48" s="297"/>
      <c r="B48" s="297"/>
      <c r="C48" s="308" t="s">
        <v>76</v>
      </c>
      <c r="D48" s="101">
        <f>(SLF!$EE$23/Pop!$D$46)*1000</f>
        <v>231.3965281700435</v>
      </c>
      <c r="E48" s="630">
        <f t="shared" si="0"/>
        <v>10</v>
      </c>
    </row>
    <row r="49" spans="1:7" ht="14">
      <c r="A49" s="297"/>
      <c r="B49" s="297"/>
      <c r="C49" s="307" t="s">
        <v>160</v>
      </c>
      <c r="D49" s="139">
        <f>(SLF!$EH$23/Pop!$D$47)*1000</f>
        <v>0</v>
      </c>
      <c r="E49" s="410" t="str">
        <f t="shared" si="0"/>
        <v>--</v>
      </c>
    </row>
    <row r="50" spans="1:7" ht="14">
      <c r="A50" s="297"/>
      <c r="B50" s="297"/>
      <c r="C50" s="308" t="s">
        <v>78</v>
      </c>
      <c r="D50" s="101">
        <f>(SLF!$EK$23/Pop!$D$48)*1000</f>
        <v>109.50159329453103</v>
      </c>
      <c r="E50" s="630">
        <f t="shared" si="0"/>
        <v>30</v>
      </c>
    </row>
    <row r="51" spans="1:7" ht="14">
      <c r="A51" s="297"/>
      <c r="B51" s="297"/>
      <c r="C51" s="307" t="s">
        <v>79</v>
      </c>
      <c r="D51" s="139">
        <f>(SLF!$EN$23/Pop!$D$49)*1000</f>
        <v>157.75305845474639</v>
      </c>
      <c r="E51" s="410">
        <f t="shared" si="0"/>
        <v>18</v>
      </c>
    </row>
    <row r="52" spans="1:7" ht="14">
      <c r="A52" s="297"/>
      <c r="B52" s="297"/>
      <c r="C52" s="308" t="s">
        <v>161</v>
      </c>
      <c r="D52" s="101">
        <f>(SLF!$EQ$23/Pop!$D$50)*1000</f>
        <v>89.452698832237189</v>
      </c>
      <c r="E52" s="630">
        <f t="shared" si="0"/>
        <v>35</v>
      </c>
    </row>
    <row r="53" spans="1:7" ht="14">
      <c r="A53" s="297"/>
      <c r="B53" s="297"/>
      <c r="C53" s="307" t="s">
        <v>162</v>
      </c>
      <c r="D53" s="139">
        <f>(SLF!$ET$23/Pop!$D$51)*1000</f>
        <v>0</v>
      </c>
      <c r="E53" s="410" t="str">
        <f t="shared" si="0"/>
        <v>--</v>
      </c>
    </row>
    <row r="54" spans="1:7" ht="14">
      <c r="A54" s="297"/>
      <c r="B54" s="297"/>
      <c r="C54" s="308" t="s">
        <v>82</v>
      </c>
      <c r="D54" s="101">
        <f>(SLF!$EW$23/Pop!$D$52)*1000</f>
        <v>79.119037840752426</v>
      </c>
      <c r="E54" s="630">
        <f t="shared" si="0"/>
        <v>39</v>
      </c>
    </row>
    <row r="55" spans="1:7" ht="14">
      <c r="A55" s="297"/>
      <c r="B55" s="297"/>
      <c r="C55" s="307" t="s">
        <v>83</v>
      </c>
      <c r="D55" s="139">
        <f>(SLF!$EZ$23/Pop!$D$53)*1000</f>
        <v>170.93351593310626</v>
      </c>
      <c r="E55" s="410">
        <f t="shared" si="0"/>
        <v>15</v>
      </c>
    </row>
    <row r="56" spans="1:7" ht="14">
      <c r="A56" s="297"/>
      <c r="B56" s="297"/>
      <c r="C56" s="308" t="s">
        <v>152</v>
      </c>
      <c r="D56" s="101">
        <f>(SLF!$FC$23/Pop!$D$54)*1000</f>
        <v>0</v>
      </c>
      <c r="E56" s="630" t="str">
        <f t="shared" si="0"/>
        <v>--</v>
      </c>
    </row>
    <row r="57" spans="1:7" ht="14">
      <c r="A57" s="297"/>
      <c r="B57" s="297"/>
      <c r="C57" s="262" t="s">
        <v>85</v>
      </c>
      <c r="D57" s="256">
        <f>(SLF!$AG$23/Pop!$D$55)*1000</f>
        <v>813.15026536672042</v>
      </c>
      <c r="E57" s="410" t="str">
        <f>CONCATENATE("(",RANK(D57,$D$7:$D$57),")")</f>
        <v>(1)</v>
      </c>
    </row>
    <row r="58" spans="1:7" ht="14">
      <c r="A58" s="297"/>
      <c r="B58" s="16"/>
      <c r="C58" s="16"/>
      <c r="D58" s="297"/>
      <c r="E58" s="266"/>
      <c r="F58" s="297"/>
      <c r="G58" s="297"/>
    </row>
    <row r="59" spans="1:7" ht="14">
      <c r="A59" s="308" t="s">
        <v>163</v>
      </c>
      <c r="B59" s="297"/>
      <c r="C59" s="297"/>
      <c r="D59" s="297"/>
      <c r="E59" s="266"/>
      <c r="F59" s="297"/>
      <c r="G59" s="297"/>
    </row>
    <row r="60" spans="1:7" ht="42.75" customHeight="1">
      <c r="A60" s="682" t="s">
        <v>540</v>
      </c>
      <c r="B60" s="682"/>
      <c r="C60" s="682"/>
      <c r="D60" s="682"/>
      <c r="E60" s="682"/>
      <c r="F60" s="682"/>
      <c r="G60" s="682"/>
    </row>
    <row r="61" spans="1:7" ht="14">
      <c r="A61" s="308" t="s">
        <v>608</v>
      </c>
      <c r="B61" s="297"/>
      <c r="C61" s="297"/>
      <c r="D61" s="297"/>
      <c r="E61" s="266"/>
      <c r="F61" s="297"/>
      <c r="G61" s="297"/>
    </row>
    <row r="62" spans="1:7" ht="14">
      <c r="A62" s="308"/>
      <c r="B62" s="297"/>
      <c r="C62" s="297"/>
      <c r="D62" s="297"/>
      <c r="E62" s="266"/>
      <c r="F62" s="297"/>
      <c r="G62" s="297"/>
    </row>
    <row r="63" spans="1:7" ht="14">
      <c r="A63" s="297" t="s">
        <v>435</v>
      </c>
      <c r="B63" s="297"/>
      <c r="C63" s="297"/>
      <c r="D63" s="297"/>
      <c r="E63" s="266"/>
      <c r="F63" s="297"/>
      <c r="G63" s="297"/>
    </row>
    <row r="66" spans="2:2" ht="14">
      <c r="B66" s="297"/>
    </row>
    <row r="67" spans="2:2" ht="14">
      <c r="B67" s="272"/>
    </row>
  </sheetData>
  <mergeCells count="4">
    <mergeCell ref="A2:H2"/>
    <mergeCell ref="A1:H1"/>
    <mergeCell ref="A3:H3"/>
    <mergeCell ref="A60:G60"/>
  </mergeCells>
  <pageMargins left="0.7" right="0.7" top="0.75" bottom="0.75" header="0.3" footer="0.3"/>
  <pageSetup scale="61" orientation="portrait"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E22"/>
  <sheetViews>
    <sheetView workbookViewId="0">
      <selection activeCell="C23" sqref="C23"/>
    </sheetView>
  </sheetViews>
  <sheetFormatPr baseColWidth="10" defaultColWidth="9.33203125" defaultRowHeight="14"/>
  <cols>
    <col min="1" max="1" width="14.33203125" style="297" customWidth="1"/>
    <col min="2" max="2" width="34.6640625" style="297" customWidth="1"/>
    <col min="3" max="3" width="18.6640625" style="297" customWidth="1"/>
    <col min="4" max="16384" width="9.33203125" style="297"/>
  </cols>
  <sheetData>
    <row r="1" spans="1:5">
      <c r="A1" s="675" t="s">
        <v>448</v>
      </c>
      <c r="B1" s="675"/>
      <c r="C1" s="675"/>
    </row>
    <row r="2" spans="1:5" s="68" customFormat="1" ht="18">
      <c r="A2" s="692" t="s">
        <v>15</v>
      </c>
      <c r="B2" s="692"/>
      <c r="C2" s="692"/>
      <c r="D2" s="75"/>
      <c r="E2" s="74"/>
    </row>
    <row r="3" spans="1:5" s="68" customFormat="1" ht="18">
      <c r="A3" s="696" t="s">
        <v>2230</v>
      </c>
      <c r="B3" s="696"/>
      <c r="C3" s="696"/>
      <c r="D3" s="73"/>
    </row>
    <row r="4" spans="1:5">
      <c r="B4" s="266"/>
      <c r="C4" s="266"/>
      <c r="D4" s="266"/>
    </row>
    <row r="5" spans="1:5" s="71" customFormat="1">
      <c r="A5" s="72" t="s">
        <v>31</v>
      </c>
      <c r="B5" s="72" t="s">
        <v>164</v>
      </c>
      <c r="C5" s="72" t="s">
        <v>165</v>
      </c>
    </row>
    <row r="6" spans="1:5" ht="30">
      <c r="A6" s="268" t="s">
        <v>42</v>
      </c>
      <c r="B6" s="70" t="s">
        <v>166</v>
      </c>
      <c r="C6" s="322" t="s">
        <v>2332</v>
      </c>
      <c r="D6" s="266"/>
    </row>
    <row r="7" spans="1:5" ht="15">
      <c r="A7" s="423" t="s">
        <v>62</v>
      </c>
      <c r="B7" s="424" t="s">
        <v>381</v>
      </c>
      <c r="C7" s="425" t="s">
        <v>618</v>
      </c>
      <c r="D7" s="266"/>
    </row>
    <row r="8" spans="1:5" ht="15" customHeight="1">
      <c r="A8" s="268" t="s">
        <v>69</v>
      </c>
      <c r="B8" s="70" t="s">
        <v>167</v>
      </c>
      <c r="C8" s="426">
        <v>2.5999999999999999E-3</v>
      </c>
      <c r="D8" s="266"/>
      <c r="E8" s="557"/>
    </row>
    <row r="9" spans="1:5" ht="16">
      <c r="A9" s="423" t="s">
        <v>77</v>
      </c>
      <c r="B9" s="424" t="s">
        <v>2235</v>
      </c>
      <c r="C9" s="425" t="s">
        <v>2331</v>
      </c>
      <c r="D9" s="266"/>
      <c r="E9" s="316"/>
    </row>
    <row r="10" spans="1:5" ht="31">
      <c r="A10" s="268" t="s">
        <v>168</v>
      </c>
      <c r="B10" s="70" t="s">
        <v>169</v>
      </c>
      <c r="C10" s="322" t="s">
        <v>170</v>
      </c>
      <c r="D10" s="266"/>
      <c r="E10" s="316"/>
    </row>
    <row r="11" spans="1:5" ht="16.5" customHeight="1">
      <c r="A11" s="423" t="s">
        <v>81</v>
      </c>
      <c r="B11" s="424" t="s">
        <v>171</v>
      </c>
      <c r="C11" s="427" t="s">
        <v>172</v>
      </c>
      <c r="D11" s="266"/>
      <c r="E11" s="316"/>
    </row>
    <row r="12" spans="1:5" ht="16.5" customHeight="1">
      <c r="B12" s="467"/>
      <c r="C12" s="263"/>
      <c r="D12" s="266"/>
      <c r="E12" s="316"/>
    </row>
    <row r="13" spans="1:5" ht="78.75" customHeight="1">
      <c r="A13" s="721" t="s">
        <v>174</v>
      </c>
      <c r="B13" s="721"/>
      <c r="C13" s="721"/>
      <c r="E13" s="316"/>
    </row>
    <row r="14" spans="1:5" ht="56.25" customHeight="1">
      <c r="A14" s="721" t="s">
        <v>173</v>
      </c>
      <c r="B14" s="721"/>
      <c r="C14" s="721"/>
    </row>
    <row r="15" spans="1:5">
      <c r="A15" s="69"/>
      <c r="B15" s="69"/>
      <c r="C15" s="69"/>
      <c r="D15" s="69"/>
      <c r="E15" s="69"/>
    </row>
    <row r="16" spans="1:5" ht="15" customHeight="1">
      <c r="A16" s="69" t="s">
        <v>2365</v>
      </c>
      <c r="B16" s="69"/>
      <c r="C16" s="69"/>
      <c r="D16" s="69"/>
      <c r="E16" s="69"/>
    </row>
    <row r="17" spans="1:5">
      <c r="A17" s="69" t="s">
        <v>175</v>
      </c>
      <c r="B17" s="69"/>
      <c r="C17" s="69"/>
      <c r="D17" s="69"/>
      <c r="E17" s="69"/>
    </row>
    <row r="18" spans="1:5">
      <c r="A18" s="69"/>
      <c r="B18" s="69"/>
      <c r="C18" s="69"/>
      <c r="D18" s="69"/>
      <c r="E18" s="69"/>
    </row>
    <row r="19" spans="1:5">
      <c r="A19" s="69"/>
    </row>
    <row r="20" spans="1:5">
      <c r="A20" s="470"/>
      <c r="B20" s="470"/>
    </row>
    <row r="21" spans="1:5">
      <c r="A21" s="308"/>
    </row>
    <row r="22" spans="1:5">
      <c r="A22" s="308"/>
    </row>
  </sheetData>
  <mergeCells count="5">
    <mergeCell ref="A14:C14"/>
    <mergeCell ref="A13:C13"/>
    <mergeCell ref="A1:C1"/>
    <mergeCell ref="A2:C2"/>
    <mergeCell ref="A3:C3"/>
  </mergeCell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7030A0"/>
    <pageSetUpPr fitToPage="1"/>
  </sheetPr>
  <dimension ref="A1:P69"/>
  <sheetViews>
    <sheetView zoomScaleNormal="100" workbookViewId="0">
      <pane ySplit="5" topLeftCell="A6" activePane="bottomLeft" state="frozen"/>
      <selection activeCell="J4" sqref="J4"/>
      <selection pane="bottomLeft" activeCell="H42" sqref="H42"/>
    </sheetView>
  </sheetViews>
  <sheetFormatPr baseColWidth="10" defaultColWidth="8.83203125" defaultRowHeight="15"/>
  <cols>
    <col min="1" max="1" width="10.33203125" style="22" customWidth="1"/>
    <col min="2" max="2" width="11.6640625" style="56" customWidth="1"/>
    <col min="3" max="3" width="9.33203125" style="22"/>
    <col min="4" max="4" width="13.33203125" style="15" bestFit="1" customWidth="1"/>
    <col min="5" max="5" width="12.6640625" style="22" customWidth="1"/>
    <col min="6" max="6" width="11" style="22" bestFit="1" customWidth="1"/>
    <col min="8" max="8" width="9.33203125" bestFit="1" customWidth="1"/>
    <col min="11" max="11" width="10" customWidth="1"/>
  </cols>
  <sheetData>
    <row r="1" spans="1:9">
      <c r="B1" s="723" t="s">
        <v>447</v>
      </c>
      <c r="C1" s="695"/>
      <c r="D1" s="695"/>
      <c r="E1" s="695"/>
      <c r="G1" s="316"/>
      <c r="H1" s="316"/>
      <c r="I1" s="316"/>
    </row>
    <row r="2" spans="1:9" ht="18">
      <c r="A2" s="722" t="s">
        <v>409</v>
      </c>
      <c r="B2" s="697"/>
      <c r="C2" s="697"/>
      <c r="D2" s="697"/>
      <c r="E2" s="697"/>
      <c r="F2" s="697"/>
      <c r="G2" s="316"/>
      <c r="H2" s="316"/>
      <c r="I2" s="316"/>
    </row>
    <row r="3" spans="1:9" ht="19">
      <c r="A3" s="80"/>
      <c r="B3" s="724" t="s">
        <v>2226</v>
      </c>
      <c r="C3" s="672"/>
      <c r="D3" s="672"/>
      <c r="E3" s="672"/>
      <c r="F3" s="80"/>
      <c r="G3" s="316"/>
      <c r="H3" s="316"/>
      <c r="I3" s="316"/>
    </row>
    <row r="4" spans="1:9" ht="15.75" customHeight="1">
      <c r="B4" s="403"/>
      <c r="C4" s="386"/>
      <c r="D4" s="386"/>
      <c r="E4" s="386"/>
      <c r="G4" s="316"/>
      <c r="H4" s="316"/>
      <c r="I4" s="316"/>
    </row>
    <row r="5" spans="1:9" ht="30" customHeight="1">
      <c r="A5" s="181" t="s">
        <v>31</v>
      </c>
      <c r="B5" s="207" t="s">
        <v>176</v>
      </c>
      <c r="C5" s="246" t="s">
        <v>33</v>
      </c>
      <c r="D5" s="207" t="s">
        <v>177</v>
      </c>
      <c r="E5" s="207" t="s">
        <v>178</v>
      </c>
      <c r="F5" s="395" t="s">
        <v>33</v>
      </c>
      <c r="G5" s="297"/>
      <c r="H5" s="197"/>
      <c r="I5" s="197"/>
    </row>
    <row r="6" spans="1:9" ht="18" customHeight="1">
      <c r="A6" s="268" t="s">
        <v>35</v>
      </c>
      <c r="B6" s="311">
        <v>0.04</v>
      </c>
      <c r="C6" s="247">
        <f>RANK(B6,$B$6:$B$55)</f>
        <v>40</v>
      </c>
      <c r="D6" s="311">
        <v>5.142870690501173E-2</v>
      </c>
      <c r="E6" s="311">
        <v>9.1428706905011731E-2</v>
      </c>
      <c r="F6" s="312">
        <f>RANK(E6,$E$6:$E$55)</f>
        <v>5</v>
      </c>
      <c r="G6" s="297"/>
      <c r="H6" s="297"/>
      <c r="I6" s="297"/>
    </row>
    <row r="7" spans="1:9">
      <c r="A7" s="297" t="s">
        <v>36</v>
      </c>
      <c r="B7" s="577" t="s">
        <v>393</v>
      </c>
      <c r="C7" s="444" t="s">
        <v>393</v>
      </c>
      <c r="D7" s="445">
        <v>1.4293448187983913E-2</v>
      </c>
      <c r="E7" s="445">
        <v>1.4293448187983913E-2</v>
      </c>
      <c r="F7" s="356">
        <f t="shared" ref="F7:F55" si="0">RANK(E7,$E$6:$E$55)</f>
        <v>46</v>
      </c>
      <c r="G7" s="297"/>
      <c r="H7" s="297"/>
      <c r="I7" s="297"/>
    </row>
    <row r="8" spans="1:9">
      <c r="A8" s="268" t="s">
        <v>37</v>
      </c>
      <c r="B8" s="311">
        <v>5.6000000000000001E-2</v>
      </c>
      <c r="C8" s="247">
        <f t="shared" ref="C8:C55" si="1">RANK(B8,$B$6:$B$55)</f>
        <v>28</v>
      </c>
      <c r="D8" s="311">
        <v>2.7686725778420181E-2</v>
      </c>
      <c r="E8" s="311">
        <v>8.3686725778420179E-2</v>
      </c>
      <c r="F8" s="312">
        <f t="shared" si="0"/>
        <v>11</v>
      </c>
      <c r="G8" s="297"/>
      <c r="H8" s="297"/>
      <c r="I8" s="297"/>
    </row>
    <row r="9" spans="1:9">
      <c r="A9" s="297" t="s">
        <v>38</v>
      </c>
      <c r="B9" s="445">
        <v>6.5000000000000002E-2</v>
      </c>
      <c r="C9" s="279">
        <f t="shared" si="1"/>
        <v>9</v>
      </c>
      <c r="D9" s="445">
        <v>2.9342221729143303E-2</v>
      </c>
      <c r="E9" s="445">
        <v>9.4342221729143305E-2</v>
      </c>
      <c r="F9" s="356">
        <f t="shared" si="0"/>
        <v>3</v>
      </c>
      <c r="G9" s="297"/>
      <c r="H9" s="297"/>
      <c r="I9" s="297"/>
    </row>
    <row r="10" spans="1:9">
      <c r="A10" s="268" t="s">
        <v>179</v>
      </c>
      <c r="B10" s="311">
        <v>7.2499999999999995E-2</v>
      </c>
      <c r="C10" s="247">
        <f t="shared" si="1"/>
        <v>1</v>
      </c>
      <c r="D10" s="311">
        <v>1.3064392986970194E-2</v>
      </c>
      <c r="E10" s="311">
        <v>8.5564392986970189E-2</v>
      </c>
      <c r="F10" s="312">
        <f t="shared" si="0"/>
        <v>9</v>
      </c>
      <c r="G10" s="297"/>
      <c r="H10" s="297"/>
      <c r="I10" s="297"/>
    </row>
    <row r="11" spans="1:9">
      <c r="A11" s="297" t="s">
        <v>40</v>
      </c>
      <c r="B11" s="445">
        <v>2.9000000000000001E-2</v>
      </c>
      <c r="C11" s="279">
        <f t="shared" si="1"/>
        <v>45</v>
      </c>
      <c r="D11" s="445">
        <v>4.7327797665100348E-2</v>
      </c>
      <c r="E11" s="445">
        <v>7.6327797665100353E-2</v>
      </c>
      <c r="F11" s="356">
        <f t="shared" si="0"/>
        <v>16</v>
      </c>
      <c r="G11" s="297"/>
      <c r="H11" s="297"/>
      <c r="I11" s="297"/>
    </row>
    <row r="12" spans="1:9">
      <c r="A12" s="268" t="s">
        <v>41</v>
      </c>
      <c r="B12" s="311">
        <v>6.3500000000000001E-2</v>
      </c>
      <c r="C12" s="247">
        <f t="shared" si="1"/>
        <v>12</v>
      </c>
      <c r="D12" s="311">
        <v>0</v>
      </c>
      <c r="E12" s="311">
        <v>6.3500000000000001E-2</v>
      </c>
      <c r="F12" s="312">
        <f t="shared" si="0"/>
        <v>33</v>
      </c>
      <c r="G12" s="297"/>
      <c r="H12" s="297"/>
      <c r="I12" s="297"/>
    </row>
    <row r="13" spans="1:9">
      <c r="A13" s="297" t="s">
        <v>42</v>
      </c>
      <c r="B13" s="577" t="s">
        <v>393</v>
      </c>
      <c r="C13" s="444" t="s">
        <v>393</v>
      </c>
      <c r="D13" s="445">
        <v>0</v>
      </c>
      <c r="E13" s="445">
        <v>0</v>
      </c>
      <c r="F13" s="446" t="s">
        <v>393</v>
      </c>
      <c r="G13" s="297"/>
      <c r="H13" s="297"/>
      <c r="I13" s="297"/>
    </row>
    <row r="14" spans="1:9">
      <c r="A14" s="268" t="s">
        <v>43</v>
      </c>
      <c r="B14" s="311">
        <v>0.06</v>
      </c>
      <c r="C14" s="247">
        <f t="shared" si="1"/>
        <v>16</v>
      </c>
      <c r="D14" s="311">
        <v>1.0450760345954609E-2</v>
      </c>
      <c r="E14" s="311">
        <v>7.0450760345954599E-2</v>
      </c>
      <c r="F14" s="312">
        <f t="shared" si="0"/>
        <v>22</v>
      </c>
      <c r="G14" s="297"/>
      <c r="H14" s="297"/>
      <c r="I14" s="297"/>
    </row>
    <row r="15" spans="1:9">
      <c r="A15" s="297" t="s">
        <v>44</v>
      </c>
      <c r="B15" s="445">
        <v>0.04</v>
      </c>
      <c r="C15" s="279">
        <f t="shared" si="1"/>
        <v>40</v>
      </c>
      <c r="D15" s="445">
        <v>3.2908097554691533E-2</v>
      </c>
      <c r="E15" s="445">
        <v>7.2908097554691534E-2</v>
      </c>
      <c r="F15" s="356">
        <f t="shared" si="0"/>
        <v>19</v>
      </c>
      <c r="G15" s="297"/>
      <c r="H15" s="297"/>
      <c r="I15" s="297"/>
    </row>
    <row r="16" spans="1:9">
      <c r="A16" s="268" t="s">
        <v>180</v>
      </c>
      <c r="B16" s="311">
        <v>0.04</v>
      </c>
      <c r="C16" s="247">
        <f t="shared" si="1"/>
        <v>40</v>
      </c>
      <c r="D16" s="311">
        <v>4.0904090344710481E-3</v>
      </c>
      <c r="E16" s="311">
        <v>4.4090409034471048E-2</v>
      </c>
      <c r="F16" s="312">
        <f t="shared" si="0"/>
        <v>45</v>
      </c>
      <c r="G16" s="297"/>
      <c r="H16" s="297"/>
      <c r="I16" s="297"/>
    </row>
    <row r="17" spans="1:9">
      <c r="A17" s="297" t="s">
        <v>46</v>
      </c>
      <c r="B17" s="445">
        <v>0.06</v>
      </c>
      <c r="C17" s="279">
        <f t="shared" si="1"/>
        <v>16</v>
      </c>
      <c r="D17" s="445">
        <v>3.0716096510421785E-4</v>
      </c>
      <c r="E17" s="445">
        <v>6.0307160965104217E-2</v>
      </c>
      <c r="F17" s="356">
        <f t="shared" si="0"/>
        <v>37</v>
      </c>
      <c r="G17" s="297"/>
      <c r="H17" s="297"/>
      <c r="I17" s="297"/>
    </row>
    <row r="18" spans="1:9">
      <c r="A18" s="268" t="s">
        <v>47</v>
      </c>
      <c r="B18" s="311">
        <v>6.25E-2</v>
      </c>
      <c r="C18" s="247">
        <f t="shared" si="1"/>
        <v>13</v>
      </c>
      <c r="D18" s="311">
        <v>2.4880616441964775E-2</v>
      </c>
      <c r="E18" s="311">
        <v>8.7380616441964779E-2</v>
      </c>
      <c r="F18" s="312">
        <f t="shared" si="0"/>
        <v>7</v>
      </c>
      <c r="G18" s="297"/>
      <c r="H18" s="297"/>
      <c r="I18" s="297"/>
    </row>
    <row r="19" spans="1:9">
      <c r="A19" s="297" t="s">
        <v>48</v>
      </c>
      <c r="B19" s="445">
        <v>7.0000000000000007E-2</v>
      </c>
      <c r="C19" s="279">
        <f t="shared" si="1"/>
        <v>2</v>
      </c>
      <c r="D19" s="445">
        <v>0</v>
      </c>
      <c r="E19" s="445">
        <v>7.0000000000000007E-2</v>
      </c>
      <c r="F19" s="356">
        <f t="shared" si="0"/>
        <v>23</v>
      </c>
      <c r="G19" s="297"/>
      <c r="H19" s="297"/>
      <c r="I19" s="297"/>
    </row>
    <row r="20" spans="1:9">
      <c r="A20" s="268" t="s">
        <v>49</v>
      </c>
      <c r="B20" s="311">
        <v>0.06</v>
      </c>
      <c r="C20" s="247">
        <f t="shared" si="1"/>
        <v>16</v>
      </c>
      <c r="D20" s="311">
        <v>8.1581792010451872E-3</v>
      </c>
      <c r="E20" s="311">
        <v>6.815817920104518E-2</v>
      </c>
      <c r="F20" s="312">
        <f t="shared" si="0"/>
        <v>29</v>
      </c>
      <c r="G20" s="297"/>
      <c r="H20" s="297"/>
      <c r="I20" s="297"/>
    </row>
    <row r="21" spans="1:9">
      <c r="A21" s="297" t="s">
        <v>50</v>
      </c>
      <c r="B21" s="445">
        <v>6.5000000000000002E-2</v>
      </c>
      <c r="C21" s="279">
        <f t="shared" si="1"/>
        <v>9</v>
      </c>
      <c r="D21" s="445">
        <v>2.1681262732158122E-2</v>
      </c>
      <c r="E21" s="445">
        <v>8.6681262732158121E-2</v>
      </c>
      <c r="F21" s="356">
        <f t="shared" si="0"/>
        <v>8</v>
      </c>
      <c r="G21" s="297"/>
      <c r="H21" s="297"/>
      <c r="I21" s="297"/>
    </row>
    <row r="22" spans="1:9">
      <c r="A22" s="268" t="s">
        <v>51</v>
      </c>
      <c r="B22" s="311">
        <v>0.06</v>
      </c>
      <c r="C22" s="247">
        <f t="shared" si="1"/>
        <v>16</v>
      </c>
      <c r="D22" s="311">
        <v>0</v>
      </c>
      <c r="E22" s="311">
        <v>0.06</v>
      </c>
      <c r="F22" s="312">
        <f t="shared" si="0"/>
        <v>38</v>
      </c>
      <c r="G22" s="297"/>
      <c r="H22" s="297"/>
      <c r="I22" s="297"/>
    </row>
    <row r="23" spans="1:9">
      <c r="A23" s="297" t="s">
        <v>52</v>
      </c>
      <c r="B23" s="445">
        <v>4.4499999999999998E-2</v>
      </c>
      <c r="C23" s="279">
        <f t="shared" si="1"/>
        <v>38</v>
      </c>
      <c r="D23" s="445">
        <v>4.9963618577959217E-2</v>
      </c>
      <c r="E23" s="445">
        <v>9.4463618577959207E-2</v>
      </c>
      <c r="F23" s="356">
        <f t="shared" si="0"/>
        <v>2</v>
      </c>
      <c r="G23" s="297"/>
      <c r="H23" s="297"/>
      <c r="I23" s="297"/>
    </row>
    <row r="24" spans="1:9">
      <c r="A24" s="268" t="s">
        <v>53</v>
      </c>
      <c r="B24" s="311">
        <v>5.5E-2</v>
      </c>
      <c r="C24" s="247">
        <f t="shared" si="1"/>
        <v>29</v>
      </c>
      <c r="D24" s="311">
        <v>0</v>
      </c>
      <c r="E24" s="311">
        <v>5.5E-2</v>
      </c>
      <c r="F24" s="312">
        <f t="shared" si="0"/>
        <v>42</v>
      </c>
      <c r="G24" s="297"/>
      <c r="H24" s="297"/>
      <c r="I24" s="297"/>
    </row>
    <row r="25" spans="1:9">
      <c r="A25" s="297" t="s">
        <v>54</v>
      </c>
      <c r="B25" s="445">
        <v>0.06</v>
      </c>
      <c r="C25" s="279">
        <f t="shared" si="1"/>
        <v>16</v>
      </c>
      <c r="D25" s="445">
        <v>0</v>
      </c>
      <c r="E25" s="445">
        <v>0.06</v>
      </c>
      <c r="F25" s="356">
        <f t="shared" si="0"/>
        <v>38</v>
      </c>
      <c r="G25" s="297"/>
      <c r="H25" s="297"/>
      <c r="I25" s="297"/>
    </row>
    <row r="26" spans="1:9">
      <c r="A26" s="268" t="s">
        <v>55</v>
      </c>
      <c r="B26" s="311">
        <v>6.25E-2</v>
      </c>
      <c r="C26" s="247">
        <f t="shared" si="1"/>
        <v>13</v>
      </c>
      <c r="D26" s="311">
        <v>0</v>
      </c>
      <c r="E26" s="311">
        <v>6.25E-2</v>
      </c>
      <c r="F26" s="312">
        <f t="shared" si="0"/>
        <v>35</v>
      </c>
      <c r="G26" s="297"/>
      <c r="H26" s="297"/>
      <c r="I26" s="297"/>
    </row>
    <row r="27" spans="1:9">
      <c r="A27" s="297" t="s">
        <v>56</v>
      </c>
      <c r="B27" s="445">
        <v>0.06</v>
      </c>
      <c r="C27" s="279">
        <f t="shared" si="1"/>
        <v>16</v>
      </c>
      <c r="D27" s="445">
        <v>0</v>
      </c>
      <c r="E27" s="445">
        <v>0.06</v>
      </c>
      <c r="F27" s="356">
        <f t="shared" si="0"/>
        <v>38</v>
      </c>
      <c r="G27" s="297"/>
      <c r="H27" s="297"/>
      <c r="I27" s="297"/>
    </row>
    <row r="28" spans="1:9">
      <c r="A28" s="268" t="s">
        <v>57</v>
      </c>
      <c r="B28" s="314">
        <v>6.8750000000000006E-2</v>
      </c>
      <c r="C28" s="247">
        <f t="shared" si="1"/>
        <v>6</v>
      </c>
      <c r="D28" s="311">
        <v>5.5151169181313813E-3</v>
      </c>
      <c r="E28" s="311">
        <v>7.4265116918131382E-2</v>
      </c>
      <c r="F28" s="312">
        <f t="shared" si="0"/>
        <v>18</v>
      </c>
      <c r="G28" s="297"/>
      <c r="H28" s="297"/>
      <c r="I28" s="297"/>
    </row>
    <row r="29" spans="1:9">
      <c r="A29" s="297" t="s">
        <v>58</v>
      </c>
      <c r="B29" s="445">
        <v>7.0000000000000007E-2</v>
      </c>
      <c r="C29" s="279">
        <f t="shared" si="1"/>
        <v>2</v>
      </c>
      <c r="D29" s="445">
        <v>6.7221784674739336E-4</v>
      </c>
      <c r="E29" s="445">
        <v>7.0672217846747404E-2</v>
      </c>
      <c r="F29" s="356">
        <f t="shared" si="0"/>
        <v>21</v>
      </c>
      <c r="G29" s="83"/>
      <c r="H29" s="297"/>
      <c r="I29" s="297"/>
    </row>
    <row r="30" spans="1:9">
      <c r="A30" s="268" t="s">
        <v>59</v>
      </c>
      <c r="B30" s="314">
        <v>4.2250000000000003E-2</v>
      </c>
      <c r="C30" s="247">
        <f t="shared" si="1"/>
        <v>39</v>
      </c>
      <c r="D30" s="311">
        <v>3.9022716792570022E-2</v>
      </c>
      <c r="E30" s="311">
        <v>8.1272716792570032E-2</v>
      </c>
      <c r="F30" s="312">
        <f t="shared" si="0"/>
        <v>14</v>
      </c>
      <c r="G30" s="297"/>
      <c r="H30" s="297"/>
      <c r="I30" s="297"/>
    </row>
    <row r="31" spans="1:9">
      <c r="A31" s="297" t="s">
        <v>181</v>
      </c>
      <c r="B31" s="577" t="s">
        <v>393</v>
      </c>
      <c r="C31" s="444" t="s">
        <v>393</v>
      </c>
      <c r="D31" s="445">
        <v>0</v>
      </c>
      <c r="E31" s="445">
        <v>0</v>
      </c>
      <c r="F31" s="446" t="s">
        <v>393</v>
      </c>
      <c r="G31" s="297"/>
      <c r="H31" s="297"/>
      <c r="I31" s="297"/>
    </row>
    <row r="32" spans="1:9">
      <c r="A32" s="268" t="s">
        <v>61</v>
      </c>
      <c r="B32" s="311">
        <v>5.5E-2</v>
      </c>
      <c r="C32" s="247">
        <f t="shared" si="1"/>
        <v>29</v>
      </c>
      <c r="D32" s="311">
        <v>1.3529472316506058E-2</v>
      </c>
      <c r="E32" s="311">
        <v>6.8529472316506052E-2</v>
      </c>
      <c r="F32" s="312">
        <f t="shared" si="0"/>
        <v>27</v>
      </c>
      <c r="G32" s="297"/>
      <c r="H32" s="297"/>
      <c r="I32" s="297"/>
    </row>
    <row r="33" spans="1:9">
      <c r="A33" s="297" t="s">
        <v>62</v>
      </c>
      <c r="B33" s="445">
        <v>6.8500000000000005E-2</v>
      </c>
      <c r="C33" s="279">
        <f t="shared" si="1"/>
        <v>7</v>
      </c>
      <c r="D33" s="445">
        <v>1.2871357715518051E-2</v>
      </c>
      <c r="E33" s="445">
        <v>8.1371357715518053E-2</v>
      </c>
      <c r="F33" s="356">
        <f t="shared" si="0"/>
        <v>13</v>
      </c>
      <c r="G33" s="297"/>
      <c r="H33" s="297"/>
      <c r="I33" s="297"/>
    </row>
    <row r="34" spans="1:9">
      <c r="A34" s="268" t="s">
        <v>63</v>
      </c>
      <c r="B34" s="578" t="s">
        <v>393</v>
      </c>
      <c r="C34" s="442" t="s">
        <v>393</v>
      </c>
      <c r="D34" s="311">
        <v>0</v>
      </c>
      <c r="E34" s="311">
        <v>0</v>
      </c>
      <c r="F34" s="443" t="s">
        <v>393</v>
      </c>
      <c r="G34" s="297"/>
      <c r="H34" s="297"/>
      <c r="I34" s="297"/>
    </row>
    <row r="35" spans="1:9">
      <c r="A35" s="297" t="s">
        <v>182</v>
      </c>
      <c r="B35" s="309">
        <v>6.6250000000000003E-2</v>
      </c>
      <c r="C35" s="279">
        <f t="shared" si="1"/>
        <v>8</v>
      </c>
      <c r="D35" s="445">
        <v>-2.5327442243959497E-4</v>
      </c>
      <c r="E35" s="445">
        <v>6.5996725577560408E-2</v>
      </c>
      <c r="F35" s="356">
        <f t="shared" si="0"/>
        <v>30</v>
      </c>
      <c r="G35" s="297"/>
      <c r="H35" s="297"/>
      <c r="I35" s="297"/>
    </row>
    <row r="36" spans="1:9">
      <c r="A36" s="268" t="s">
        <v>183</v>
      </c>
      <c r="B36" s="314">
        <v>5.1249999999999997E-2</v>
      </c>
      <c r="C36" s="247">
        <f t="shared" si="1"/>
        <v>32</v>
      </c>
      <c r="D36" s="311">
        <v>2.6917532472407687E-2</v>
      </c>
      <c r="E36" s="311">
        <v>7.816753247240768E-2</v>
      </c>
      <c r="F36" s="312">
        <f t="shared" si="0"/>
        <v>15</v>
      </c>
      <c r="G36" s="297"/>
      <c r="H36" s="297"/>
      <c r="I36" s="297"/>
    </row>
    <row r="37" spans="1:9">
      <c r="A37" s="297" t="s">
        <v>66</v>
      </c>
      <c r="B37" s="445">
        <v>0.04</v>
      </c>
      <c r="C37" s="279">
        <f t="shared" si="1"/>
        <v>40</v>
      </c>
      <c r="D37" s="445">
        <v>4.494450869078926E-2</v>
      </c>
      <c r="E37" s="445">
        <v>8.4944508690789261E-2</v>
      </c>
      <c r="F37" s="356">
        <f t="shared" si="0"/>
        <v>10</v>
      </c>
      <c r="G37" s="297"/>
      <c r="H37" s="297"/>
      <c r="I37" s="297"/>
    </row>
    <row r="38" spans="1:9">
      <c r="A38" s="268" t="s">
        <v>67</v>
      </c>
      <c r="B38" s="311">
        <v>4.7500000000000001E-2</v>
      </c>
      <c r="C38" s="247">
        <f t="shared" si="1"/>
        <v>35</v>
      </c>
      <c r="D38" s="311">
        <v>2.2180784130179876E-2</v>
      </c>
      <c r="E38" s="311">
        <v>6.9680784130179876E-2</v>
      </c>
      <c r="F38" s="312">
        <f t="shared" si="0"/>
        <v>25</v>
      </c>
      <c r="G38" s="297"/>
      <c r="H38" s="297"/>
      <c r="I38" s="297"/>
    </row>
    <row r="39" spans="1:9">
      <c r="A39" s="297" t="s">
        <v>68</v>
      </c>
      <c r="B39" s="445">
        <v>0.05</v>
      </c>
      <c r="C39" s="279">
        <f t="shared" si="1"/>
        <v>33</v>
      </c>
      <c r="D39" s="445">
        <v>1.8454521338428249E-2</v>
      </c>
      <c r="E39" s="445">
        <v>6.8454521338428248E-2</v>
      </c>
      <c r="F39" s="356">
        <f t="shared" si="0"/>
        <v>28</v>
      </c>
      <c r="G39" s="297"/>
      <c r="H39" s="297"/>
      <c r="I39" s="297"/>
    </row>
    <row r="40" spans="1:9">
      <c r="A40" s="268" t="s">
        <v>69</v>
      </c>
      <c r="B40" s="311">
        <v>5.7500000000000002E-2</v>
      </c>
      <c r="C40" s="247">
        <f t="shared" si="1"/>
        <v>27</v>
      </c>
      <c r="D40" s="311">
        <v>1.4166080339416527E-2</v>
      </c>
      <c r="E40" s="311">
        <v>7.166608033941653E-2</v>
      </c>
      <c r="F40" s="312">
        <f t="shared" si="0"/>
        <v>20</v>
      </c>
      <c r="G40" s="297"/>
      <c r="H40" s="508"/>
      <c r="I40" s="297"/>
    </row>
    <row r="41" spans="1:9">
      <c r="A41" s="297" t="s">
        <v>70</v>
      </c>
      <c r="B41" s="445">
        <v>4.4999999999999998E-2</v>
      </c>
      <c r="C41" s="279">
        <f t="shared" si="1"/>
        <v>36</v>
      </c>
      <c r="D41" s="445">
        <v>4.419169370714713E-2</v>
      </c>
      <c r="E41" s="445">
        <v>8.9191693707147135E-2</v>
      </c>
      <c r="F41" s="356">
        <f t="shared" si="0"/>
        <v>6</v>
      </c>
      <c r="G41" s="297"/>
      <c r="H41" s="508"/>
      <c r="I41" s="297"/>
    </row>
    <row r="42" spans="1:9">
      <c r="A42" s="268" t="s">
        <v>71</v>
      </c>
      <c r="B42" s="578" t="s">
        <v>393</v>
      </c>
      <c r="C42" s="442" t="s">
        <v>393</v>
      </c>
      <c r="D42" s="311">
        <v>0</v>
      </c>
      <c r="E42" s="311">
        <v>0</v>
      </c>
      <c r="F42" s="443" t="s">
        <v>393</v>
      </c>
      <c r="G42" s="297"/>
      <c r="H42" s="297"/>
      <c r="I42" s="297"/>
    </row>
    <row r="43" spans="1:9">
      <c r="A43" s="297" t="s">
        <v>72</v>
      </c>
      <c r="B43" s="445">
        <v>0.06</v>
      </c>
      <c r="C43" s="279">
        <f t="shared" si="1"/>
        <v>16</v>
      </c>
      <c r="D43" s="445">
        <v>3.3543818838974969E-3</v>
      </c>
      <c r="E43" s="445">
        <v>6.3354381883897498E-2</v>
      </c>
      <c r="F43" s="356">
        <f t="shared" si="0"/>
        <v>34</v>
      </c>
      <c r="G43" s="297"/>
      <c r="H43" s="297"/>
      <c r="I43" s="297"/>
    </row>
    <row r="44" spans="1:9">
      <c r="A44" s="268" t="s">
        <v>73</v>
      </c>
      <c r="B44" s="311">
        <v>7.0000000000000007E-2</v>
      </c>
      <c r="C44" s="247">
        <f t="shared" si="1"/>
        <v>2</v>
      </c>
      <c r="D44" s="311">
        <v>0</v>
      </c>
      <c r="E44" s="311">
        <v>7.0000000000000007E-2</v>
      </c>
      <c r="F44" s="312">
        <f t="shared" si="0"/>
        <v>23</v>
      </c>
      <c r="G44" s="297"/>
      <c r="H44" s="297"/>
      <c r="I44" s="297"/>
    </row>
    <row r="45" spans="1:9">
      <c r="A45" s="297" t="s">
        <v>74</v>
      </c>
      <c r="B45" s="445">
        <v>0.06</v>
      </c>
      <c r="C45" s="279">
        <f t="shared" si="1"/>
        <v>16</v>
      </c>
      <c r="D45" s="445">
        <v>1.4317686132377905E-2</v>
      </c>
      <c r="E45" s="445">
        <v>7.4317686132377908E-2</v>
      </c>
      <c r="F45" s="356">
        <f t="shared" si="0"/>
        <v>17</v>
      </c>
      <c r="G45" s="297"/>
      <c r="H45" s="297"/>
      <c r="I45" s="297"/>
    </row>
    <row r="46" spans="1:9">
      <c r="A46" s="268" t="s">
        <v>184</v>
      </c>
      <c r="B46" s="311">
        <v>4.4999999999999998E-2</v>
      </c>
      <c r="C46" s="247">
        <f t="shared" si="1"/>
        <v>36</v>
      </c>
      <c r="D46" s="311">
        <v>1.8963031516372294E-2</v>
      </c>
      <c r="E46" s="311">
        <v>6.3963031516372296E-2</v>
      </c>
      <c r="F46" s="312">
        <f t="shared" si="0"/>
        <v>31</v>
      </c>
      <c r="G46" s="297"/>
      <c r="H46" s="297"/>
      <c r="I46" s="297"/>
    </row>
    <row r="47" spans="1:9">
      <c r="A47" s="297" t="s">
        <v>76</v>
      </c>
      <c r="B47" s="445">
        <v>7.0000000000000007E-2</v>
      </c>
      <c r="C47" s="279">
        <f t="shared" si="1"/>
        <v>2</v>
      </c>
      <c r="D47" s="445">
        <v>2.4731213476612838E-2</v>
      </c>
      <c r="E47" s="445">
        <v>9.4731213476612841E-2</v>
      </c>
      <c r="F47" s="356">
        <f t="shared" si="0"/>
        <v>1</v>
      </c>
      <c r="G47" s="297"/>
      <c r="H47" s="297"/>
      <c r="I47" s="297"/>
    </row>
    <row r="48" spans="1:9">
      <c r="A48" s="268" t="s">
        <v>77</v>
      </c>
      <c r="B48" s="311">
        <v>6.25E-2</v>
      </c>
      <c r="C48" s="247">
        <f t="shared" si="1"/>
        <v>13</v>
      </c>
      <c r="D48" s="311">
        <v>1.9389164552741547E-2</v>
      </c>
      <c r="E48" s="311">
        <v>8.1889164552741547E-2</v>
      </c>
      <c r="F48" s="312">
        <f t="shared" si="0"/>
        <v>12</v>
      </c>
      <c r="G48" s="297"/>
      <c r="H48" s="297"/>
      <c r="I48" s="297"/>
    </row>
    <row r="49" spans="1:16">
      <c r="A49" s="297" t="s">
        <v>185</v>
      </c>
      <c r="B49" s="445">
        <v>5.9499999999999997E-2</v>
      </c>
      <c r="C49" s="279">
        <f t="shared" si="1"/>
        <v>26</v>
      </c>
      <c r="D49" s="445">
        <v>9.8776217172566703E-3</v>
      </c>
      <c r="E49" s="445">
        <v>6.9377621717256671E-2</v>
      </c>
      <c r="F49" s="356">
        <f t="shared" si="0"/>
        <v>26</v>
      </c>
      <c r="G49" s="297"/>
      <c r="H49" s="297"/>
      <c r="I49" s="297"/>
      <c r="J49" s="316"/>
      <c r="K49" s="316"/>
      <c r="L49" s="316"/>
      <c r="M49" s="316"/>
      <c r="N49" s="316"/>
      <c r="O49" s="316"/>
      <c r="P49" s="316"/>
    </row>
    <row r="50" spans="1:16">
      <c r="A50" s="268" t="s">
        <v>79</v>
      </c>
      <c r="B50" s="311">
        <v>0.06</v>
      </c>
      <c r="C50" s="247">
        <f t="shared" si="1"/>
        <v>16</v>
      </c>
      <c r="D50" s="311">
        <v>1.7686391014812837E-3</v>
      </c>
      <c r="E50" s="311">
        <v>6.1768639101481282E-2</v>
      </c>
      <c r="F50" s="312">
        <f t="shared" si="0"/>
        <v>36</v>
      </c>
      <c r="G50" s="297"/>
      <c r="H50" s="297"/>
      <c r="I50" s="297"/>
      <c r="J50" s="316"/>
      <c r="K50" s="316"/>
      <c r="L50" s="316"/>
      <c r="M50" s="316"/>
      <c r="N50" s="316"/>
      <c r="O50" s="316"/>
      <c r="P50" s="316"/>
    </row>
    <row r="51" spans="1:16">
      <c r="A51" s="297" t="s">
        <v>161</v>
      </c>
      <c r="B51" s="445">
        <v>5.2999999999999999E-2</v>
      </c>
      <c r="C51" s="279">
        <f t="shared" si="1"/>
        <v>31</v>
      </c>
      <c r="D51" s="445">
        <v>3.4708427321303026E-3</v>
      </c>
      <c r="E51" s="445">
        <v>5.6470842732130301E-2</v>
      </c>
      <c r="F51" s="356">
        <f t="shared" si="0"/>
        <v>41</v>
      </c>
      <c r="G51" s="297"/>
      <c r="H51" s="297"/>
      <c r="I51" s="297"/>
      <c r="J51" s="316"/>
      <c r="K51" s="316"/>
      <c r="L51" s="316"/>
      <c r="M51" s="316"/>
      <c r="N51" s="316"/>
      <c r="O51" s="316"/>
      <c r="P51" s="316"/>
    </row>
    <row r="52" spans="1:16">
      <c r="A52" s="268" t="s">
        <v>81</v>
      </c>
      <c r="B52" s="311">
        <v>6.5000000000000002E-2</v>
      </c>
      <c r="C52" s="247">
        <f t="shared" si="1"/>
        <v>9</v>
      </c>
      <c r="D52" s="311">
        <v>2.670714044380729E-2</v>
      </c>
      <c r="E52" s="311">
        <v>9.1707140443807289E-2</v>
      </c>
      <c r="F52" s="312">
        <f t="shared" si="0"/>
        <v>4</v>
      </c>
      <c r="G52" s="297"/>
      <c r="H52" s="297"/>
      <c r="I52" s="297"/>
      <c r="J52" s="316"/>
      <c r="K52" s="316"/>
      <c r="L52" s="316"/>
      <c r="M52" s="316"/>
      <c r="N52" s="316"/>
      <c r="O52" s="316"/>
      <c r="P52" s="316"/>
    </row>
    <row r="53" spans="1:16">
      <c r="A53" s="297" t="s">
        <v>186</v>
      </c>
      <c r="B53" s="445">
        <v>0.06</v>
      </c>
      <c r="C53" s="279">
        <f t="shared" si="1"/>
        <v>16</v>
      </c>
      <c r="D53" s="445">
        <v>3.9247258435189617E-3</v>
      </c>
      <c r="E53" s="445">
        <v>6.3924725843518965E-2</v>
      </c>
      <c r="F53" s="356">
        <f t="shared" si="0"/>
        <v>32</v>
      </c>
      <c r="G53" s="297"/>
      <c r="H53" s="297"/>
      <c r="I53" s="297"/>
      <c r="J53" s="316"/>
      <c r="K53" s="316"/>
      <c r="L53" s="316"/>
      <c r="M53" s="316"/>
      <c r="N53" s="316"/>
      <c r="O53" s="316"/>
      <c r="P53" s="316"/>
    </row>
    <row r="54" spans="1:16">
      <c r="A54" s="268" t="s">
        <v>83</v>
      </c>
      <c r="B54" s="311">
        <v>0.05</v>
      </c>
      <c r="C54" s="247">
        <f t="shared" si="1"/>
        <v>33</v>
      </c>
      <c r="D54" s="311">
        <v>4.4228422577442649E-3</v>
      </c>
      <c r="E54" s="311">
        <v>5.4422842257744269E-2</v>
      </c>
      <c r="F54" s="312">
        <f t="shared" si="0"/>
        <v>43</v>
      </c>
      <c r="G54" s="297"/>
      <c r="H54" s="297"/>
      <c r="I54" s="297"/>
      <c r="J54" s="316"/>
      <c r="K54" s="316"/>
      <c r="L54" s="316"/>
      <c r="M54" s="316"/>
      <c r="N54" s="316"/>
      <c r="O54" s="316"/>
      <c r="P54" s="316"/>
    </row>
    <row r="55" spans="1:16">
      <c r="A55" s="297" t="s">
        <v>84</v>
      </c>
      <c r="B55" s="310">
        <v>0.04</v>
      </c>
      <c r="C55" s="279">
        <f t="shared" si="1"/>
        <v>40</v>
      </c>
      <c r="D55" s="445">
        <v>1.3581115846323624E-2</v>
      </c>
      <c r="E55" s="445">
        <v>5.3581115846323621E-2</v>
      </c>
      <c r="F55" s="356">
        <f t="shared" si="0"/>
        <v>44</v>
      </c>
      <c r="G55" s="297"/>
      <c r="H55" s="297"/>
      <c r="I55" s="297"/>
      <c r="J55" s="316"/>
      <c r="K55" s="316"/>
      <c r="L55" s="316"/>
      <c r="M55" s="316"/>
      <c r="N55" s="316"/>
      <c r="O55" s="316"/>
      <c r="P55" s="316"/>
    </row>
    <row r="56" spans="1:16">
      <c r="A56" s="268" t="s">
        <v>85</v>
      </c>
      <c r="B56" s="311">
        <v>0.06</v>
      </c>
      <c r="C56" s="506">
        <f>RANK(B56,$B$6:$B$56)</f>
        <v>16</v>
      </c>
      <c r="D56" s="311">
        <v>0</v>
      </c>
      <c r="E56" s="311">
        <v>0.06</v>
      </c>
      <c r="F56" s="506">
        <f>RANK(E56,$E$6:$E$55)</f>
        <v>38</v>
      </c>
      <c r="G56" s="297"/>
      <c r="H56" s="297"/>
      <c r="I56" s="297"/>
      <c r="J56" s="316"/>
      <c r="K56" s="316"/>
      <c r="L56" s="316"/>
      <c r="M56" s="316"/>
      <c r="N56" s="316"/>
      <c r="O56" s="316"/>
      <c r="P56" s="316"/>
    </row>
    <row r="57" spans="1:16">
      <c r="A57" s="297"/>
      <c r="B57" s="266"/>
      <c r="C57" s="266"/>
      <c r="D57" s="266"/>
      <c r="E57" s="483"/>
      <c r="F57" s="266"/>
      <c r="G57" s="297"/>
      <c r="H57" s="297"/>
      <c r="I57" s="297"/>
      <c r="J57" s="297"/>
      <c r="K57" s="297"/>
      <c r="L57" s="316"/>
      <c r="M57" s="316"/>
      <c r="N57" s="316"/>
      <c r="O57" s="316"/>
      <c r="P57" s="316"/>
    </row>
    <row r="58" spans="1:16">
      <c r="A58" s="81" t="s">
        <v>187</v>
      </c>
      <c r="B58" s="400"/>
      <c r="C58" s="400"/>
      <c r="D58" s="400"/>
      <c r="E58" s="484"/>
      <c r="F58" s="400"/>
      <c r="G58" s="400"/>
      <c r="H58" s="197"/>
      <c r="I58" s="197"/>
      <c r="J58" s="319"/>
      <c r="K58" s="197"/>
      <c r="L58" s="316"/>
      <c r="M58" s="316"/>
      <c r="N58" s="316"/>
      <c r="O58" s="316"/>
      <c r="P58" s="316"/>
    </row>
    <row r="59" spans="1:16">
      <c r="A59" s="81" t="s">
        <v>2233</v>
      </c>
      <c r="B59" s="392"/>
      <c r="C59" s="392"/>
      <c r="D59" s="392"/>
      <c r="E59" s="315"/>
      <c r="F59" s="392"/>
      <c r="G59" s="392"/>
      <c r="H59" s="297"/>
      <c r="I59" s="297"/>
      <c r="J59" s="401"/>
      <c r="K59" s="297"/>
      <c r="L59" s="212"/>
      <c r="M59" s="212"/>
      <c r="N59" s="212"/>
      <c r="O59" s="212"/>
      <c r="P59" s="212"/>
    </row>
    <row r="60" spans="1:16">
      <c r="A60" s="81" t="s">
        <v>2234</v>
      </c>
      <c r="B60" s="392"/>
      <c r="C60" s="392"/>
      <c r="D60" s="392"/>
      <c r="E60" s="392"/>
      <c r="F60" s="392"/>
      <c r="G60" s="392"/>
      <c r="H60" s="197"/>
      <c r="I60" s="197"/>
      <c r="J60" s="320"/>
      <c r="K60" s="197"/>
      <c r="L60" s="59"/>
      <c r="M60" s="316"/>
      <c r="N60" s="316"/>
      <c r="O60" s="316"/>
      <c r="P60" s="316"/>
    </row>
    <row r="61" spans="1:16">
      <c r="A61" s="568" t="s">
        <v>2228</v>
      </c>
      <c r="B61" s="392"/>
      <c r="C61" s="392"/>
      <c r="D61" s="392"/>
      <c r="E61" s="392"/>
      <c r="F61" s="392"/>
      <c r="G61" s="392"/>
      <c r="H61" s="297"/>
      <c r="I61" s="297"/>
      <c r="J61" s="297"/>
      <c r="K61" s="297"/>
      <c r="L61" s="316"/>
      <c r="M61" s="316"/>
      <c r="N61" s="316"/>
      <c r="O61" s="316"/>
      <c r="P61" s="316"/>
    </row>
    <row r="62" spans="1:16">
      <c r="A62" s="568" t="s">
        <v>2347</v>
      </c>
      <c r="B62" s="392"/>
      <c r="C62" s="392"/>
      <c r="D62" s="392"/>
      <c r="E62" s="392"/>
      <c r="F62" s="392"/>
      <c r="G62" s="392"/>
      <c r="H62" s="297"/>
      <c r="I62" s="297"/>
      <c r="J62" s="297"/>
      <c r="K62" s="297"/>
      <c r="L62" s="316"/>
      <c r="M62" s="316"/>
      <c r="N62" s="316"/>
      <c r="O62" s="316"/>
      <c r="P62" s="316"/>
    </row>
    <row r="63" spans="1:16" s="316" customFormat="1">
      <c r="A63" s="392" t="s">
        <v>445</v>
      </c>
      <c r="B63" s="392"/>
      <c r="C63" s="392"/>
      <c r="D63" s="392"/>
      <c r="E63" s="392"/>
      <c r="F63" s="392"/>
      <c r="G63" s="392"/>
      <c r="H63" s="297"/>
      <c r="I63" s="297"/>
      <c r="J63" s="297"/>
      <c r="K63" s="297"/>
    </row>
    <row r="64" spans="1:16">
      <c r="A64" s="392"/>
      <c r="B64" s="392"/>
      <c r="C64" s="392"/>
      <c r="D64" s="392"/>
      <c r="E64" s="392"/>
      <c r="F64" s="392"/>
      <c r="G64" s="392"/>
      <c r="H64" s="316"/>
      <c r="I64" s="316"/>
      <c r="J64" s="316"/>
      <c r="K64" s="316"/>
      <c r="L64" s="316"/>
      <c r="M64" s="316"/>
      <c r="N64" s="316"/>
      <c r="O64" s="316"/>
      <c r="P64" s="316"/>
    </row>
    <row r="65" spans="1:7">
      <c r="A65" s="196" t="s">
        <v>446</v>
      </c>
      <c r="B65" s="315"/>
      <c r="C65" s="392"/>
      <c r="D65" s="404"/>
      <c r="E65" s="392"/>
      <c r="F65" s="392"/>
      <c r="G65" s="392"/>
    </row>
    <row r="66" spans="1:7">
      <c r="D66" s="22"/>
      <c r="E66" s="316"/>
      <c r="F66" s="316"/>
      <c r="G66" s="316"/>
    </row>
    <row r="67" spans="1:7">
      <c r="D67" s="22"/>
      <c r="E67" s="316"/>
      <c r="F67" s="316"/>
      <c r="G67" s="316"/>
    </row>
    <row r="68" spans="1:7">
      <c r="B68" s="297"/>
      <c r="D68" s="306"/>
      <c r="G68" s="316"/>
    </row>
    <row r="69" spans="1:7">
      <c r="B69" s="272"/>
      <c r="D69" s="306"/>
      <c r="G69" s="316"/>
    </row>
  </sheetData>
  <mergeCells count="3">
    <mergeCell ref="A2:F2"/>
    <mergeCell ref="B1:E1"/>
    <mergeCell ref="B3:E3"/>
  </mergeCells>
  <pageMargins left="0.7" right="0.7" top="0.75" bottom="0.75" header="0.3" footer="0.3"/>
  <pageSetup scale="55" orientation="portrait"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pageSetUpPr fitToPage="1"/>
  </sheetPr>
  <dimension ref="A1:N69"/>
  <sheetViews>
    <sheetView zoomScaleNormal="100" workbookViewId="0">
      <pane ySplit="5" topLeftCell="A6" activePane="bottomLeft" state="frozen"/>
      <selection activeCell="J4" sqref="J4"/>
      <selection pane="bottomLeft" activeCell="G12" sqref="G12"/>
    </sheetView>
  </sheetViews>
  <sheetFormatPr baseColWidth="10" defaultColWidth="9.33203125" defaultRowHeight="13"/>
  <cols>
    <col min="1" max="3" width="14.5" style="22" customWidth="1"/>
    <col min="4" max="4" width="13.5" style="22" customWidth="1"/>
    <col min="5" max="5" width="12" style="22" customWidth="1"/>
    <col min="6" max="7" width="9.33203125" style="22"/>
    <col min="8" max="8" width="23.33203125" style="22" customWidth="1"/>
    <col min="9" max="9" width="18.5" style="22" customWidth="1"/>
    <col min="10" max="10" width="15.33203125" style="22" customWidth="1"/>
    <col min="11" max="11" width="11.33203125" style="22" bestFit="1" customWidth="1"/>
    <col min="12" max="16384" width="9.33203125" style="22"/>
  </cols>
  <sheetData>
    <row r="1" spans="1:14" ht="15">
      <c r="A1" s="52"/>
      <c r="B1" s="675" t="s">
        <v>466</v>
      </c>
      <c r="C1" s="713"/>
      <c r="D1" s="713"/>
    </row>
    <row r="2" spans="1:14" ht="19">
      <c r="A2" s="692" t="s">
        <v>410</v>
      </c>
      <c r="B2" s="672"/>
      <c r="C2" s="672"/>
      <c r="D2" s="713"/>
      <c r="E2" s="713"/>
    </row>
    <row r="3" spans="1:14" ht="19">
      <c r="A3" s="52"/>
      <c r="B3" s="696" t="str">
        <f>CONCATENATE("Fiscal Year ",Pop!G1)</f>
        <v>Fiscal Year 2017</v>
      </c>
      <c r="C3" s="712"/>
      <c r="D3" s="712"/>
    </row>
    <row r="5" spans="1:14" ht="31">
      <c r="A5" s="297"/>
      <c r="B5" s="261" t="s">
        <v>31</v>
      </c>
      <c r="C5" s="181" t="s">
        <v>434</v>
      </c>
      <c r="D5" s="181" t="s">
        <v>33</v>
      </c>
      <c r="E5" s="297"/>
      <c r="F5" s="297"/>
      <c r="I5" s="63"/>
      <c r="J5" s="62"/>
    </row>
    <row r="6" spans="1:14" ht="15">
      <c r="A6" s="297"/>
      <c r="B6" s="297" t="s">
        <v>34</v>
      </c>
      <c r="C6" s="371">
        <f>IF(STC!E$7="X","$0",((STC!D$7/Pop!E4)*1000))</f>
        <v>924.71052472077656</v>
      </c>
      <c r="D6" s="266"/>
      <c r="F6" s="50"/>
      <c r="G6" s="63"/>
      <c r="H6" s="62"/>
      <c r="N6" s="50"/>
    </row>
    <row r="7" spans="1:14" ht="15">
      <c r="A7" s="297"/>
      <c r="B7" s="307" t="s">
        <v>35</v>
      </c>
      <c r="C7" s="382">
        <f>IF(STC!G$7="X","$0",((STC!G$7/Pop!E5)*1000))</f>
        <v>544.61964897870598</v>
      </c>
      <c r="D7" s="264">
        <f>IF(C7="$0","--",RANK(C7,$C$7:$C$56))</f>
        <v>43</v>
      </c>
      <c r="F7" s="50"/>
      <c r="G7" s="63"/>
      <c r="H7" s="62"/>
      <c r="M7" s="50"/>
    </row>
    <row r="8" spans="1:14" ht="15">
      <c r="A8" s="297"/>
      <c r="B8" s="308" t="s">
        <v>146</v>
      </c>
      <c r="C8" s="383" t="str">
        <f>IF(STC!H$7="X","$0",((STC!H$7/Pop!E6)*1000))</f>
        <v>$0</v>
      </c>
      <c r="D8" s="489" t="s">
        <v>393</v>
      </c>
      <c r="F8" s="50"/>
      <c r="G8" s="63"/>
      <c r="H8" s="62"/>
      <c r="M8" s="50"/>
    </row>
    <row r="9" spans="1:14" ht="15">
      <c r="A9" s="297"/>
      <c r="B9" s="307" t="s">
        <v>37</v>
      </c>
      <c r="C9" s="382">
        <f>IF(STC!I$7="X","$0",((STC!I$7/Pop!E7)*1000))</f>
        <v>935.8965661241657</v>
      </c>
      <c r="D9" s="264">
        <f t="shared" ref="D9:D56" si="0">IF(C9="$0","--",RANK(C9,$C$7:$C$56))</f>
        <v>24</v>
      </c>
      <c r="F9" s="50"/>
      <c r="G9" s="63"/>
      <c r="H9" s="62"/>
      <c r="M9" s="50"/>
    </row>
    <row r="10" spans="1:14" ht="15">
      <c r="A10" s="297"/>
      <c r="B10" s="308" t="s">
        <v>38</v>
      </c>
      <c r="C10" s="383">
        <f>IF(STC!J$7="X","$0",((STC!J$7/Pop!E8)*1000))</f>
        <v>1126.5245338398997</v>
      </c>
      <c r="D10" s="263">
        <f t="shared" si="0"/>
        <v>12</v>
      </c>
      <c r="F10" s="50"/>
      <c r="G10" s="576"/>
      <c r="H10" s="62"/>
      <c r="M10" s="50"/>
    </row>
    <row r="11" spans="1:14" ht="15">
      <c r="A11" s="297"/>
      <c r="B11" s="307" t="s">
        <v>39</v>
      </c>
      <c r="C11" s="382">
        <f>IF(STC!K$7="X","$0",((STC!K$7/Pop!E9)*1000))</f>
        <v>894.30177612657303</v>
      </c>
      <c r="D11" s="264">
        <f t="shared" si="0"/>
        <v>29</v>
      </c>
      <c r="F11" s="50"/>
      <c r="G11" s="576"/>
      <c r="H11" s="62"/>
      <c r="M11" s="50"/>
    </row>
    <row r="12" spans="1:14" ht="15">
      <c r="A12" s="297"/>
      <c r="B12" s="308" t="s">
        <v>40</v>
      </c>
      <c r="C12" s="383">
        <f>IF(STC!L$7="X","$0",((STC!L$7/Pop!E10)*1000))</f>
        <v>531.17535205917295</v>
      </c>
      <c r="D12" s="263">
        <f t="shared" si="0"/>
        <v>44</v>
      </c>
      <c r="F12" s="50"/>
      <c r="G12" s="63"/>
      <c r="H12" s="62"/>
      <c r="M12" s="50"/>
    </row>
    <row r="13" spans="1:14" ht="15">
      <c r="A13" s="297"/>
      <c r="B13" s="307" t="s">
        <v>41</v>
      </c>
      <c r="C13" s="382">
        <f>IF(STC!M$7="X","$0",((STC!M$7/Pop!E11)*1000))</f>
        <v>1180.7139767637334</v>
      </c>
      <c r="D13" s="264">
        <f t="shared" si="0"/>
        <v>7</v>
      </c>
      <c r="F13" s="50"/>
      <c r="G13" s="63"/>
      <c r="H13" s="62"/>
      <c r="M13" s="50"/>
    </row>
    <row r="14" spans="1:14" ht="15">
      <c r="A14" s="297"/>
      <c r="B14" s="308" t="s">
        <v>188</v>
      </c>
      <c r="C14" s="383" t="str">
        <f>IF(STC!N$7="X","$0",((STC!N$7/Pop!E12)*1000))</f>
        <v>$0</v>
      </c>
      <c r="D14" s="489" t="s">
        <v>393</v>
      </c>
      <c r="F14" s="50"/>
      <c r="G14" s="63"/>
      <c r="H14" s="62"/>
      <c r="M14" s="50"/>
    </row>
    <row r="15" spans="1:14" ht="15">
      <c r="A15" s="297"/>
      <c r="B15" s="307" t="s">
        <v>43</v>
      </c>
      <c r="C15" s="382">
        <f>IF(STC!P$7="X","$0",((STC!P$7/Pop!E13)*1000))</f>
        <v>1207.8575513238407</v>
      </c>
      <c r="D15" s="264">
        <f t="shared" si="0"/>
        <v>5</v>
      </c>
      <c r="F15" s="50"/>
      <c r="G15" s="63"/>
      <c r="H15" s="62"/>
      <c r="M15" s="50"/>
    </row>
    <row r="16" spans="1:14" ht="15">
      <c r="A16" s="297"/>
      <c r="B16" s="308" t="s">
        <v>44</v>
      </c>
      <c r="C16" s="383">
        <f>IF(STC!Q$7="X","$0",((STC!Q$7/Pop!E14)*1000))</f>
        <v>549.40145525443074</v>
      </c>
      <c r="D16" s="263">
        <f t="shared" si="0"/>
        <v>42</v>
      </c>
      <c r="F16" s="50"/>
      <c r="G16" s="63"/>
      <c r="H16" s="62"/>
      <c r="M16" s="50"/>
    </row>
    <row r="17" spans="1:13" ht="15">
      <c r="A17" s="297"/>
      <c r="B17" s="307" t="s">
        <v>189</v>
      </c>
      <c r="C17" s="382">
        <f>IF(STC!R$7="X","$0",((STC!R$7/Pop!E15)*1000))</f>
        <v>2269.0989661921431</v>
      </c>
      <c r="D17" s="264">
        <f t="shared" si="0"/>
        <v>1</v>
      </c>
      <c r="F17" s="50"/>
      <c r="G17" s="63"/>
      <c r="H17" s="62"/>
      <c r="M17" s="50"/>
    </row>
    <row r="18" spans="1:13" ht="15">
      <c r="A18" s="297"/>
      <c r="B18" s="308" t="s">
        <v>46</v>
      </c>
      <c r="C18" s="383">
        <f>IF(STC!S$7="X","$0",((STC!S$7/Pop!E16)*1000))</f>
        <v>961.30040426502217</v>
      </c>
      <c r="D18" s="263">
        <f t="shared" si="0"/>
        <v>21</v>
      </c>
      <c r="F18" s="50"/>
      <c r="G18" s="63"/>
      <c r="H18" s="62"/>
      <c r="M18" s="50"/>
    </row>
    <row r="19" spans="1:13" ht="15">
      <c r="A19" s="297"/>
      <c r="B19" s="307" t="s">
        <v>47</v>
      </c>
      <c r="C19" s="382">
        <f>IF(STC!T$7="X","$0",((STC!T$7/Pop!E17)*1000))</f>
        <v>887.62268275881081</v>
      </c>
      <c r="D19" s="264">
        <f t="shared" si="0"/>
        <v>30</v>
      </c>
      <c r="F19" s="50"/>
      <c r="G19" s="63"/>
      <c r="H19" s="62"/>
      <c r="M19" s="50"/>
    </row>
    <row r="20" spans="1:13" ht="15">
      <c r="A20" s="297"/>
      <c r="B20" s="308" t="s">
        <v>48</v>
      </c>
      <c r="C20" s="383">
        <f>IF(STC!U$7="X","$0",((STC!U$7/Pop!E18)*1000))</f>
        <v>1133.4231712940118</v>
      </c>
      <c r="D20" s="263">
        <f t="shared" si="0"/>
        <v>11</v>
      </c>
      <c r="F20" s="50"/>
      <c r="G20" s="63"/>
      <c r="H20" s="62"/>
      <c r="M20" s="50"/>
    </row>
    <row r="21" spans="1:13" ht="15">
      <c r="A21" s="297"/>
      <c r="B21" s="307" t="s">
        <v>49</v>
      </c>
      <c r="C21" s="382">
        <f>IF(STC!V$7="X","$0",((STC!V$7/Pop!E19)*1000))</f>
        <v>1019.1645068475776</v>
      </c>
      <c r="D21" s="264">
        <f t="shared" si="0"/>
        <v>19</v>
      </c>
      <c r="F21" s="50"/>
      <c r="G21" s="63"/>
      <c r="H21" s="62"/>
      <c r="M21" s="50"/>
    </row>
    <row r="22" spans="1:13" ht="15">
      <c r="A22" s="297"/>
      <c r="B22" s="308" t="s">
        <v>50</v>
      </c>
      <c r="C22" s="383">
        <f>IF(STC!W$7="X","$0",((STC!W$7/Pop!E20)*1000))</f>
        <v>1101.7406405428128</v>
      </c>
      <c r="D22" s="263">
        <f t="shared" si="0"/>
        <v>13</v>
      </c>
      <c r="F22" s="50"/>
      <c r="G22" s="63"/>
      <c r="H22" s="62"/>
      <c r="M22" s="50"/>
    </row>
    <row r="23" spans="1:13" ht="15">
      <c r="A23" s="297"/>
      <c r="B23" s="307" t="s">
        <v>51</v>
      </c>
      <c r="C23" s="382">
        <f>IF(STC!X$7="X","$0",((STC!X$7/Pop!E21)*1000))</f>
        <v>783.6755467718142</v>
      </c>
      <c r="D23" s="264">
        <f t="shared" si="0"/>
        <v>33</v>
      </c>
      <c r="F23" s="50"/>
      <c r="G23" s="63"/>
      <c r="H23" s="62"/>
      <c r="M23" s="50"/>
    </row>
    <row r="24" spans="1:13" ht="15">
      <c r="A24" s="297"/>
      <c r="B24" s="308" t="s">
        <v>52</v>
      </c>
      <c r="C24" s="383">
        <f>IF(STC!Y$7="X","$0",((STC!Y$7/Pop!E22)*1000))</f>
        <v>899.88862875461678</v>
      </c>
      <c r="D24" s="263">
        <f t="shared" si="0"/>
        <v>28</v>
      </c>
      <c r="F24" s="50"/>
      <c r="G24" s="63"/>
      <c r="H24" s="62"/>
      <c r="M24" s="50"/>
    </row>
    <row r="25" spans="1:13" ht="15">
      <c r="A25" s="297"/>
      <c r="B25" s="307" t="s">
        <v>53</v>
      </c>
      <c r="C25" s="382">
        <f>IF(STC!Z$7="X","$0",((STC!Z$7/Pop!E23)*1000))</f>
        <v>1079.316898556561</v>
      </c>
      <c r="D25" s="264">
        <f t="shared" si="0"/>
        <v>16</v>
      </c>
      <c r="F25" s="50"/>
      <c r="G25" s="63"/>
      <c r="H25" s="62"/>
      <c r="M25" s="50"/>
    </row>
    <row r="26" spans="1:13" ht="15">
      <c r="A26" s="297"/>
      <c r="B26" s="308" t="s">
        <v>54</v>
      </c>
      <c r="C26" s="383">
        <f>IF(STC!AA$7="X","$0",((STC!AA$7/Pop!E24)*1000))</f>
        <v>761.63304543142078</v>
      </c>
      <c r="D26" s="263">
        <f t="shared" si="0"/>
        <v>34</v>
      </c>
      <c r="F26" s="50"/>
      <c r="G26" s="63"/>
      <c r="H26" s="62"/>
      <c r="M26" s="50"/>
    </row>
    <row r="27" spans="1:13" ht="15">
      <c r="A27" s="297"/>
      <c r="B27" s="307" t="s">
        <v>55</v>
      </c>
      <c r="C27" s="382">
        <f>IF(STC!AB$7="X","$0",((STC!AB$7/Pop!E25)*1000))</f>
        <v>909.76482032543424</v>
      </c>
      <c r="D27" s="264">
        <f t="shared" si="0"/>
        <v>26</v>
      </c>
      <c r="F27" s="50"/>
      <c r="G27" s="63"/>
      <c r="H27" s="62"/>
      <c r="M27" s="50"/>
    </row>
    <row r="28" spans="1:13" ht="15">
      <c r="A28" s="297"/>
      <c r="B28" s="308" t="s">
        <v>56</v>
      </c>
      <c r="C28" s="383">
        <f>IF(STC!AC$7="X","$0",((STC!AC$7/Pop!E26)*1000))</f>
        <v>925.86318576081396</v>
      </c>
      <c r="D28" s="263">
        <f t="shared" si="0"/>
        <v>25</v>
      </c>
      <c r="F28" s="50"/>
      <c r="G28" s="63"/>
      <c r="H28" s="62"/>
      <c r="M28" s="50"/>
    </row>
    <row r="29" spans="1:13" ht="15">
      <c r="A29" s="297"/>
      <c r="B29" s="307" t="s">
        <v>57</v>
      </c>
      <c r="C29" s="382">
        <f>IF(STC!AD$7="X","$0",((STC!AD$7/Pop!E27)*1000))</f>
        <v>1055.9819001019616</v>
      </c>
      <c r="D29" s="264">
        <f t="shared" si="0"/>
        <v>18</v>
      </c>
      <c r="F29" s="50"/>
      <c r="G29" s="63"/>
      <c r="H29" s="62"/>
      <c r="M29" s="50"/>
    </row>
    <row r="30" spans="1:13" ht="15">
      <c r="A30" s="297"/>
      <c r="B30" s="308" t="s">
        <v>58</v>
      </c>
      <c r="C30" s="383">
        <f>IF(STC!AE$7="X","$0",((STC!AE$7/Pop!E28)*1000))</f>
        <v>1181.9017459200429</v>
      </c>
      <c r="D30" s="263">
        <f t="shared" si="0"/>
        <v>6</v>
      </c>
      <c r="F30" s="50"/>
      <c r="G30" s="63"/>
      <c r="H30" s="62"/>
      <c r="M30" s="50"/>
    </row>
    <row r="31" spans="1:13" ht="15">
      <c r="A31" s="297"/>
      <c r="B31" s="307" t="s">
        <v>59</v>
      </c>
      <c r="C31" s="382">
        <f>IF(STC!AF$7="X","$0",((STC!AF$7/Pop!E29)*1000))</f>
        <v>589.60515786946075</v>
      </c>
      <c r="D31" s="264">
        <f t="shared" si="0"/>
        <v>41</v>
      </c>
      <c r="F31" s="50"/>
      <c r="G31" s="63"/>
      <c r="H31" s="62"/>
      <c r="M31" s="50"/>
    </row>
    <row r="32" spans="1:13" ht="15">
      <c r="A32" s="297"/>
      <c r="B32" s="308" t="s">
        <v>190</v>
      </c>
      <c r="C32" s="383" t="str">
        <f>IF(STC!AG$7="X","$0",((STC!AG$7/Pop!E30)*1000))</f>
        <v>$0</v>
      </c>
      <c r="D32" s="489" t="s">
        <v>393</v>
      </c>
      <c r="F32" s="50"/>
      <c r="G32" s="63"/>
      <c r="H32" s="62"/>
      <c r="M32" s="50"/>
    </row>
    <row r="33" spans="1:13" ht="15">
      <c r="A33" s="297"/>
      <c r="B33" s="307" t="s">
        <v>61</v>
      </c>
      <c r="C33" s="382">
        <f>IF(STC!AH$7="X","$0",((STC!AH$7/Pop!E31)*1000))</f>
        <v>955.71060728846146</v>
      </c>
      <c r="D33" s="264">
        <f t="shared" si="0"/>
        <v>22</v>
      </c>
      <c r="F33" s="50"/>
      <c r="G33" s="63"/>
      <c r="H33" s="62"/>
      <c r="M33" s="50"/>
    </row>
    <row r="34" spans="1:13" ht="15">
      <c r="A34" s="297"/>
      <c r="B34" s="308" t="s">
        <v>62</v>
      </c>
      <c r="C34" s="383">
        <f>IF(STC!AI$7="X","$0",((STC!AI$7/Pop!E32)*1000))</f>
        <v>1586.4513436949951</v>
      </c>
      <c r="D34" s="263">
        <f t="shared" si="0"/>
        <v>3</v>
      </c>
      <c r="F34" s="50"/>
      <c r="G34" s="63"/>
      <c r="H34" s="62"/>
      <c r="M34" s="50"/>
    </row>
    <row r="35" spans="1:13" ht="15">
      <c r="A35" s="297"/>
      <c r="B35" s="307" t="s">
        <v>191</v>
      </c>
      <c r="C35" s="382" t="str">
        <f>IF(STC!AJ$7="X","$0",((STC!AJ$7/Pop!E33)*1000))</f>
        <v>$0</v>
      </c>
      <c r="D35" s="490" t="s">
        <v>393</v>
      </c>
      <c r="F35" s="50"/>
      <c r="G35" s="63"/>
      <c r="H35" s="62"/>
      <c r="M35" s="50"/>
    </row>
    <row r="36" spans="1:13" ht="15">
      <c r="A36" s="297"/>
      <c r="B36" s="308" t="s">
        <v>64</v>
      </c>
      <c r="C36" s="383">
        <f>IF(STC!AK$7="X","$0",((STC!AK$7/Pop!E34)*1000))</f>
        <v>1065.0966216297247</v>
      </c>
      <c r="D36" s="263">
        <f t="shared" si="0"/>
        <v>17</v>
      </c>
      <c r="F36" s="50"/>
      <c r="G36" s="63"/>
      <c r="H36" s="62"/>
      <c r="M36" s="50"/>
    </row>
    <row r="37" spans="1:13" ht="15">
      <c r="A37" s="297"/>
      <c r="B37" s="307" t="s">
        <v>192</v>
      </c>
      <c r="C37" s="382">
        <f>IF(STC!AL$7="X","$0",((STC!AL$7/Pop!E35)*1000))</f>
        <v>1081.7486961644008</v>
      </c>
      <c r="D37" s="264">
        <f t="shared" si="0"/>
        <v>14</v>
      </c>
      <c r="F37" s="50"/>
      <c r="G37" s="63"/>
      <c r="H37" s="62"/>
      <c r="M37" s="50"/>
    </row>
    <row r="38" spans="1:13" ht="15">
      <c r="A38" s="297"/>
      <c r="B38" s="308" t="s">
        <v>66</v>
      </c>
      <c r="C38" s="383">
        <f>IF(STC!AM$7="X","$0",((STC!AM$7/Pop!E36)*1000))</f>
        <v>711.96820619102868</v>
      </c>
      <c r="D38" s="263">
        <f t="shared" si="0"/>
        <v>37</v>
      </c>
      <c r="F38" s="50"/>
      <c r="G38" s="63"/>
      <c r="H38" s="62"/>
      <c r="M38" s="50"/>
    </row>
    <row r="39" spans="1:13" ht="15">
      <c r="A39" s="297"/>
      <c r="B39" s="307" t="s">
        <v>67</v>
      </c>
      <c r="C39" s="382">
        <f>IF(STC!AN$7="X","$0",((STC!AN$7/Pop!E37)*1000))</f>
        <v>745.3115657017396</v>
      </c>
      <c r="D39" s="264">
        <f t="shared" si="0"/>
        <v>35</v>
      </c>
      <c r="F39" s="50"/>
      <c r="G39" s="63"/>
      <c r="H39" s="62"/>
      <c r="M39" s="50"/>
    </row>
    <row r="40" spans="1:13" ht="15">
      <c r="A40" s="297"/>
      <c r="B40" s="308" t="s">
        <v>2357</v>
      </c>
      <c r="C40" s="383">
        <f>IF(STC!AO$7="X","$0",((STC!AO$7/Pop!E38)*1000))</f>
        <v>1154.5989968135793</v>
      </c>
      <c r="D40" s="263">
        <f t="shared" si="0"/>
        <v>8</v>
      </c>
      <c r="F40" s="50"/>
      <c r="G40" s="63"/>
      <c r="H40" s="62"/>
      <c r="M40" s="50"/>
    </row>
    <row r="41" spans="1:13" ht="15">
      <c r="A41" s="297"/>
      <c r="B41" s="307" t="s">
        <v>69</v>
      </c>
      <c r="C41" s="382">
        <f>IF(STC!AP$7="X","$0",((STC!AP$7/Pop!E39)*1000))</f>
        <v>1144.4889351722834</v>
      </c>
      <c r="D41" s="264">
        <f t="shared" si="0"/>
        <v>10</v>
      </c>
      <c r="F41" s="50"/>
      <c r="G41" s="63"/>
      <c r="H41" s="62"/>
      <c r="M41" s="50"/>
    </row>
    <row r="42" spans="1:13" ht="15">
      <c r="A42" s="297"/>
      <c r="B42" s="308" t="s">
        <v>70</v>
      </c>
      <c r="C42" s="383">
        <f>IF(STC!AQ$7="X","$0",((STC!AQ$7/Pop!E40)*1000))</f>
        <v>627.18603340130824</v>
      </c>
      <c r="D42" s="263">
        <f t="shared" si="0"/>
        <v>39</v>
      </c>
      <c r="F42" s="50"/>
      <c r="G42" s="63"/>
      <c r="H42" s="62"/>
      <c r="M42" s="50"/>
    </row>
    <row r="43" spans="1:13" ht="15">
      <c r="A43" s="297"/>
      <c r="B43" s="307" t="s">
        <v>193</v>
      </c>
      <c r="C43" s="382" t="str">
        <f>IF(STC!AR$7="X","$0",((STC!AR$7/Pop!E41)*1000))</f>
        <v>$0</v>
      </c>
      <c r="D43" s="490" t="s">
        <v>393</v>
      </c>
      <c r="F43" s="50"/>
      <c r="G43" s="63"/>
      <c r="H43" s="62"/>
      <c r="M43" s="50"/>
    </row>
    <row r="44" spans="1:13" ht="15">
      <c r="A44" s="297"/>
      <c r="B44" s="308" t="s">
        <v>72</v>
      </c>
      <c r="C44" s="383">
        <f>IF(STC!AS$7="X","$0",((STC!AS$7/Pop!E42)*1000))</f>
        <v>820.71794412057841</v>
      </c>
      <c r="D44" s="263">
        <f t="shared" si="0"/>
        <v>31</v>
      </c>
      <c r="F44" s="50"/>
      <c r="G44" s="61"/>
      <c r="H44" s="60"/>
      <c r="I44" s="62"/>
      <c r="M44" s="50"/>
    </row>
    <row r="45" spans="1:13" ht="14">
      <c r="A45" s="297"/>
      <c r="B45" s="307" t="s">
        <v>73</v>
      </c>
      <c r="C45" s="382">
        <f>IF(STC!AT$7="X","$0",((STC!AT$7/Pop!E43)*1000))</f>
        <v>940.3108039624816</v>
      </c>
      <c r="D45" s="264">
        <f t="shared" si="0"/>
        <v>23</v>
      </c>
      <c r="F45" s="50"/>
      <c r="M45" s="50"/>
    </row>
    <row r="46" spans="1:13" ht="14">
      <c r="A46" s="297"/>
      <c r="B46" s="308" t="s">
        <v>74</v>
      </c>
      <c r="C46" s="383">
        <f>IF(STC!AU$7="X","$0",((STC!AU$7/Pop!E44)*1000))</f>
        <v>653.81483724622933</v>
      </c>
      <c r="D46" s="263">
        <f t="shared" si="0"/>
        <v>38</v>
      </c>
      <c r="F46" s="50"/>
      <c r="M46" s="50"/>
    </row>
    <row r="47" spans="1:13" ht="14">
      <c r="A47" s="297"/>
      <c r="B47" s="307" t="s">
        <v>194</v>
      </c>
      <c r="C47" s="382">
        <f>IF(STC!AV$7="X","$0",((STC!AV$7/Pop!E45)*1000))</f>
        <v>1225.0231698146185</v>
      </c>
      <c r="D47" s="264">
        <f t="shared" si="0"/>
        <v>4</v>
      </c>
      <c r="F47" s="50"/>
      <c r="M47" s="50"/>
    </row>
    <row r="48" spans="1:13" ht="14">
      <c r="A48" s="297"/>
      <c r="B48" s="308" t="s">
        <v>76</v>
      </c>
      <c r="C48" s="383">
        <f>IF(STC!AW$7="X","$0",((STC!AW$7/Pop!E46)*1000))</f>
        <v>1081.0319083547549</v>
      </c>
      <c r="D48" s="263">
        <f t="shared" si="0"/>
        <v>15</v>
      </c>
      <c r="F48" s="50"/>
      <c r="M48" s="50"/>
    </row>
    <row r="49" spans="1:13" ht="14">
      <c r="A49" s="297"/>
      <c r="B49" s="307" t="s">
        <v>77</v>
      </c>
      <c r="C49" s="382">
        <f>IF(STC!AX$7="X","$0",((STC!AX$7/Pop!E47)*1000))</f>
        <v>1147.8752072631598</v>
      </c>
      <c r="D49" s="264">
        <f t="shared" si="0"/>
        <v>9</v>
      </c>
      <c r="F49" s="50"/>
      <c r="M49" s="50"/>
    </row>
    <row r="50" spans="1:13" ht="14">
      <c r="A50" s="297"/>
      <c r="B50" s="308" t="s">
        <v>78</v>
      </c>
      <c r="C50" s="413">
        <f>IF(STC!AY$7="X","$0",((STC!AY$7/Pop!E48)*1000))</f>
        <v>816.92373509470053</v>
      </c>
      <c r="D50" s="203">
        <f t="shared" si="0"/>
        <v>32</v>
      </c>
      <c r="F50" s="50"/>
      <c r="M50" s="50"/>
    </row>
    <row r="51" spans="1:13" ht="14">
      <c r="A51" s="297"/>
      <c r="B51" s="307" t="s">
        <v>79</v>
      </c>
      <c r="C51" s="382">
        <f>IF(STC!AZ$7="X","$0",((STC!AZ$7/Pop!E49)*1000))</f>
        <v>602.68705394150959</v>
      </c>
      <c r="D51" s="264">
        <f t="shared" si="0"/>
        <v>40</v>
      </c>
      <c r="F51" s="50"/>
      <c r="M51" s="50"/>
    </row>
    <row r="52" spans="1:13" ht="14">
      <c r="A52" s="297"/>
      <c r="B52" s="308" t="s">
        <v>80</v>
      </c>
      <c r="C52" s="383">
        <f>IF(STC!BA$7="X","$0",((STC!BA$7/Pop!E50)*1000))</f>
        <v>468.72770076103717</v>
      </c>
      <c r="D52" s="263">
        <f t="shared" si="0"/>
        <v>45</v>
      </c>
      <c r="F52" s="50"/>
      <c r="M52" s="50"/>
    </row>
    <row r="53" spans="1:13" ht="14">
      <c r="A53" s="297"/>
      <c r="B53" s="307" t="s">
        <v>81</v>
      </c>
      <c r="C53" s="382">
        <f>IF(STC!BB$7="X","$0",((STC!BB$7/Pop!E51)*1000))</f>
        <v>1959.2687728969261</v>
      </c>
      <c r="D53" s="264">
        <f t="shared" si="0"/>
        <v>2</v>
      </c>
      <c r="F53" s="50"/>
      <c r="M53" s="50"/>
    </row>
    <row r="54" spans="1:13" ht="14">
      <c r="A54" s="297"/>
      <c r="B54" s="308" t="s">
        <v>82</v>
      </c>
      <c r="C54" s="383">
        <f>IF(STC!BC$7="X","$0",((STC!BC$7/Pop!E52)*1000))</f>
        <v>734.73186489905322</v>
      </c>
      <c r="D54" s="263">
        <f t="shared" si="0"/>
        <v>36</v>
      </c>
      <c r="F54" s="50"/>
      <c r="M54" s="50"/>
    </row>
    <row r="55" spans="1:13" ht="14">
      <c r="A55" s="297"/>
      <c r="B55" s="307" t="s">
        <v>83</v>
      </c>
      <c r="C55" s="382">
        <f>IF(STC!BD$7="X","$0",((STC!BD$7/Pop!E53)*1000))</f>
        <v>901.38043714389289</v>
      </c>
      <c r="D55" s="264">
        <f t="shared" si="0"/>
        <v>27</v>
      </c>
      <c r="F55" s="50"/>
      <c r="M55" s="50"/>
    </row>
    <row r="56" spans="1:13" ht="14">
      <c r="A56" s="297"/>
      <c r="B56" s="308" t="s">
        <v>84</v>
      </c>
      <c r="C56" s="383">
        <f>IF(STC!BE$7="X","$0",((STC!BE$7/Pop!E54)*1000))</f>
        <v>1016.4867127555821</v>
      </c>
      <c r="D56" s="263">
        <f t="shared" si="0"/>
        <v>20</v>
      </c>
      <c r="F56" s="50"/>
      <c r="M56" s="50"/>
    </row>
    <row r="57" spans="1:13" ht="14">
      <c r="A57" s="308"/>
      <c r="B57" s="308"/>
      <c r="C57" s="308"/>
      <c r="D57" s="297"/>
      <c r="E57" s="297"/>
      <c r="F57" s="297"/>
    </row>
    <row r="58" spans="1:13" ht="14">
      <c r="A58" s="308"/>
      <c r="B58" s="308"/>
      <c r="C58" s="308"/>
      <c r="D58" s="297"/>
      <c r="E58" s="297"/>
      <c r="F58" s="297"/>
    </row>
    <row r="59" spans="1:13" ht="14">
      <c r="A59" s="725" t="s">
        <v>195</v>
      </c>
      <c r="B59" s="686"/>
      <c r="C59" s="686"/>
      <c r="D59" s="297"/>
      <c r="E59" s="297"/>
      <c r="F59" s="297"/>
    </row>
    <row r="60" spans="1:13" ht="45" customHeight="1">
      <c r="A60" s="726" t="s">
        <v>2356</v>
      </c>
      <c r="B60" s="726"/>
      <c r="C60" s="726"/>
      <c r="D60" s="726"/>
      <c r="E60" s="726"/>
      <c r="F60" s="297"/>
    </row>
    <row r="61" spans="1:13" ht="14">
      <c r="A61" s="469"/>
      <c r="B61" s="469"/>
      <c r="C61" s="469"/>
      <c r="D61" s="469"/>
      <c r="E61" s="469"/>
      <c r="F61" s="297"/>
    </row>
    <row r="62" spans="1:13" ht="55.5" customHeight="1">
      <c r="A62" s="721" t="s">
        <v>609</v>
      </c>
      <c r="B62" s="721"/>
      <c r="C62" s="721"/>
      <c r="D62" s="721"/>
      <c r="E62" s="721"/>
      <c r="F62" s="721"/>
    </row>
    <row r="63" spans="1:13" ht="14">
      <c r="A63" s="308"/>
    </row>
    <row r="64" spans="1:13" ht="14">
      <c r="A64" s="297" t="s">
        <v>435</v>
      </c>
    </row>
    <row r="68" spans="2:2" ht="14">
      <c r="B68" s="297"/>
    </row>
    <row r="69" spans="2:2" ht="14">
      <c r="B69" s="272"/>
    </row>
  </sheetData>
  <mergeCells count="6">
    <mergeCell ref="A62:F62"/>
    <mergeCell ref="A59:C59"/>
    <mergeCell ref="A2:E2"/>
    <mergeCell ref="B1:D1"/>
    <mergeCell ref="B3:D3"/>
    <mergeCell ref="A60:E60"/>
  </mergeCells>
  <pageMargins left="0.7" right="0.7" top="0.75" bottom="0.75" header="0.3" footer="0.3"/>
  <pageSetup scale="64" orientation="portrait" verticalDpi="0" r:id="rId1"/>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0" tint="-0.249977111117893"/>
    <pageSetUpPr fitToPage="1"/>
  </sheetPr>
  <dimension ref="A1:G82"/>
  <sheetViews>
    <sheetView zoomScale="90" zoomScaleNormal="100" workbookViewId="0">
      <selection activeCell="F13" sqref="F13"/>
    </sheetView>
  </sheetViews>
  <sheetFormatPr baseColWidth="10" defaultColWidth="9.33203125" defaultRowHeight="14"/>
  <cols>
    <col min="1" max="1" width="15.6640625" style="3" customWidth="1"/>
    <col min="2" max="3" width="15.33203125" style="3" customWidth="1"/>
    <col min="4" max="4" width="12" style="3" customWidth="1"/>
    <col min="5" max="5" width="15.6640625" style="3" customWidth="1"/>
    <col min="6" max="6" width="9.33203125" style="3"/>
    <col min="7" max="7" width="11.33203125" style="3" customWidth="1"/>
    <col min="8" max="8" width="16.33203125" style="3" customWidth="1"/>
    <col min="9" max="9" width="10.6640625" style="3" customWidth="1"/>
    <col min="10" max="16384" width="9.33203125" style="3"/>
  </cols>
  <sheetData>
    <row r="1" spans="1:6">
      <c r="A1" s="297"/>
      <c r="B1" s="675" t="s">
        <v>468</v>
      </c>
      <c r="C1" s="675"/>
      <c r="D1" s="675"/>
      <c r="E1" s="297"/>
    </row>
    <row r="2" spans="1:6" s="68" customFormat="1" ht="18">
      <c r="A2" s="711" t="s">
        <v>467</v>
      </c>
      <c r="B2" s="711"/>
      <c r="C2" s="711"/>
      <c r="D2" s="711"/>
      <c r="E2" s="711"/>
    </row>
    <row r="3" spans="1:6" s="68" customFormat="1" ht="18">
      <c r="A3" s="696" t="s">
        <v>469</v>
      </c>
      <c r="B3" s="696"/>
      <c r="C3" s="696"/>
      <c r="D3" s="696"/>
      <c r="E3" s="696"/>
    </row>
    <row r="4" spans="1:6" s="68" customFormat="1" ht="18">
      <c r="A4" s="396"/>
      <c r="B4" s="396"/>
      <c r="C4" s="396" t="str">
        <f>CONCATENATE("Fiscal Year ",Pop!H1)</f>
        <v>Fiscal Year 2016</v>
      </c>
      <c r="D4" s="396"/>
      <c r="E4" s="396"/>
    </row>
    <row r="6" spans="1:6" s="65" customFormat="1" ht="31">
      <c r="A6" s="67"/>
      <c r="B6" s="269" t="s">
        <v>31</v>
      </c>
      <c r="C6" s="66" t="s">
        <v>434</v>
      </c>
      <c r="D6" s="66" t="s">
        <v>33</v>
      </c>
    </row>
    <row r="7" spans="1:6" ht="15">
      <c r="A7" s="316"/>
      <c r="B7" s="268" t="s">
        <v>34</v>
      </c>
      <c r="C7" s="260">
        <f>(SLF!$D15/Pop!$D4)*1000</f>
        <v>1165.6571299472287</v>
      </c>
      <c r="D7" s="268"/>
      <c r="E7" s="297"/>
    </row>
    <row r="8" spans="1:6" ht="15">
      <c r="A8" s="316"/>
      <c r="B8" s="308" t="s">
        <v>35</v>
      </c>
      <c r="C8" s="101">
        <f>(SLF!$I15/Pop!$D$5)*1000</f>
        <v>984.4535952244039</v>
      </c>
      <c r="D8" s="263">
        <f>IF(C8=0,"--",RANK(C8,$C$8:$C$57))</f>
        <v>30</v>
      </c>
      <c r="E8" s="297"/>
    </row>
    <row r="9" spans="1:6" ht="15">
      <c r="A9" s="316"/>
      <c r="B9" s="307" t="s">
        <v>36</v>
      </c>
      <c r="C9" s="139">
        <f>(SLF!$L15/Pop!$D$6)*1000</f>
        <v>316.27652315103262</v>
      </c>
      <c r="D9" s="264">
        <f>IF(C9=0,"--",RANK(C9,$C$8:$C$57))</f>
        <v>46</v>
      </c>
      <c r="E9" s="297"/>
    </row>
    <row r="10" spans="1:6" ht="15">
      <c r="A10" s="316"/>
      <c r="B10" s="308" t="s">
        <v>37</v>
      </c>
      <c r="C10" s="101">
        <f>(SLF!$O15/Pop!$D$7)*1000</f>
        <v>1387.7233760267213</v>
      </c>
      <c r="D10" s="263">
        <f t="shared" ref="D10:D57" si="0">IF(C10=0,"--",RANK(C10,$C$8:$C$57))</f>
        <v>13</v>
      </c>
      <c r="E10" s="297"/>
    </row>
    <row r="11" spans="1:6" ht="15">
      <c r="A11" s="316"/>
      <c r="B11" s="307" t="s">
        <v>2360</v>
      </c>
      <c r="C11" s="139">
        <f>(SLF!$R$15/Pop!$D$8)*1000</f>
        <v>1483.4361868275914</v>
      </c>
      <c r="D11" s="264">
        <f t="shared" si="0"/>
        <v>8</v>
      </c>
      <c r="E11" s="297"/>
      <c r="F11" s="508"/>
    </row>
    <row r="12" spans="1:6" ht="15">
      <c r="A12" s="316"/>
      <c r="B12" s="308" t="s">
        <v>39</v>
      </c>
      <c r="C12" s="101">
        <f>(SLF!$U$15/Pop!$D$9)*1000</f>
        <v>1332.32315793406</v>
      </c>
      <c r="D12" s="263">
        <f t="shared" si="0"/>
        <v>15</v>
      </c>
      <c r="E12" s="297"/>
      <c r="F12" s="508"/>
    </row>
    <row r="13" spans="1:6" ht="15">
      <c r="A13" s="316"/>
      <c r="B13" s="307" t="s">
        <v>40</v>
      </c>
      <c r="C13" s="139">
        <f>(SLF!$X$15/Pop!$D$10)*1000</f>
        <v>1224.3588503292433</v>
      </c>
      <c r="D13" s="264">
        <f t="shared" si="0"/>
        <v>17</v>
      </c>
      <c r="E13" s="297"/>
    </row>
    <row r="14" spans="1:6" ht="15">
      <c r="A14" s="316"/>
      <c r="B14" s="308" t="s">
        <v>41</v>
      </c>
      <c r="C14" s="101">
        <f>(SLF!$AA$15/Pop!$D$11)*1000</f>
        <v>1046.0207626923768</v>
      </c>
      <c r="D14" s="263">
        <f t="shared" si="0"/>
        <v>25</v>
      </c>
      <c r="E14" s="297"/>
    </row>
    <row r="15" spans="1:6" ht="15">
      <c r="A15" s="316"/>
      <c r="B15" s="307" t="s">
        <v>42</v>
      </c>
      <c r="C15" s="139">
        <f>(SLF!$AD$15/Pop!$D$12)*1000</f>
        <v>0</v>
      </c>
      <c r="D15" s="264" t="str">
        <f t="shared" si="0"/>
        <v>--</v>
      </c>
      <c r="E15" s="297"/>
    </row>
    <row r="16" spans="1:6" ht="15">
      <c r="A16" s="316"/>
      <c r="B16" s="308" t="s">
        <v>43</v>
      </c>
      <c r="C16" s="101">
        <f>(SLF!$AJ$15/Pop!$D$13)*1000</f>
        <v>1187.1105631234664</v>
      </c>
      <c r="D16" s="263">
        <f t="shared" si="0"/>
        <v>18</v>
      </c>
      <c r="E16" s="297"/>
    </row>
    <row r="17" spans="1:7" ht="15">
      <c r="A17" s="316"/>
      <c r="B17" s="307" t="s">
        <v>44</v>
      </c>
      <c r="C17" s="139">
        <f>(SLF!$AM$15/Pop!$D$14)*1000</f>
        <v>880.16632375441407</v>
      </c>
      <c r="D17" s="264">
        <f t="shared" si="0"/>
        <v>38</v>
      </c>
    </row>
    <row r="18" spans="1:7" ht="15">
      <c r="A18" s="316"/>
      <c r="B18" s="308" t="s">
        <v>45</v>
      </c>
      <c r="C18" s="101">
        <f>(SLF!$AP$15/Pop!$D$15)*1000</f>
        <v>2407.4458784768908</v>
      </c>
      <c r="D18" s="263">
        <f t="shared" si="0"/>
        <v>1</v>
      </c>
    </row>
    <row r="19" spans="1:7" ht="15">
      <c r="A19" s="316"/>
      <c r="B19" s="307" t="s">
        <v>46</v>
      </c>
      <c r="C19" s="139">
        <f>(SLF!$AS$15/Pop!$C16)*1000</f>
        <v>947.12197239596344</v>
      </c>
      <c r="D19" s="264">
        <f t="shared" si="0"/>
        <v>32</v>
      </c>
    </row>
    <row r="20" spans="1:7" ht="15">
      <c r="A20" s="316"/>
      <c r="B20" s="308" t="s">
        <v>47</v>
      </c>
      <c r="C20" s="101">
        <f>(SLF!$AV$15/Pop!$D$17)*1000</f>
        <v>1091.3751976319843</v>
      </c>
      <c r="D20" s="263">
        <f t="shared" si="0"/>
        <v>24</v>
      </c>
    </row>
    <row r="21" spans="1:7" ht="15">
      <c r="A21" s="316"/>
      <c r="B21" s="307" t="s">
        <v>48</v>
      </c>
      <c r="C21" s="139">
        <f>(SLF!$AY$15/Pop!$D$18)*1000</f>
        <v>1101.3450845017196</v>
      </c>
      <c r="D21" s="264">
        <f t="shared" si="0"/>
        <v>23</v>
      </c>
    </row>
    <row r="22" spans="1:7" ht="15">
      <c r="A22" s="316"/>
      <c r="B22" s="308" t="s">
        <v>49</v>
      </c>
      <c r="C22" s="101">
        <f>(SLF!$BB$15/Pop!$D$19)*1000</f>
        <v>1111.733196119033</v>
      </c>
      <c r="D22" s="263">
        <f t="shared" si="0"/>
        <v>21</v>
      </c>
    </row>
    <row r="23" spans="1:7" ht="15">
      <c r="A23" s="316"/>
      <c r="B23" s="307" t="s">
        <v>50</v>
      </c>
      <c r="C23" s="139">
        <f>(SLF!$BE$15/Pop!$D$20)*1000</f>
        <v>1443.8962888932988</v>
      </c>
      <c r="D23" s="264">
        <f t="shared" si="0"/>
        <v>10</v>
      </c>
    </row>
    <row r="24" spans="1:7" ht="15">
      <c r="A24" s="316"/>
      <c r="B24" s="308" t="s">
        <v>51</v>
      </c>
      <c r="C24" s="101">
        <f>(SLF!$BH$15/Pop!$D$21)*1000</f>
        <v>780.57164008220718</v>
      </c>
      <c r="D24" s="263">
        <f t="shared" si="0"/>
        <v>40</v>
      </c>
    </row>
    <row r="25" spans="1:7" ht="15">
      <c r="A25" s="316"/>
      <c r="B25" s="307" t="s">
        <v>52</v>
      </c>
      <c r="C25" s="139">
        <f>(SLF!$BK$15/Pop!$D$22)*1000</f>
        <v>1593.7496332282508</v>
      </c>
      <c r="D25" s="264">
        <f t="shared" si="0"/>
        <v>5</v>
      </c>
    </row>
    <row r="26" spans="1:7" ht="15">
      <c r="A26" s="316"/>
      <c r="B26" s="308" t="s">
        <v>53</v>
      </c>
      <c r="C26" s="101">
        <f>(SLF!$BN$15/Pop!$D$23)*1000</f>
        <v>1021.7691350080287</v>
      </c>
      <c r="D26" s="263">
        <f t="shared" si="0"/>
        <v>28</v>
      </c>
    </row>
    <row r="27" spans="1:7" ht="15">
      <c r="A27" s="316"/>
      <c r="B27" s="307" t="s">
        <v>54</v>
      </c>
      <c r="C27" s="139">
        <f>(SLF!$BQ$15/Pop!$D$24)*1000</f>
        <v>747.62280671469955</v>
      </c>
      <c r="D27" s="264">
        <f t="shared" si="0"/>
        <v>42</v>
      </c>
    </row>
    <row r="28" spans="1:7" ht="15">
      <c r="A28" s="316"/>
      <c r="B28" s="308" t="s">
        <v>55</v>
      </c>
      <c r="C28" s="101">
        <f>(SLF!$BT$15/Pop!$D$25)*1000</f>
        <v>892.45442479257281</v>
      </c>
      <c r="D28" s="263">
        <f t="shared" si="0"/>
        <v>37</v>
      </c>
    </row>
    <row r="29" spans="1:7" ht="15">
      <c r="A29" s="316"/>
      <c r="B29" s="307" t="s">
        <v>56</v>
      </c>
      <c r="C29" s="139">
        <f>(SLF!$BW$15/Pop!$D$26)*1000</f>
        <v>922.49385787106087</v>
      </c>
      <c r="D29" s="264">
        <f t="shared" si="0"/>
        <v>35</v>
      </c>
    </row>
    <row r="30" spans="1:7" ht="15">
      <c r="A30" s="316"/>
      <c r="B30" s="308" t="s">
        <v>57</v>
      </c>
      <c r="C30" s="101">
        <f>(SLF!$BZ$15/Pop!$D$27)*1000</f>
        <v>1039.5914969095302</v>
      </c>
      <c r="D30" s="263">
        <f t="shared" si="0"/>
        <v>26</v>
      </c>
    </row>
    <row r="31" spans="1:7" ht="15">
      <c r="A31" s="316"/>
      <c r="B31" s="307" t="s">
        <v>58</v>
      </c>
      <c r="C31" s="139">
        <f>(SLF!$CC$15/Pop!$D$28)*1000</f>
        <v>1104.6236452888461</v>
      </c>
      <c r="D31" s="264">
        <f t="shared" si="0"/>
        <v>22</v>
      </c>
      <c r="G31" s="16"/>
    </row>
    <row r="32" spans="1:7" ht="15">
      <c r="A32" s="316"/>
      <c r="B32" s="308" t="s">
        <v>59</v>
      </c>
      <c r="C32" s="101">
        <f>(SLF!$CF$15/Pop!$D$29)*1000</f>
        <v>1005.9328444950532</v>
      </c>
      <c r="D32" s="263">
        <f t="shared" si="0"/>
        <v>29</v>
      </c>
      <c r="G32" s="16"/>
    </row>
    <row r="33" spans="1:7" ht="15">
      <c r="A33" s="316"/>
      <c r="B33" s="307" t="s">
        <v>60</v>
      </c>
      <c r="C33" s="139">
        <f>(SLF!$CI$15/Pop!$D$30)*1000</f>
        <v>0</v>
      </c>
      <c r="D33" s="264" t="str">
        <f t="shared" si="0"/>
        <v>--</v>
      </c>
      <c r="G33" s="16"/>
    </row>
    <row r="34" spans="1:7" ht="15">
      <c r="A34" s="316"/>
      <c r="B34" s="308" t="s">
        <v>61</v>
      </c>
      <c r="C34" s="101">
        <f>(SLF!$CL$15/Pop!$D$31)*1000</f>
        <v>1139.1400621617811</v>
      </c>
      <c r="D34" s="263">
        <f t="shared" si="0"/>
        <v>20</v>
      </c>
      <c r="G34" s="16"/>
    </row>
    <row r="35" spans="1:7" ht="15">
      <c r="A35" s="316"/>
      <c r="B35" s="307" t="s">
        <v>62</v>
      </c>
      <c r="C35" s="139">
        <f>(SLF!$CO$15/Pop!$D$32)*1000</f>
        <v>1683.2597659133917</v>
      </c>
      <c r="D35" s="264">
        <f t="shared" si="0"/>
        <v>4</v>
      </c>
      <c r="G35" s="16"/>
    </row>
    <row r="36" spans="1:7" ht="15">
      <c r="A36" s="316"/>
      <c r="B36" s="308" t="s">
        <v>63</v>
      </c>
      <c r="C36" s="101">
        <f>(SLF!$CR$15/Pop!$D$33)*1000</f>
        <v>0</v>
      </c>
      <c r="D36" s="149" t="str">
        <f t="shared" si="0"/>
        <v>--</v>
      </c>
      <c r="G36" s="16"/>
    </row>
    <row r="37" spans="1:7" ht="15">
      <c r="A37" s="316"/>
      <c r="B37" s="307" t="s">
        <v>64</v>
      </c>
      <c r="C37" s="139">
        <f>(SLF!$CU$15/Pop!$D$34)*1000</f>
        <v>1032.2202713708075</v>
      </c>
      <c r="D37" s="264">
        <f t="shared" si="0"/>
        <v>27</v>
      </c>
      <c r="E37" s="83"/>
      <c r="G37" s="16"/>
    </row>
    <row r="38" spans="1:7" ht="15">
      <c r="A38" s="316"/>
      <c r="B38" s="308" t="s">
        <v>65</v>
      </c>
      <c r="C38" s="101">
        <f>(SLF!$CX$15/Pop!$D$35)*1000</f>
        <v>1470.5346422228106</v>
      </c>
      <c r="D38" s="263">
        <f t="shared" si="0"/>
        <v>9</v>
      </c>
      <c r="G38" s="16"/>
    </row>
    <row r="39" spans="1:7" ht="15">
      <c r="A39" s="316"/>
      <c r="B39" s="307" t="s">
        <v>66</v>
      </c>
      <c r="C39" s="139">
        <f>(SLF!$DA$15/Pop!$D$36)*1000</f>
        <v>1500.0172411307237</v>
      </c>
      <c r="D39" s="264">
        <f t="shared" si="0"/>
        <v>7</v>
      </c>
      <c r="G39" s="16"/>
    </row>
    <row r="40" spans="1:7" ht="15">
      <c r="A40" s="316"/>
      <c r="B40" s="308" t="s">
        <v>67</v>
      </c>
      <c r="C40" s="101">
        <f>(SLF!$DD$15/Pop!$D$37)*1000</f>
        <v>981.08251616250141</v>
      </c>
      <c r="D40" s="263">
        <f t="shared" si="0"/>
        <v>31</v>
      </c>
      <c r="G40" s="16"/>
    </row>
    <row r="41" spans="1:7" ht="15">
      <c r="A41" s="316"/>
      <c r="B41" s="307" t="s">
        <v>68</v>
      </c>
      <c r="C41" s="139">
        <f>(SLF!$DG$15/Pop!$D$38)*1000</f>
        <v>1696.9325575608698</v>
      </c>
      <c r="D41" s="264">
        <f t="shared" si="0"/>
        <v>3</v>
      </c>
      <c r="G41" s="16"/>
    </row>
    <row r="42" spans="1:7" ht="15">
      <c r="A42" s="316"/>
      <c r="B42" s="308" t="s">
        <v>69</v>
      </c>
      <c r="C42" s="101">
        <f>(SLF!$DJ$15/Pop!$D$39)*1000</f>
        <v>1259.2962785976301</v>
      </c>
      <c r="D42" s="263">
        <f t="shared" si="0"/>
        <v>16</v>
      </c>
      <c r="G42" s="16"/>
    </row>
    <row r="43" spans="1:7" ht="15">
      <c r="A43" s="316"/>
      <c r="B43" s="307" t="s">
        <v>70</v>
      </c>
      <c r="C43" s="139">
        <f>(SLF!$DM$15/Pop!$D$40)*1000</f>
        <v>1150.120103325328</v>
      </c>
      <c r="D43" s="264">
        <f t="shared" si="0"/>
        <v>19</v>
      </c>
      <c r="G43" s="16"/>
    </row>
    <row r="44" spans="1:7" ht="15">
      <c r="A44" s="316"/>
      <c r="B44" s="308" t="s">
        <v>71</v>
      </c>
      <c r="C44" s="101">
        <f>(SLF!$DP$15/Pop!$D$41)*1000</f>
        <v>0</v>
      </c>
      <c r="D44" s="263" t="str">
        <f t="shared" si="0"/>
        <v>--</v>
      </c>
      <c r="G44" s="16"/>
    </row>
    <row r="45" spans="1:7" ht="15">
      <c r="A45" s="316"/>
      <c r="B45" s="307" t="s">
        <v>72</v>
      </c>
      <c r="C45" s="139">
        <f>(SLF!$DS$15/Pop!$D$42)*1000</f>
        <v>870.81629628644839</v>
      </c>
      <c r="D45" s="264">
        <f t="shared" si="0"/>
        <v>39</v>
      </c>
      <c r="G45" s="16"/>
    </row>
    <row r="46" spans="1:7" ht="15">
      <c r="A46" s="316"/>
      <c r="B46" s="308" t="s">
        <v>73</v>
      </c>
      <c r="C46" s="101">
        <f>(SLF!$DV$15/Pop!$D$43)*1000</f>
        <v>920.59029885605253</v>
      </c>
      <c r="D46" s="263">
        <f t="shared" si="0"/>
        <v>36</v>
      </c>
      <c r="G46" s="16"/>
    </row>
    <row r="47" spans="1:7" ht="15">
      <c r="A47" s="316"/>
      <c r="B47" s="307" t="s">
        <v>74</v>
      </c>
      <c r="C47" s="139">
        <f>(SLF!$DY$15/Pop!$D$44)*1000</f>
        <v>759.53814471567728</v>
      </c>
      <c r="D47" s="264">
        <f t="shared" si="0"/>
        <v>41</v>
      </c>
      <c r="G47" s="16"/>
    </row>
    <row r="48" spans="1:7" ht="15">
      <c r="A48" s="316"/>
      <c r="B48" s="308" t="s">
        <v>75</v>
      </c>
      <c r="C48" s="101">
        <f>(SLF!$EB$15/Pop!$D$45)*1000</f>
        <v>1558.1248505586495</v>
      </c>
      <c r="D48" s="263">
        <f t="shared" si="0"/>
        <v>6</v>
      </c>
      <c r="G48" s="16"/>
    </row>
    <row r="49" spans="1:7" ht="15">
      <c r="A49" s="316"/>
      <c r="B49" s="307" t="s">
        <v>76</v>
      </c>
      <c r="C49" s="139">
        <f>(SLF!$EE$15/Pop!$D$46)*1000</f>
        <v>1379.1983461976442</v>
      </c>
      <c r="D49" s="264">
        <f t="shared" si="0"/>
        <v>14</v>
      </c>
      <c r="E49" s="297"/>
      <c r="F49" s="297"/>
      <c r="G49" s="16"/>
    </row>
    <row r="50" spans="1:7" ht="15">
      <c r="A50" s="316"/>
      <c r="B50" s="308" t="s">
        <v>77</v>
      </c>
      <c r="C50" s="101">
        <f>(SLF!$EH$15/Pop!$D$47)*1000</f>
        <v>1424.5093202754415</v>
      </c>
      <c r="D50" s="263">
        <f t="shared" si="0"/>
        <v>11</v>
      </c>
      <c r="E50" s="297"/>
      <c r="F50" s="297"/>
      <c r="G50" s="16"/>
    </row>
    <row r="51" spans="1:7" ht="15">
      <c r="A51" s="316"/>
      <c r="B51" s="307" t="s">
        <v>78</v>
      </c>
      <c r="C51" s="139">
        <f>(SLF!$EK$15/Pop!$D$48)*1000</f>
        <v>928.38173109865875</v>
      </c>
      <c r="D51" s="264">
        <f t="shared" si="0"/>
        <v>34</v>
      </c>
      <c r="E51" s="297"/>
      <c r="F51" s="297"/>
      <c r="G51" s="16"/>
    </row>
    <row r="52" spans="1:7" ht="15">
      <c r="A52" s="316"/>
      <c r="B52" s="308" t="s">
        <v>79</v>
      </c>
      <c r="C52" s="101">
        <f>(SLF!$EN$15/Pop!$D$49)*1000</f>
        <v>616.88061679238433</v>
      </c>
      <c r="D52" s="263">
        <f t="shared" si="0"/>
        <v>45</v>
      </c>
      <c r="E52" s="297"/>
      <c r="F52" s="297"/>
      <c r="G52" s="16"/>
    </row>
    <row r="53" spans="1:7" ht="15">
      <c r="A53" s="316"/>
      <c r="B53" s="307" t="s">
        <v>80</v>
      </c>
      <c r="C53" s="139">
        <f>(SLF!$EQ$15/Pop!$D$50)*1000</f>
        <v>628.22002334099477</v>
      </c>
      <c r="D53" s="264">
        <f t="shared" si="0"/>
        <v>44</v>
      </c>
      <c r="E53" s="297"/>
      <c r="F53" s="297"/>
      <c r="G53" s="16"/>
    </row>
    <row r="54" spans="1:7" ht="15">
      <c r="A54" s="316"/>
      <c r="B54" s="308" t="s">
        <v>81</v>
      </c>
      <c r="C54" s="101">
        <f>(SLF!$ET$15/Pop!$D$51)*1000</f>
        <v>2344.2532235562089</v>
      </c>
      <c r="D54" s="263">
        <f t="shared" si="0"/>
        <v>2</v>
      </c>
      <c r="E54" s="297"/>
      <c r="F54" s="297"/>
      <c r="G54" s="16"/>
    </row>
    <row r="55" spans="1:7" ht="15">
      <c r="A55" s="316"/>
      <c r="B55" s="307" t="s">
        <v>82</v>
      </c>
      <c r="C55" s="139">
        <f>(SLF!$EW$15/Pop!$D$52)*1000</f>
        <v>722.34292535916097</v>
      </c>
      <c r="D55" s="264">
        <f t="shared" si="0"/>
        <v>43</v>
      </c>
      <c r="E55" s="297"/>
      <c r="F55" s="297"/>
      <c r="G55" s="16"/>
    </row>
    <row r="56" spans="1:7" ht="15">
      <c r="A56" s="316"/>
      <c r="B56" s="308" t="s">
        <v>83</v>
      </c>
      <c r="C56" s="101">
        <f>(SLF!$EZ$15/Pop!$D$53)*1000</f>
        <v>946.01065631118547</v>
      </c>
      <c r="D56" s="263">
        <f t="shared" si="0"/>
        <v>33</v>
      </c>
      <c r="E56" s="297"/>
      <c r="F56" s="297"/>
      <c r="G56" s="16"/>
    </row>
    <row r="57" spans="1:7" ht="15">
      <c r="A57" s="316"/>
      <c r="B57" s="307" t="s">
        <v>84</v>
      </c>
      <c r="C57" s="139">
        <f>(SLF!$FC$15/Pop!$D$54)*1000</f>
        <v>1396.0267391564514</v>
      </c>
      <c r="D57" s="264">
        <f t="shared" si="0"/>
        <v>12</v>
      </c>
      <c r="E57" s="297"/>
      <c r="F57" s="297"/>
      <c r="G57" s="16"/>
    </row>
    <row r="58" spans="1:7" ht="15">
      <c r="A58" s="316"/>
      <c r="B58" s="267" t="s">
        <v>85</v>
      </c>
      <c r="C58" s="129">
        <f>(SLF!$AG$15/Pop!$D$55)*1000</f>
        <v>1962.7668279909285</v>
      </c>
      <c r="D58" s="511">
        <f>RANK(C58,$C$8:$C$58)</f>
        <v>3</v>
      </c>
      <c r="E58" s="297"/>
      <c r="F58" s="297"/>
      <c r="G58" s="16"/>
    </row>
    <row r="59" spans="1:7">
      <c r="D59" s="421"/>
      <c r="G59" s="16"/>
    </row>
    <row r="60" spans="1:7" s="537" customFormat="1">
      <c r="A60" s="537" t="s">
        <v>2361</v>
      </c>
      <c r="D60" s="628"/>
      <c r="G60" s="16"/>
    </row>
    <row r="61" spans="1:7">
      <c r="A61" s="721" t="s">
        <v>610</v>
      </c>
      <c r="B61" s="721"/>
      <c r="C61" s="721"/>
      <c r="D61" s="721"/>
      <c r="E61" s="721"/>
      <c r="F61" s="721"/>
      <c r="G61" s="16"/>
    </row>
    <row r="62" spans="1:7" ht="15" customHeight="1">
      <c r="A62" s="721"/>
      <c r="B62" s="721"/>
      <c r="C62" s="721"/>
      <c r="D62" s="721"/>
      <c r="E62" s="721"/>
      <c r="F62" s="721"/>
      <c r="G62" s="16"/>
    </row>
    <row r="63" spans="1:7">
      <c r="A63" s="721"/>
      <c r="B63" s="721"/>
      <c r="C63" s="721"/>
      <c r="D63" s="721"/>
      <c r="E63" s="721"/>
      <c r="F63" s="721"/>
      <c r="G63" s="16"/>
    </row>
    <row r="64" spans="1:7">
      <c r="A64" s="721"/>
      <c r="B64" s="721"/>
      <c r="C64" s="721"/>
      <c r="D64" s="721"/>
      <c r="E64" s="721"/>
      <c r="F64" s="721"/>
      <c r="G64" s="16"/>
    </row>
    <row r="65" spans="1:7">
      <c r="G65" s="16"/>
    </row>
    <row r="66" spans="1:7">
      <c r="A66" s="297" t="s">
        <v>435</v>
      </c>
      <c r="B66" s="297"/>
      <c r="C66" s="297"/>
      <c r="G66" s="16"/>
    </row>
    <row r="67" spans="1:7">
      <c r="B67" s="727"/>
      <c r="C67" s="727"/>
      <c r="G67" s="16"/>
    </row>
    <row r="68" spans="1:7">
      <c r="G68" s="16"/>
    </row>
    <row r="69" spans="1:7">
      <c r="G69" s="16"/>
    </row>
    <row r="70" spans="1:7">
      <c r="G70" s="16"/>
    </row>
    <row r="71" spans="1:7">
      <c r="G71" s="16"/>
    </row>
    <row r="72" spans="1:7">
      <c r="G72" s="16"/>
    </row>
    <row r="73" spans="1:7">
      <c r="G73" s="16"/>
    </row>
    <row r="74" spans="1:7">
      <c r="G74" s="16"/>
    </row>
    <row r="75" spans="1:7">
      <c r="G75" s="16"/>
    </row>
    <row r="76" spans="1:7">
      <c r="G76" s="16"/>
    </row>
    <row r="77" spans="1:7">
      <c r="G77" s="16"/>
    </row>
    <row r="78" spans="1:7">
      <c r="G78" s="16"/>
    </row>
    <row r="79" spans="1:7">
      <c r="G79" s="16"/>
    </row>
    <row r="80" spans="1:7">
      <c r="G80" s="16"/>
    </row>
    <row r="81" spans="7:7">
      <c r="G81" s="16"/>
    </row>
    <row r="82" spans="7:7">
      <c r="G82" s="16"/>
    </row>
  </sheetData>
  <mergeCells count="5">
    <mergeCell ref="B1:D1"/>
    <mergeCell ref="A2:E2"/>
    <mergeCell ref="B67:C67"/>
    <mergeCell ref="A3:E3"/>
    <mergeCell ref="A61:F64"/>
  </mergeCells>
  <pageMargins left="0.7" right="0.7" top="0.75" bottom="0.75" header="0.3" footer="0.3"/>
  <pageSetup scale="65" orientation="portrait" verticalDpi="0" r:id="rId1"/>
  <legacy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FF0000"/>
  </sheetPr>
  <dimension ref="A1:M64"/>
  <sheetViews>
    <sheetView workbookViewId="0">
      <selection activeCell="F14" sqref="F14"/>
    </sheetView>
  </sheetViews>
  <sheetFormatPr baseColWidth="10" defaultColWidth="9.33203125" defaultRowHeight="14"/>
  <cols>
    <col min="1" max="1" width="15.6640625" style="297" customWidth="1"/>
    <col min="2" max="2" width="10.5" style="297" customWidth="1"/>
    <col min="3" max="3" width="19.5" style="520" customWidth="1"/>
    <col min="4" max="4" width="10.5" style="297" customWidth="1"/>
    <col min="5" max="5" width="15.6640625" style="297" customWidth="1"/>
    <col min="6" max="7" width="9.33203125" style="297"/>
    <col min="8" max="8" width="24.5" style="297" customWidth="1"/>
    <col min="9" max="9" width="32.6640625" style="91" customWidth="1"/>
    <col min="10" max="10" width="14.5" style="91" customWidth="1"/>
    <col min="11" max="11" width="11.33203125" style="91" customWidth="1"/>
    <col min="12" max="12" width="12.33203125" style="91" bestFit="1" customWidth="1"/>
    <col min="13" max="13" width="9.33203125" style="91"/>
    <col min="14" max="14" width="17.5" style="297" customWidth="1"/>
    <col min="15" max="16384" width="9.33203125" style="297"/>
  </cols>
  <sheetData>
    <row r="1" spans="1:13" s="17" customFormat="1" ht="15" customHeight="1">
      <c r="B1" s="675" t="s">
        <v>471</v>
      </c>
      <c r="C1" s="675"/>
      <c r="D1" s="675"/>
      <c r="I1" s="105"/>
      <c r="J1" s="105"/>
      <c r="K1" s="105"/>
      <c r="L1" s="105"/>
      <c r="M1" s="105"/>
    </row>
    <row r="2" spans="1:13" s="80" customFormat="1" ht="18">
      <c r="A2" s="692" t="s">
        <v>543</v>
      </c>
      <c r="B2" s="692"/>
      <c r="C2" s="692"/>
      <c r="D2" s="692"/>
      <c r="E2" s="692"/>
      <c r="I2" s="104"/>
      <c r="J2" s="104"/>
      <c r="K2" s="104"/>
      <c r="L2" s="104"/>
      <c r="M2" s="104"/>
    </row>
    <row r="3" spans="1:13" s="80" customFormat="1" ht="18">
      <c r="B3" s="692" t="s">
        <v>2222</v>
      </c>
      <c r="C3" s="692"/>
      <c r="D3" s="692"/>
      <c r="I3" s="104"/>
      <c r="J3" s="104"/>
      <c r="K3" s="104"/>
      <c r="L3" s="104"/>
      <c r="M3" s="104"/>
    </row>
    <row r="4" spans="1:13">
      <c r="K4" s="118"/>
    </row>
    <row r="5" spans="1:13" s="65" customFormat="1" ht="15" customHeight="1">
      <c r="B5" s="269" t="s">
        <v>31</v>
      </c>
      <c r="C5" s="521" t="s">
        <v>544</v>
      </c>
      <c r="D5" s="66" t="s">
        <v>33</v>
      </c>
    </row>
    <row r="6" spans="1:13">
      <c r="B6" s="268" t="s">
        <v>34</v>
      </c>
      <c r="C6" s="523"/>
      <c r="D6" s="288"/>
      <c r="E6" s="117"/>
      <c r="G6" s="259"/>
      <c r="I6" s="297"/>
      <c r="J6" s="297"/>
      <c r="K6" s="297"/>
      <c r="L6" s="297"/>
      <c r="M6" s="297"/>
    </row>
    <row r="7" spans="1:13">
      <c r="B7" s="308" t="s">
        <v>35</v>
      </c>
      <c r="C7" s="599">
        <v>0.35938774126663525</v>
      </c>
      <c r="D7" s="120">
        <f t="shared" ref="D7:D56" si="0">RANK(C7,$C$7:$C$56)</f>
        <v>24</v>
      </c>
      <c r="E7" s="117"/>
      <c r="G7" s="259"/>
      <c r="I7" s="297"/>
      <c r="J7" s="297"/>
      <c r="K7" s="297"/>
      <c r="L7" s="297"/>
      <c r="M7" s="297"/>
    </row>
    <row r="8" spans="1:13">
      <c r="B8" s="307" t="s">
        <v>36</v>
      </c>
      <c r="C8" s="600" t="s">
        <v>393</v>
      </c>
      <c r="D8" s="136" t="s">
        <v>393</v>
      </c>
      <c r="E8" s="117"/>
      <c r="G8" s="259"/>
      <c r="I8" s="297"/>
      <c r="J8" s="297"/>
      <c r="K8" s="297"/>
      <c r="L8" s="297"/>
      <c r="M8" s="297"/>
    </row>
    <row r="9" spans="1:13">
      <c r="B9" s="308" t="s">
        <v>37</v>
      </c>
      <c r="C9" s="599">
        <v>0.37498693316100362</v>
      </c>
      <c r="D9" s="120">
        <f t="shared" si="0"/>
        <v>20</v>
      </c>
      <c r="E9" s="117"/>
      <c r="G9" s="259"/>
      <c r="I9" s="297"/>
      <c r="J9" s="297"/>
      <c r="K9" s="297"/>
      <c r="L9" s="297"/>
      <c r="M9" s="297"/>
    </row>
    <row r="10" spans="1:13">
      <c r="B10" s="307" t="s">
        <v>38</v>
      </c>
      <c r="C10" s="601">
        <v>0.42488144367774483</v>
      </c>
      <c r="D10" s="136">
        <f t="shared" si="0"/>
        <v>10</v>
      </c>
      <c r="E10" s="117"/>
      <c r="G10" s="259"/>
      <c r="I10" s="297"/>
      <c r="J10" s="297"/>
      <c r="K10" s="297"/>
      <c r="L10" s="297"/>
      <c r="M10" s="297"/>
    </row>
    <row r="11" spans="1:13">
      <c r="B11" s="308" t="s">
        <v>39</v>
      </c>
      <c r="C11" s="599">
        <v>0.24391427460966378</v>
      </c>
      <c r="D11" s="120">
        <f t="shared" si="0"/>
        <v>44</v>
      </c>
      <c r="E11" s="117"/>
      <c r="G11" s="259"/>
      <c r="I11" s="297"/>
      <c r="J11" s="297"/>
      <c r="K11" s="297"/>
      <c r="L11" s="297"/>
      <c r="M11" s="297"/>
    </row>
    <row r="12" spans="1:13">
      <c r="B12" s="307" t="s">
        <v>40</v>
      </c>
      <c r="C12" s="601">
        <v>0.34233585598871341</v>
      </c>
      <c r="D12" s="136">
        <f t="shared" si="0"/>
        <v>28</v>
      </c>
      <c r="E12" s="117"/>
      <c r="G12" s="259"/>
      <c r="I12" s="297"/>
      <c r="J12" s="297"/>
      <c r="K12" s="297"/>
      <c r="L12" s="297"/>
      <c r="M12" s="297"/>
    </row>
    <row r="13" spans="1:13">
      <c r="B13" s="308" t="s">
        <v>41</v>
      </c>
      <c r="C13" s="599">
        <v>0.26516813152825719</v>
      </c>
      <c r="D13" s="120">
        <f t="shared" si="0"/>
        <v>38</v>
      </c>
      <c r="E13" s="117"/>
      <c r="G13" s="259"/>
      <c r="I13" s="297"/>
      <c r="J13" s="297"/>
      <c r="K13" s="297"/>
      <c r="L13" s="297"/>
      <c r="M13" s="297"/>
    </row>
    <row r="14" spans="1:13">
      <c r="B14" s="307" t="s">
        <v>42</v>
      </c>
      <c r="C14" s="600" t="s">
        <v>393</v>
      </c>
      <c r="D14" s="136" t="s">
        <v>393</v>
      </c>
      <c r="E14" s="117"/>
      <c r="G14" s="259"/>
      <c r="I14" s="297"/>
      <c r="J14" s="297"/>
      <c r="K14" s="297"/>
      <c r="L14" s="297"/>
      <c r="M14" s="297"/>
    </row>
    <row r="15" spans="1:13">
      <c r="B15" s="308" t="s">
        <v>43</v>
      </c>
      <c r="C15" s="599">
        <v>0.42961307337221588</v>
      </c>
      <c r="D15" s="120">
        <f t="shared" si="0"/>
        <v>9</v>
      </c>
      <c r="E15" s="117"/>
      <c r="G15" s="259"/>
      <c r="I15" s="297"/>
      <c r="J15" s="297"/>
      <c r="K15" s="297"/>
      <c r="L15" s="297"/>
      <c r="M15" s="297"/>
    </row>
    <row r="16" spans="1:13">
      <c r="B16" s="307" t="s">
        <v>44</v>
      </c>
      <c r="C16" s="601">
        <v>0.31742526800541787</v>
      </c>
      <c r="D16" s="136">
        <f t="shared" si="0"/>
        <v>33</v>
      </c>
      <c r="E16" s="117"/>
      <c r="G16" s="259"/>
      <c r="I16" s="297"/>
      <c r="J16" s="297"/>
      <c r="K16" s="297"/>
      <c r="L16" s="297"/>
      <c r="M16" s="297"/>
    </row>
    <row r="17" spans="2:13">
      <c r="B17" s="308" t="s">
        <v>360</v>
      </c>
      <c r="C17" s="599">
        <v>1.0528611559545562</v>
      </c>
      <c r="D17" s="120">
        <f t="shared" si="0"/>
        <v>1</v>
      </c>
      <c r="E17" s="117"/>
      <c r="G17" s="259"/>
      <c r="I17" s="297"/>
      <c r="J17" s="297"/>
      <c r="K17" s="297"/>
      <c r="L17" s="297"/>
      <c r="M17" s="297"/>
    </row>
    <row r="18" spans="2:13">
      <c r="B18" s="307" t="s">
        <v>46</v>
      </c>
      <c r="C18" s="601">
        <v>0.39552711278018882</v>
      </c>
      <c r="D18" s="136">
        <f t="shared" si="0"/>
        <v>14</v>
      </c>
      <c r="E18" s="117"/>
      <c r="G18" s="259"/>
      <c r="I18" s="297"/>
      <c r="J18" s="297"/>
      <c r="K18" s="297"/>
      <c r="L18" s="297"/>
      <c r="M18" s="297"/>
    </row>
    <row r="19" spans="2:13">
      <c r="B19" s="308" t="s">
        <v>47</v>
      </c>
      <c r="C19" s="599">
        <v>0.27718853002962002</v>
      </c>
      <c r="D19" s="120">
        <f t="shared" si="0"/>
        <v>34</v>
      </c>
      <c r="E19" s="117"/>
      <c r="G19" s="259"/>
      <c r="I19" s="297"/>
      <c r="J19" s="297"/>
      <c r="K19" s="297"/>
      <c r="L19" s="297"/>
      <c r="M19" s="297"/>
    </row>
    <row r="20" spans="2:13">
      <c r="B20" s="307" t="s">
        <v>48</v>
      </c>
      <c r="C20" s="601">
        <v>0.38535965252659121</v>
      </c>
      <c r="D20" s="136">
        <f t="shared" si="0"/>
        <v>17</v>
      </c>
      <c r="E20" s="117"/>
      <c r="G20" s="259"/>
      <c r="I20" s="297"/>
      <c r="J20" s="297"/>
      <c r="K20" s="297"/>
      <c r="L20" s="297"/>
      <c r="M20" s="297"/>
    </row>
    <row r="21" spans="2:13">
      <c r="B21" s="308" t="s">
        <v>49</v>
      </c>
      <c r="C21" s="599">
        <v>0.36929159098716102</v>
      </c>
      <c r="D21" s="120">
        <f t="shared" si="0"/>
        <v>22</v>
      </c>
      <c r="E21" s="117"/>
      <c r="G21" s="259"/>
      <c r="I21" s="297"/>
      <c r="J21" s="297"/>
      <c r="K21" s="297"/>
      <c r="L21" s="297"/>
      <c r="M21" s="297"/>
    </row>
    <row r="22" spans="2:13">
      <c r="B22" s="307" t="s">
        <v>50</v>
      </c>
      <c r="C22" s="601">
        <v>0.35606811892888801</v>
      </c>
      <c r="D22" s="136">
        <f t="shared" si="0"/>
        <v>25</v>
      </c>
      <c r="E22" s="117"/>
      <c r="G22" s="259"/>
      <c r="I22" s="297"/>
      <c r="J22" s="297"/>
      <c r="K22" s="297"/>
      <c r="L22" s="297"/>
      <c r="M22" s="297"/>
    </row>
    <row r="23" spans="2:13">
      <c r="B23" s="308" t="s">
        <v>51</v>
      </c>
      <c r="C23" s="599">
        <v>0.37903684207036825</v>
      </c>
      <c r="D23" s="120">
        <f t="shared" si="0"/>
        <v>18</v>
      </c>
      <c r="E23" s="117"/>
      <c r="G23" s="259"/>
      <c r="I23" s="297"/>
      <c r="J23" s="297"/>
      <c r="K23" s="297"/>
      <c r="L23" s="297"/>
      <c r="M23" s="297"/>
    </row>
    <row r="24" spans="2:13">
      <c r="B24" s="307" t="s">
        <v>52</v>
      </c>
      <c r="C24" s="601">
        <v>0.41383015948173202</v>
      </c>
      <c r="D24" s="136">
        <f t="shared" si="0"/>
        <v>11</v>
      </c>
      <c r="E24" s="117"/>
      <c r="G24" s="259"/>
      <c r="I24" s="297"/>
      <c r="J24" s="297"/>
      <c r="K24" s="297"/>
      <c r="L24" s="297"/>
      <c r="M24" s="297"/>
    </row>
    <row r="25" spans="2:13">
      <c r="B25" s="308" t="s">
        <v>53</v>
      </c>
      <c r="C25" s="599">
        <v>0.43539164868844615</v>
      </c>
      <c r="D25" s="120">
        <f t="shared" si="0"/>
        <v>8</v>
      </c>
      <c r="E25" s="117"/>
      <c r="G25" s="259"/>
      <c r="I25" s="297"/>
      <c r="J25" s="297"/>
      <c r="K25" s="297"/>
      <c r="L25" s="297"/>
      <c r="M25" s="297"/>
    </row>
    <row r="26" spans="2:13">
      <c r="B26" s="307" t="s">
        <v>54</v>
      </c>
      <c r="C26" s="601">
        <v>0.25526765268898821</v>
      </c>
      <c r="D26" s="136">
        <f t="shared" si="0"/>
        <v>41</v>
      </c>
      <c r="E26" s="117"/>
      <c r="G26" s="259"/>
      <c r="I26" s="297"/>
      <c r="J26" s="297"/>
      <c r="K26" s="297"/>
      <c r="L26" s="297"/>
      <c r="M26" s="297"/>
    </row>
    <row r="27" spans="2:13">
      <c r="B27" s="308" t="s">
        <v>55</v>
      </c>
      <c r="C27" s="599">
        <v>0.22091690497818706</v>
      </c>
      <c r="D27" s="120">
        <f t="shared" si="0"/>
        <v>45</v>
      </c>
      <c r="E27" s="117"/>
      <c r="G27" s="259"/>
      <c r="I27" s="297"/>
      <c r="J27" s="297"/>
      <c r="K27" s="297"/>
      <c r="L27" s="297"/>
      <c r="M27" s="297"/>
    </row>
    <row r="28" spans="2:13">
      <c r="B28" s="307" t="s">
        <v>56</v>
      </c>
      <c r="C28" s="601">
        <v>0.34097803108544467</v>
      </c>
      <c r="D28" s="136">
        <f t="shared" si="0"/>
        <v>29</v>
      </c>
      <c r="E28" s="117"/>
      <c r="G28" s="259"/>
      <c r="I28" s="297"/>
      <c r="J28" s="297"/>
      <c r="K28" s="297"/>
      <c r="L28" s="297"/>
      <c r="M28" s="297"/>
    </row>
    <row r="29" spans="2:13">
      <c r="B29" s="308" t="s">
        <v>57</v>
      </c>
      <c r="C29" s="599">
        <v>0.32798944167834904</v>
      </c>
      <c r="D29" s="120">
        <f t="shared" si="0"/>
        <v>30</v>
      </c>
      <c r="E29" s="117"/>
      <c r="G29" s="259"/>
      <c r="I29" s="297"/>
      <c r="J29" s="297"/>
      <c r="K29" s="297"/>
      <c r="L29" s="297"/>
      <c r="M29" s="297"/>
    </row>
    <row r="30" spans="2:13">
      <c r="B30" s="307" t="s">
        <v>58</v>
      </c>
      <c r="C30" s="601">
        <v>0.46454545982121753</v>
      </c>
      <c r="D30" s="136">
        <f t="shared" si="0"/>
        <v>6</v>
      </c>
      <c r="E30" s="117"/>
      <c r="G30" s="259"/>
      <c r="I30" s="297"/>
      <c r="J30" s="297"/>
      <c r="K30" s="297"/>
      <c r="L30" s="297"/>
      <c r="M30" s="297"/>
    </row>
    <row r="31" spans="2:13">
      <c r="B31" s="308" t="s">
        <v>59</v>
      </c>
      <c r="C31" s="599">
        <v>0.31962764696895973</v>
      </c>
      <c r="D31" s="120">
        <f t="shared" si="0"/>
        <v>32</v>
      </c>
      <c r="E31" s="117"/>
      <c r="G31" s="259"/>
      <c r="I31" s="297"/>
      <c r="J31" s="297"/>
      <c r="K31" s="297"/>
      <c r="L31" s="297"/>
      <c r="M31" s="297"/>
    </row>
    <row r="32" spans="2:13">
      <c r="B32" s="307" t="s">
        <v>60</v>
      </c>
      <c r="C32" s="600" t="s">
        <v>393</v>
      </c>
      <c r="D32" s="136" t="s">
        <v>393</v>
      </c>
      <c r="E32" s="117"/>
      <c r="G32" s="259"/>
      <c r="I32" s="297"/>
      <c r="J32" s="297"/>
      <c r="K32" s="297"/>
      <c r="L32" s="297"/>
      <c r="M32" s="297"/>
    </row>
    <row r="33" spans="2:13">
      <c r="B33" s="308" t="s">
        <v>61</v>
      </c>
      <c r="C33" s="599">
        <v>0.34234374512584465</v>
      </c>
      <c r="D33" s="120">
        <f t="shared" si="0"/>
        <v>27</v>
      </c>
      <c r="E33" s="117"/>
      <c r="G33" s="259"/>
      <c r="I33" s="297"/>
      <c r="J33" s="297"/>
      <c r="K33" s="297"/>
      <c r="L33" s="297"/>
      <c r="M33" s="297"/>
    </row>
    <row r="34" spans="2:13">
      <c r="B34" s="307" t="s">
        <v>62</v>
      </c>
      <c r="C34" s="601">
        <v>0.54056737865312909</v>
      </c>
      <c r="D34" s="136">
        <f t="shared" si="0"/>
        <v>4</v>
      </c>
      <c r="E34" s="117"/>
      <c r="G34" s="259"/>
      <c r="I34" s="297"/>
      <c r="J34" s="297"/>
      <c r="K34" s="297"/>
      <c r="L34" s="297"/>
      <c r="M34" s="297"/>
    </row>
    <row r="35" spans="2:13">
      <c r="B35" s="308" t="s">
        <v>63</v>
      </c>
      <c r="C35" s="602" t="s">
        <v>393</v>
      </c>
      <c r="D35" s="120" t="s">
        <v>393</v>
      </c>
      <c r="E35" s="117"/>
      <c r="G35" s="259"/>
      <c r="I35" s="297"/>
      <c r="J35" s="297"/>
      <c r="K35" s="297"/>
      <c r="L35" s="297"/>
      <c r="M35" s="297"/>
    </row>
    <row r="36" spans="2:13">
      <c r="B36" s="307" t="s">
        <v>64</v>
      </c>
      <c r="C36" s="601">
        <v>0.2450607991725281</v>
      </c>
      <c r="D36" s="136">
        <f t="shared" si="0"/>
        <v>43</v>
      </c>
      <c r="E36" s="117"/>
      <c r="G36" s="259"/>
      <c r="I36" s="297"/>
      <c r="J36" s="297"/>
      <c r="K36" s="297"/>
      <c r="L36" s="297"/>
      <c r="M36" s="297"/>
    </row>
    <row r="37" spans="2:13">
      <c r="B37" s="308" t="s">
        <v>495</v>
      </c>
      <c r="C37" s="599">
        <v>0.57748405214930276</v>
      </c>
      <c r="D37" s="120">
        <f t="shared" si="0"/>
        <v>3</v>
      </c>
      <c r="E37" s="117"/>
      <c r="G37" s="259"/>
      <c r="I37" s="297"/>
      <c r="J37" s="297"/>
      <c r="K37" s="297"/>
      <c r="L37" s="297"/>
      <c r="M37" s="297"/>
    </row>
    <row r="38" spans="2:13">
      <c r="B38" s="307" t="s">
        <v>66</v>
      </c>
      <c r="C38" s="601">
        <v>0.27455299130142524</v>
      </c>
      <c r="D38" s="136">
        <f t="shared" si="0"/>
        <v>35</v>
      </c>
      <c r="E38" s="117"/>
      <c r="G38" s="259"/>
      <c r="I38" s="297"/>
      <c r="J38" s="297"/>
      <c r="K38" s="297"/>
      <c r="L38" s="297"/>
      <c r="M38" s="297"/>
    </row>
    <row r="39" spans="2:13">
      <c r="B39" s="308" t="s">
        <v>67</v>
      </c>
      <c r="C39" s="599">
        <v>0.3623465396872515</v>
      </c>
      <c r="D39" s="120">
        <f t="shared" si="0"/>
        <v>23</v>
      </c>
      <c r="E39" s="117"/>
      <c r="G39" s="259"/>
      <c r="I39" s="297"/>
      <c r="J39" s="297"/>
      <c r="K39" s="297"/>
      <c r="L39" s="297"/>
      <c r="M39" s="297"/>
    </row>
    <row r="40" spans="2:13">
      <c r="B40" s="307" t="s">
        <v>365</v>
      </c>
      <c r="C40" s="601">
        <v>0.48387054420005282</v>
      </c>
      <c r="D40" s="136">
        <f t="shared" si="0"/>
        <v>5</v>
      </c>
      <c r="E40" s="117"/>
      <c r="G40" s="259"/>
      <c r="I40" s="297"/>
      <c r="J40" s="297"/>
      <c r="K40" s="297"/>
      <c r="L40" s="297"/>
      <c r="M40" s="297"/>
    </row>
    <row r="41" spans="2:13">
      <c r="B41" s="308" t="s">
        <v>69</v>
      </c>
      <c r="C41" s="599">
        <v>0.39378553876759409</v>
      </c>
      <c r="D41" s="120">
        <f t="shared" si="0"/>
        <v>15</v>
      </c>
      <c r="E41" s="117"/>
      <c r="G41" s="259"/>
      <c r="I41" s="297"/>
      <c r="J41" s="297"/>
      <c r="K41" s="297"/>
      <c r="L41" s="297"/>
      <c r="M41" s="297"/>
    </row>
    <row r="42" spans="2:13">
      <c r="B42" s="307" t="s">
        <v>70</v>
      </c>
      <c r="C42" s="601">
        <v>0.32148119928254404</v>
      </c>
      <c r="D42" s="136">
        <f t="shared" si="0"/>
        <v>31</v>
      </c>
      <c r="E42" s="117"/>
      <c r="G42" s="259"/>
      <c r="I42" s="297"/>
      <c r="J42" s="297"/>
      <c r="K42" s="297"/>
      <c r="L42" s="297"/>
      <c r="M42" s="297"/>
    </row>
    <row r="43" spans="2:13">
      <c r="B43" s="308" t="s">
        <v>71</v>
      </c>
      <c r="C43" s="602" t="s">
        <v>393</v>
      </c>
      <c r="D43" s="120" t="s">
        <v>393</v>
      </c>
      <c r="E43" s="117"/>
      <c r="G43" s="259"/>
      <c r="I43" s="297"/>
      <c r="J43" s="297"/>
      <c r="K43" s="297"/>
      <c r="L43" s="297"/>
      <c r="M43" s="297"/>
    </row>
    <row r="44" spans="2:13">
      <c r="B44" s="307" t="s">
        <v>72</v>
      </c>
      <c r="C44" s="601">
        <v>0.26256569070183183</v>
      </c>
      <c r="D44" s="136">
        <f t="shared" si="0"/>
        <v>39</v>
      </c>
      <c r="E44" s="117"/>
      <c r="G44" s="259"/>
      <c r="I44" s="297"/>
      <c r="J44" s="297"/>
      <c r="K44" s="297"/>
      <c r="L44" s="297"/>
      <c r="M44" s="297"/>
    </row>
    <row r="45" spans="2:13">
      <c r="B45" s="308" t="s">
        <v>73</v>
      </c>
      <c r="C45" s="599">
        <v>0.26081972021260086</v>
      </c>
      <c r="D45" s="120">
        <f t="shared" si="0"/>
        <v>40</v>
      </c>
      <c r="E45" s="117"/>
      <c r="G45" s="259"/>
      <c r="I45" s="297"/>
      <c r="J45" s="297"/>
      <c r="K45" s="297"/>
      <c r="L45" s="297"/>
      <c r="M45" s="297"/>
    </row>
    <row r="46" spans="2:13">
      <c r="B46" s="307" t="s">
        <v>74</v>
      </c>
      <c r="C46" s="601">
        <v>0.27001982310161449</v>
      </c>
      <c r="D46" s="136">
        <f t="shared" si="0"/>
        <v>36</v>
      </c>
      <c r="E46" s="117"/>
      <c r="G46" s="259"/>
      <c r="I46" s="297"/>
      <c r="J46" s="297"/>
      <c r="K46" s="297"/>
      <c r="L46" s="297"/>
      <c r="M46" s="297"/>
    </row>
    <row r="47" spans="2:13">
      <c r="B47" s="308" t="s">
        <v>546</v>
      </c>
      <c r="C47" s="599">
        <v>0.62038344527194555</v>
      </c>
      <c r="D47" s="120">
        <f t="shared" si="0"/>
        <v>2</v>
      </c>
      <c r="E47" s="117"/>
      <c r="G47" s="259"/>
      <c r="I47" s="297"/>
      <c r="J47" s="297"/>
      <c r="K47" s="297"/>
      <c r="L47" s="297"/>
      <c r="M47" s="297"/>
    </row>
    <row r="48" spans="2:13">
      <c r="B48" s="307" t="s">
        <v>76</v>
      </c>
      <c r="C48" s="601">
        <v>0.34887146904943811</v>
      </c>
      <c r="D48" s="136">
        <f t="shared" si="0"/>
        <v>26</v>
      </c>
      <c r="E48" s="117"/>
      <c r="G48" s="259"/>
      <c r="I48" s="297"/>
      <c r="J48" s="297"/>
      <c r="K48" s="297"/>
      <c r="L48" s="297"/>
      <c r="M48" s="297"/>
    </row>
    <row r="49" spans="1:13">
      <c r="B49" s="308" t="s">
        <v>77</v>
      </c>
      <c r="C49" s="599">
        <v>0.40678218220636292</v>
      </c>
      <c r="D49" s="120">
        <f t="shared" si="0"/>
        <v>13</v>
      </c>
      <c r="E49" s="117"/>
      <c r="G49" s="259"/>
      <c r="I49" s="297"/>
      <c r="J49" s="297"/>
      <c r="K49" s="297"/>
      <c r="L49" s="297"/>
      <c r="M49" s="297"/>
    </row>
    <row r="50" spans="1:13">
      <c r="B50" s="307" t="s">
        <v>78</v>
      </c>
      <c r="C50" s="601">
        <v>0.41342053952449298</v>
      </c>
      <c r="D50" s="136">
        <f t="shared" si="0"/>
        <v>12</v>
      </c>
      <c r="E50" s="117"/>
      <c r="G50" s="259"/>
      <c r="I50" s="297"/>
      <c r="J50" s="297"/>
      <c r="K50" s="297"/>
      <c r="L50" s="297"/>
      <c r="M50" s="297"/>
    </row>
    <row r="51" spans="1:13">
      <c r="B51" s="308" t="s">
        <v>79</v>
      </c>
      <c r="C51" s="599">
        <v>0.25049090948122615</v>
      </c>
      <c r="D51" s="120">
        <f t="shared" si="0"/>
        <v>42</v>
      </c>
      <c r="E51" s="117"/>
      <c r="G51" s="259"/>
      <c r="I51" s="297"/>
      <c r="J51" s="297"/>
      <c r="K51" s="297"/>
      <c r="L51" s="297"/>
      <c r="M51" s="297"/>
    </row>
    <row r="52" spans="1:13">
      <c r="B52" s="307" t="s">
        <v>80</v>
      </c>
      <c r="C52" s="601">
        <v>0.26949182770676622</v>
      </c>
      <c r="D52" s="136">
        <f t="shared" si="0"/>
        <v>37</v>
      </c>
      <c r="E52" s="117"/>
      <c r="G52" s="259"/>
      <c r="I52" s="297"/>
      <c r="J52" s="297"/>
      <c r="K52" s="297"/>
      <c r="L52" s="297"/>
      <c r="M52" s="297"/>
    </row>
    <row r="53" spans="1:13">
      <c r="B53" s="308" t="s">
        <v>81</v>
      </c>
      <c r="C53" s="599">
        <v>0.39318673916733105</v>
      </c>
      <c r="D53" s="120">
        <f t="shared" si="0"/>
        <v>16</v>
      </c>
      <c r="E53" s="117"/>
      <c r="G53" s="259"/>
      <c r="I53" s="297"/>
      <c r="J53" s="297"/>
      <c r="K53" s="297"/>
      <c r="L53" s="297"/>
      <c r="M53" s="297"/>
    </row>
    <row r="54" spans="1:13">
      <c r="B54" s="307" t="s">
        <v>82</v>
      </c>
      <c r="C54" s="601">
        <v>0.37229743057295095</v>
      </c>
      <c r="D54" s="136">
        <f t="shared" si="0"/>
        <v>21</v>
      </c>
      <c r="E54" s="117"/>
      <c r="G54" s="259"/>
      <c r="I54" s="297"/>
      <c r="J54" s="297"/>
      <c r="K54" s="297"/>
      <c r="L54" s="297"/>
      <c r="M54" s="297"/>
    </row>
    <row r="55" spans="1:13">
      <c r="B55" s="308" t="s">
        <v>83</v>
      </c>
      <c r="C55" s="599">
        <v>0.37674875639089844</v>
      </c>
      <c r="D55" s="120">
        <f t="shared" si="0"/>
        <v>19</v>
      </c>
      <c r="E55" s="117"/>
      <c r="G55" s="259"/>
      <c r="I55" s="297"/>
      <c r="J55" s="297"/>
      <c r="K55" s="297"/>
      <c r="L55" s="297"/>
      <c r="M55" s="297"/>
    </row>
    <row r="56" spans="1:13">
      <c r="B56" s="307" t="s">
        <v>84</v>
      </c>
      <c r="C56" s="601">
        <v>0.44799811715809679</v>
      </c>
      <c r="D56" s="136">
        <f t="shared" si="0"/>
        <v>7</v>
      </c>
      <c r="E56" s="117"/>
      <c r="G56" s="259"/>
      <c r="I56" s="297"/>
      <c r="J56" s="297"/>
      <c r="K56" s="297"/>
      <c r="L56" s="297"/>
      <c r="M56" s="297"/>
    </row>
    <row r="57" spans="1:13">
      <c r="B57" s="116"/>
      <c r="C57" s="522"/>
      <c r="D57" s="116"/>
      <c r="K57" s="115"/>
    </row>
    <row r="58" spans="1:13" ht="29.25" customHeight="1">
      <c r="A58" s="81" t="s">
        <v>2359</v>
      </c>
      <c r="H58" s="91"/>
      <c r="M58" s="297"/>
    </row>
    <row r="59" spans="1:13" ht="15" customHeight="1">
      <c r="A59" s="682" t="s">
        <v>545</v>
      </c>
      <c r="B59" s="682"/>
      <c r="C59" s="682"/>
      <c r="D59" s="682"/>
      <c r="H59" s="91"/>
      <c r="M59" s="297"/>
    </row>
    <row r="60" spans="1:13">
      <c r="A60" s="682"/>
      <c r="B60" s="682"/>
      <c r="C60" s="682"/>
      <c r="D60" s="682"/>
      <c r="H60" s="91"/>
      <c r="M60" s="297"/>
    </row>
    <row r="61" spans="1:13">
      <c r="A61" s="91" t="s">
        <v>2358</v>
      </c>
    </row>
    <row r="64" spans="1:13">
      <c r="B64" s="529"/>
    </row>
  </sheetData>
  <mergeCells count="4">
    <mergeCell ref="B1:D1"/>
    <mergeCell ref="A2:E2"/>
    <mergeCell ref="B3:D3"/>
    <mergeCell ref="A59:D60"/>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pageSetUpPr fitToPage="1"/>
  </sheetPr>
  <dimension ref="A1:K66"/>
  <sheetViews>
    <sheetView workbookViewId="0">
      <selection activeCell="F58" sqref="F58"/>
    </sheetView>
  </sheetViews>
  <sheetFormatPr baseColWidth="10" defaultColWidth="9.33203125" defaultRowHeight="14"/>
  <cols>
    <col min="1" max="1" width="15.6640625" style="297" customWidth="1"/>
    <col min="2" max="2" width="9.33203125" style="297"/>
    <col min="3" max="3" width="9.6640625" style="76" customWidth="1"/>
    <col min="4" max="4" width="15" style="297" customWidth="1"/>
    <col min="5" max="5" width="9.83203125" style="297" bestFit="1" customWidth="1"/>
    <col min="6" max="6" width="9.33203125" style="297"/>
    <col min="7" max="7" width="15.6640625" style="297" customWidth="1"/>
    <col min="8" max="16384" width="9.33203125" style="297"/>
  </cols>
  <sheetData>
    <row r="1" spans="2:10" ht="15" customHeight="1">
      <c r="B1" s="675" t="s">
        <v>473</v>
      </c>
      <c r="C1" s="675"/>
      <c r="D1" s="675"/>
      <c r="E1" s="675"/>
      <c r="F1" s="675"/>
    </row>
    <row r="2" spans="2:10" s="80" customFormat="1" ht="18">
      <c r="B2" s="696" t="s">
        <v>18</v>
      </c>
      <c r="C2" s="696"/>
      <c r="D2" s="696"/>
      <c r="E2" s="696"/>
      <c r="F2" s="696"/>
    </row>
    <row r="3" spans="2:10" s="80" customFormat="1" ht="18">
      <c r="B3" s="696" t="s">
        <v>470</v>
      </c>
      <c r="C3" s="696"/>
      <c r="D3" s="696"/>
      <c r="E3" s="696"/>
      <c r="F3" s="696"/>
    </row>
    <row r="4" spans="2:10" s="80" customFormat="1" ht="15" customHeight="1">
      <c r="B4" s="696" t="s">
        <v>2236</v>
      </c>
      <c r="C4" s="696"/>
      <c r="D4" s="696"/>
      <c r="E4" s="696"/>
      <c r="F4" s="696"/>
    </row>
    <row r="5" spans="2:10" s="80" customFormat="1" ht="15" customHeight="1">
      <c r="B5" s="459"/>
      <c r="C5" s="459"/>
      <c r="D5" s="459"/>
      <c r="E5" s="459"/>
    </row>
    <row r="6" spans="2:10" s="65" customFormat="1" ht="32.25" customHeight="1">
      <c r="B6" s="454" t="s">
        <v>31</v>
      </c>
      <c r="C6" s="66" t="s">
        <v>196</v>
      </c>
      <c r="D6" s="66" t="s">
        <v>197</v>
      </c>
      <c r="E6" s="454" t="s">
        <v>198</v>
      </c>
      <c r="F6" s="454" t="s">
        <v>33</v>
      </c>
    </row>
    <row r="7" spans="2:10">
      <c r="B7" s="308" t="s">
        <v>199</v>
      </c>
      <c r="C7" s="648">
        <v>0.184</v>
      </c>
      <c r="D7" s="631"/>
      <c r="E7" s="632"/>
      <c r="J7" s="77"/>
    </row>
    <row r="8" spans="2:10">
      <c r="B8" s="307" t="s">
        <v>35</v>
      </c>
      <c r="C8" s="640">
        <v>0.18</v>
      </c>
      <c r="D8" s="644">
        <v>3.09E-2</v>
      </c>
      <c r="E8" s="644">
        <f>(C8+D8)</f>
        <v>0.2109</v>
      </c>
      <c r="F8" s="268">
        <f>RANK(E8,$E$8:$E$57)</f>
        <v>40</v>
      </c>
      <c r="H8" s="508"/>
    </row>
    <row r="9" spans="2:10">
      <c r="B9" s="308" t="s">
        <v>200</v>
      </c>
      <c r="C9" s="650">
        <v>8.9499999999999996E-2</v>
      </c>
      <c r="D9" s="646">
        <v>5.4899999999999997E-2</v>
      </c>
      <c r="E9" s="653">
        <f t="shared" ref="E9:E40" si="0">C9+D9</f>
        <v>0.1444</v>
      </c>
      <c r="F9" s="423">
        <f t="shared" ref="F9:F56" si="1">RANK(E9,$E$8:$E$57)</f>
        <v>50</v>
      </c>
      <c r="H9" s="508"/>
    </row>
    <row r="10" spans="2:10">
      <c r="B10" s="307" t="s">
        <v>37</v>
      </c>
      <c r="C10" s="640">
        <v>0.18</v>
      </c>
      <c r="D10" s="633">
        <v>0.01</v>
      </c>
      <c r="E10" s="633">
        <f t="shared" si="0"/>
        <v>0.19</v>
      </c>
      <c r="F10" s="268">
        <f t="shared" si="1"/>
        <v>46</v>
      </c>
    </row>
    <row r="11" spans="2:10">
      <c r="B11" s="308" t="s">
        <v>38</v>
      </c>
      <c r="C11" s="648">
        <v>0.215</v>
      </c>
      <c r="D11" s="645">
        <v>3.0000000000000001E-3</v>
      </c>
      <c r="E11" s="652">
        <f t="shared" si="0"/>
        <v>0.218</v>
      </c>
      <c r="F11" s="423">
        <f t="shared" si="1"/>
        <v>39</v>
      </c>
    </row>
    <row r="12" spans="2:10">
      <c r="B12" s="307" t="s">
        <v>39</v>
      </c>
      <c r="C12" s="649">
        <v>0.41699999999999998</v>
      </c>
      <c r="D12" s="644">
        <v>0.12659999999999999</v>
      </c>
      <c r="E12" s="644">
        <f t="shared" si="0"/>
        <v>0.54359999999999997</v>
      </c>
      <c r="F12" s="268">
        <f t="shared" si="1"/>
        <v>2</v>
      </c>
    </row>
    <row r="13" spans="2:10">
      <c r="B13" s="308" t="s">
        <v>40</v>
      </c>
      <c r="C13" s="639">
        <v>0.22</v>
      </c>
      <c r="D13" s="632">
        <v>0</v>
      </c>
      <c r="E13" s="634">
        <f t="shared" si="0"/>
        <v>0.22</v>
      </c>
      <c r="F13" s="423">
        <f t="shared" si="1"/>
        <v>38</v>
      </c>
    </row>
    <row r="14" spans="2:10">
      <c r="B14" s="307" t="s">
        <v>41</v>
      </c>
      <c r="C14" s="640">
        <v>0.25</v>
      </c>
      <c r="D14" s="644">
        <v>0.11849999999999999</v>
      </c>
      <c r="E14" s="644">
        <f t="shared" si="0"/>
        <v>0.36849999999999999</v>
      </c>
      <c r="F14" s="268">
        <f t="shared" si="1"/>
        <v>10</v>
      </c>
    </row>
    <row r="15" spans="2:10">
      <c r="B15" s="308" t="s">
        <v>42</v>
      </c>
      <c r="C15" s="639">
        <v>0.23</v>
      </c>
      <c r="D15" s="632">
        <v>0</v>
      </c>
      <c r="E15" s="634">
        <f t="shared" si="0"/>
        <v>0.23</v>
      </c>
      <c r="F15" s="423">
        <f t="shared" si="1"/>
        <v>36</v>
      </c>
      <c r="J15" s="537"/>
    </row>
    <row r="16" spans="2:10">
      <c r="B16" s="307" t="s">
        <v>43</v>
      </c>
      <c r="C16" s="640">
        <v>0.04</v>
      </c>
      <c r="D16" s="644">
        <v>0.37990000000000002</v>
      </c>
      <c r="E16" s="644">
        <f t="shared" si="0"/>
        <v>0.4199</v>
      </c>
      <c r="F16" s="268">
        <f t="shared" si="1"/>
        <v>7</v>
      </c>
    </row>
    <row r="17" spans="2:9">
      <c r="B17" s="308" t="s">
        <v>44</v>
      </c>
      <c r="C17" s="648">
        <v>0.27500000000000002</v>
      </c>
      <c r="D17" s="646">
        <v>7.7799999999999994E-2</v>
      </c>
      <c r="E17" s="653">
        <f t="shared" si="0"/>
        <v>0.3528</v>
      </c>
      <c r="F17" s="423">
        <f t="shared" si="1"/>
        <v>15</v>
      </c>
    </row>
    <row r="18" spans="2:9" ht="15">
      <c r="B18" s="307" t="s">
        <v>45</v>
      </c>
      <c r="C18" s="640">
        <v>0.17</v>
      </c>
      <c r="D18" s="644">
        <v>0.29380000000000001</v>
      </c>
      <c r="E18" s="644">
        <f t="shared" si="0"/>
        <v>0.46379999999999999</v>
      </c>
      <c r="F18" s="268">
        <f t="shared" si="1"/>
        <v>4</v>
      </c>
      <c r="I18" s="635"/>
    </row>
    <row r="19" spans="2:9">
      <c r="B19" s="308" t="s">
        <v>46</v>
      </c>
      <c r="C19" s="639">
        <v>0.32</v>
      </c>
      <c r="D19" s="632">
        <v>0.01</v>
      </c>
      <c r="E19" s="634">
        <f t="shared" si="0"/>
        <v>0.33</v>
      </c>
      <c r="F19" s="423">
        <f t="shared" si="1"/>
        <v>18</v>
      </c>
    </row>
    <row r="20" spans="2:9">
      <c r="B20" s="307" t="s">
        <v>47</v>
      </c>
      <c r="C20" s="640">
        <v>0.19</v>
      </c>
      <c r="D20" s="644">
        <v>0.1298</v>
      </c>
      <c r="E20" s="644">
        <f t="shared" si="0"/>
        <v>0.31979999999999997</v>
      </c>
      <c r="F20" s="268">
        <f t="shared" si="1"/>
        <v>21</v>
      </c>
    </row>
    <row r="21" spans="2:9">
      <c r="B21" s="308" t="s">
        <v>48</v>
      </c>
      <c r="C21" s="639">
        <v>0.28999999999999998</v>
      </c>
      <c r="D21" s="645">
        <v>0.13900000000000001</v>
      </c>
      <c r="E21" s="652">
        <f t="shared" si="0"/>
        <v>0.42899999999999999</v>
      </c>
      <c r="F21" s="423">
        <f t="shared" si="1"/>
        <v>6</v>
      </c>
    </row>
    <row r="22" spans="2:9">
      <c r="B22" s="307" t="s">
        <v>49</v>
      </c>
      <c r="C22" s="649">
        <v>0.307</v>
      </c>
      <c r="D22" s="633">
        <v>0</v>
      </c>
      <c r="E22" s="643">
        <f t="shared" si="0"/>
        <v>0.307</v>
      </c>
      <c r="F22" s="268">
        <f t="shared" si="1"/>
        <v>23</v>
      </c>
    </row>
    <row r="23" spans="2:9">
      <c r="B23" s="308" t="s">
        <v>50</v>
      </c>
      <c r="C23" s="639">
        <v>0.24</v>
      </c>
      <c r="D23" s="647">
        <v>2.5000000000000001E-4</v>
      </c>
      <c r="E23" s="654">
        <f t="shared" si="0"/>
        <v>0.24024999999999999</v>
      </c>
      <c r="F23" s="423">
        <f t="shared" si="1"/>
        <v>33</v>
      </c>
    </row>
    <row r="24" spans="2:9">
      <c r="B24" s="307" t="s">
        <v>51</v>
      </c>
      <c r="C24" s="649">
        <v>0.246</v>
      </c>
      <c r="D24" s="643">
        <v>1.4E-2</v>
      </c>
      <c r="E24" s="633">
        <f t="shared" si="0"/>
        <v>0.26</v>
      </c>
      <c r="F24" s="268">
        <f t="shared" si="1"/>
        <v>32</v>
      </c>
    </row>
    <row r="25" spans="2:9">
      <c r="B25" s="308" t="s">
        <v>52</v>
      </c>
      <c r="C25" s="639">
        <v>0.2</v>
      </c>
      <c r="D25" s="646">
        <v>1E-4</v>
      </c>
      <c r="E25" s="653">
        <f t="shared" si="0"/>
        <v>0.2001</v>
      </c>
      <c r="F25" s="423">
        <f t="shared" si="1"/>
        <v>43</v>
      </c>
    </row>
    <row r="26" spans="2:9">
      <c r="B26" s="307" t="s">
        <v>53</v>
      </c>
      <c r="C26" s="640">
        <v>0.3</v>
      </c>
      <c r="D26" s="644">
        <v>1E-4</v>
      </c>
      <c r="E26" s="644">
        <f t="shared" si="0"/>
        <v>0.30009999999999998</v>
      </c>
      <c r="F26" s="268">
        <f t="shared" si="1"/>
        <v>25</v>
      </c>
    </row>
    <row r="27" spans="2:9">
      <c r="B27" s="308" t="s">
        <v>54</v>
      </c>
      <c r="C27" s="648">
        <v>0.25600000000000001</v>
      </c>
      <c r="D27" s="645">
        <v>9.7000000000000003E-2</v>
      </c>
      <c r="E27" s="652">
        <f t="shared" si="0"/>
        <v>0.35299999999999998</v>
      </c>
      <c r="F27" s="423">
        <f t="shared" si="1"/>
        <v>14</v>
      </c>
    </row>
    <row r="28" spans="2:9">
      <c r="B28" s="307" t="s">
        <v>55</v>
      </c>
      <c r="C28" s="640">
        <v>0.24</v>
      </c>
      <c r="D28" s="644">
        <v>2.5399999999999999E-2</v>
      </c>
      <c r="E28" s="644">
        <f t="shared" si="0"/>
        <v>0.26539999999999997</v>
      </c>
      <c r="F28" s="268">
        <f t="shared" si="1"/>
        <v>30</v>
      </c>
    </row>
    <row r="29" spans="2:9">
      <c r="B29" s="308" t="s">
        <v>56</v>
      </c>
      <c r="C29" s="648">
        <v>0.26300000000000001</v>
      </c>
      <c r="D29" s="646">
        <v>0.1211</v>
      </c>
      <c r="E29" s="653">
        <f t="shared" si="0"/>
        <v>0.3841</v>
      </c>
      <c r="F29" s="423">
        <f t="shared" si="1"/>
        <v>9</v>
      </c>
    </row>
    <row r="30" spans="2:9">
      <c r="B30" s="307" t="s">
        <v>57</v>
      </c>
      <c r="C30" s="649">
        <v>0.28499999999999998</v>
      </c>
      <c r="D30" s="643">
        <v>1E-3</v>
      </c>
      <c r="E30" s="643">
        <f t="shared" si="0"/>
        <v>0.28599999999999998</v>
      </c>
      <c r="F30" s="268">
        <f t="shared" si="1"/>
        <v>28</v>
      </c>
    </row>
    <row r="31" spans="2:9">
      <c r="B31" s="308" t="s">
        <v>58</v>
      </c>
      <c r="C31" s="639">
        <v>0.18</v>
      </c>
      <c r="D31" s="646">
        <v>7.9000000000000008E-3</v>
      </c>
      <c r="E31" s="653">
        <f t="shared" si="0"/>
        <v>0.18789999999999998</v>
      </c>
      <c r="F31" s="423">
        <f t="shared" si="1"/>
        <v>48</v>
      </c>
    </row>
    <row r="32" spans="2:9">
      <c r="B32" s="307" t="s">
        <v>59</v>
      </c>
      <c r="C32" s="640">
        <v>0.17</v>
      </c>
      <c r="D32" s="644">
        <v>3.5000000000000001E-3</v>
      </c>
      <c r="E32" s="644">
        <f t="shared" si="0"/>
        <v>0.17350000000000002</v>
      </c>
      <c r="F32" s="268">
        <f t="shared" si="1"/>
        <v>49</v>
      </c>
    </row>
    <row r="33" spans="2:6">
      <c r="B33" s="308" t="s">
        <v>60</v>
      </c>
      <c r="C33" s="648">
        <v>0.315</v>
      </c>
      <c r="D33" s="646">
        <v>7.4999999999999997E-3</v>
      </c>
      <c r="E33" s="653">
        <f t="shared" si="0"/>
        <v>0.32250000000000001</v>
      </c>
      <c r="F33" s="423">
        <f t="shared" si="1"/>
        <v>20</v>
      </c>
    </row>
    <row r="34" spans="2:6">
      <c r="B34" s="307" t="s">
        <v>61</v>
      </c>
      <c r="C34" s="649">
        <v>0.29599999999999999</v>
      </c>
      <c r="D34" s="643">
        <v>8.9999999999999993E-3</v>
      </c>
      <c r="E34" s="643">
        <f t="shared" si="0"/>
        <v>0.30499999999999999</v>
      </c>
      <c r="F34" s="268">
        <f t="shared" si="1"/>
        <v>24</v>
      </c>
    </row>
    <row r="35" spans="2:6">
      <c r="B35" s="308" t="s">
        <v>62</v>
      </c>
      <c r="C35" s="639">
        <v>0.23</v>
      </c>
      <c r="D35" s="646">
        <v>0.10780000000000001</v>
      </c>
      <c r="E35" s="653">
        <f t="shared" si="0"/>
        <v>0.33779999999999999</v>
      </c>
      <c r="F35" s="423">
        <f t="shared" si="1"/>
        <v>17</v>
      </c>
    </row>
    <row r="36" spans="2:6">
      <c r="B36" s="307" t="s">
        <v>63</v>
      </c>
      <c r="C36" s="649">
        <v>0.222</v>
      </c>
      <c r="D36" s="644">
        <v>1.6299999999999999E-2</v>
      </c>
      <c r="E36" s="644">
        <f t="shared" si="0"/>
        <v>0.23830000000000001</v>
      </c>
      <c r="F36" s="268">
        <f t="shared" si="1"/>
        <v>35</v>
      </c>
    </row>
    <row r="37" spans="2:6">
      <c r="B37" s="308" t="s">
        <v>64</v>
      </c>
      <c r="C37" s="648">
        <v>0.105</v>
      </c>
      <c r="D37" s="645">
        <v>0.309</v>
      </c>
      <c r="E37" s="652">
        <f t="shared" si="0"/>
        <v>0.41399999999999998</v>
      </c>
      <c r="F37" s="423">
        <f t="shared" si="1"/>
        <v>8</v>
      </c>
    </row>
    <row r="38" spans="2:6">
      <c r="B38" s="307" t="s">
        <v>65</v>
      </c>
      <c r="C38" s="640">
        <v>0.17</v>
      </c>
      <c r="D38" s="644">
        <v>1.8800000000000001E-2</v>
      </c>
      <c r="E38" s="644">
        <f t="shared" si="0"/>
        <v>0.18880000000000002</v>
      </c>
      <c r="F38" s="268">
        <f t="shared" si="1"/>
        <v>47</v>
      </c>
    </row>
    <row r="39" spans="2:6">
      <c r="B39" s="308" t="s">
        <v>66</v>
      </c>
      <c r="C39" s="650">
        <v>8.0500000000000002E-2</v>
      </c>
      <c r="D39" s="646">
        <v>0.36049999999999999</v>
      </c>
      <c r="E39" s="652">
        <f t="shared" si="0"/>
        <v>0.441</v>
      </c>
      <c r="F39" s="423">
        <f t="shared" si="1"/>
        <v>5</v>
      </c>
    </row>
    <row r="40" spans="2:6">
      <c r="B40" s="307" t="s">
        <v>67</v>
      </c>
      <c r="C40" s="649">
        <v>0.36199999999999999</v>
      </c>
      <c r="D40" s="644">
        <v>2.5000000000000001E-3</v>
      </c>
      <c r="E40" s="644">
        <f t="shared" si="0"/>
        <v>0.36449999999999999</v>
      </c>
      <c r="F40" s="268">
        <f t="shared" si="1"/>
        <v>12</v>
      </c>
    </row>
    <row r="41" spans="2:6">
      <c r="B41" s="308" t="s">
        <v>68</v>
      </c>
      <c r="C41" s="639">
        <v>0.23</v>
      </c>
      <c r="D41" s="632">
        <v>0</v>
      </c>
      <c r="E41" s="634">
        <f t="shared" ref="E41:E58" si="2">C41+D41</f>
        <v>0.23</v>
      </c>
      <c r="F41" s="423">
        <f t="shared" si="1"/>
        <v>36</v>
      </c>
    </row>
    <row r="42" spans="2:6">
      <c r="B42" s="307" t="s">
        <v>69</v>
      </c>
      <c r="C42" s="640">
        <v>0.28000000000000003</v>
      </c>
      <c r="D42" s="644">
        <v>1E-4</v>
      </c>
      <c r="E42" s="644">
        <f t="shared" si="2"/>
        <v>0.28010000000000002</v>
      </c>
      <c r="F42" s="268">
        <f t="shared" si="1"/>
        <v>29</v>
      </c>
    </row>
    <row r="43" spans="2:6">
      <c r="B43" s="308" t="s">
        <v>70</v>
      </c>
      <c r="C43" s="639">
        <v>0.19</v>
      </c>
      <c r="D43" s="632">
        <v>0.01</v>
      </c>
      <c r="E43" s="634">
        <f t="shared" si="2"/>
        <v>0.2</v>
      </c>
      <c r="F43" s="423">
        <f t="shared" si="1"/>
        <v>44</v>
      </c>
    </row>
    <row r="44" spans="2:6">
      <c r="B44" s="307" t="s">
        <v>71</v>
      </c>
      <c r="C44" s="640">
        <v>0.34</v>
      </c>
      <c r="D44" s="644">
        <v>2.7699999999999999E-2</v>
      </c>
      <c r="E44" s="644">
        <f t="shared" si="2"/>
        <v>0.36770000000000003</v>
      </c>
      <c r="F44" s="268">
        <f t="shared" si="1"/>
        <v>11</v>
      </c>
    </row>
    <row r="45" spans="2:6">
      <c r="B45" s="308" t="s">
        <v>72</v>
      </c>
      <c r="C45" s="639">
        <v>0</v>
      </c>
      <c r="D45" s="645">
        <v>0.58699999999999997</v>
      </c>
      <c r="E45" s="652">
        <f t="shared" si="2"/>
        <v>0.58699999999999997</v>
      </c>
      <c r="F45" s="423">
        <f t="shared" si="1"/>
        <v>1</v>
      </c>
    </row>
    <row r="46" spans="2:6">
      <c r="B46" s="307" t="s">
        <v>73</v>
      </c>
      <c r="C46" s="640">
        <v>0.33</v>
      </c>
      <c r="D46" s="633">
        <v>0.01</v>
      </c>
      <c r="E46" s="633">
        <f t="shared" si="2"/>
        <v>0.34</v>
      </c>
      <c r="F46" s="268">
        <f t="shared" si="1"/>
        <v>16</v>
      </c>
    </row>
    <row r="47" spans="2:6">
      <c r="B47" s="308" t="s">
        <v>74</v>
      </c>
      <c r="C47" s="639">
        <v>0.2</v>
      </c>
      <c r="D47" s="646">
        <v>7.4999999999999997E-3</v>
      </c>
      <c r="E47" s="653">
        <f t="shared" si="2"/>
        <v>0.20750000000000002</v>
      </c>
      <c r="F47" s="423">
        <f t="shared" si="1"/>
        <v>41</v>
      </c>
    </row>
    <row r="48" spans="2:6">
      <c r="B48" s="307" t="s">
        <v>75</v>
      </c>
      <c r="C48" s="640">
        <v>0.28000000000000003</v>
      </c>
      <c r="D48" s="633">
        <v>0.02</v>
      </c>
      <c r="E48" s="633">
        <f t="shared" si="2"/>
        <v>0.30000000000000004</v>
      </c>
      <c r="F48" s="268">
        <f t="shared" si="1"/>
        <v>27</v>
      </c>
    </row>
    <row r="49" spans="1:11">
      <c r="B49" s="308" t="s">
        <v>76</v>
      </c>
      <c r="C49" s="639">
        <v>0.25</v>
      </c>
      <c r="D49" s="645">
        <v>1.4E-2</v>
      </c>
      <c r="E49" s="652">
        <f t="shared" si="2"/>
        <v>0.26400000000000001</v>
      </c>
      <c r="F49" s="423">
        <f t="shared" si="1"/>
        <v>31</v>
      </c>
    </row>
    <row r="50" spans="1:11">
      <c r="B50" s="307" t="s">
        <v>77</v>
      </c>
      <c r="C50" s="640">
        <v>0.2</v>
      </c>
      <c r="D50" s="633">
        <v>0</v>
      </c>
      <c r="E50" s="633">
        <f t="shared" si="2"/>
        <v>0.2</v>
      </c>
      <c r="F50" s="268">
        <f t="shared" si="1"/>
        <v>44</v>
      </c>
    </row>
    <row r="51" spans="1:11">
      <c r="B51" s="308" t="s">
        <v>78</v>
      </c>
      <c r="C51" s="639">
        <v>0.3</v>
      </c>
      <c r="D51" s="646">
        <v>1E-4</v>
      </c>
      <c r="E51" s="653">
        <f t="shared" si="2"/>
        <v>0.30009999999999998</v>
      </c>
      <c r="F51" s="423">
        <f t="shared" si="1"/>
        <v>25</v>
      </c>
    </row>
    <row r="52" spans="1:11">
      <c r="B52" s="307" t="s">
        <v>79</v>
      </c>
      <c r="C52" s="649">
        <v>0.121</v>
      </c>
      <c r="D52" s="644">
        <v>0.19089999999999999</v>
      </c>
      <c r="E52" s="644">
        <f t="shared" si="2"/>
        <v>0.31189999999999996</v>
      </c>
      <c r="F52" s="268">
        <f t="shared" si="1"/>
        <v>22</v>
      </c>
    </row>
    <row r="53" spans="1:11">
      <c r="B53" s="308" t="s">
        <v>80</v>
      </c>
      <c r="C53" s="648">
        <v>0.16200000000000001</v>
      </c>
      <c r="D53" s="646">
        <v>4.4600000000000001E-2</v>
      </c>
      <c r="E53" s="653">
        <f t="shared" si="2"/>
        <v>0.20660000000000001</v>
      </c>
      <c r="F53" s="423">
        <f t="shared" si="1"/>
        <v>42</v>
      </c>
    </row>
    <row r="54" spans="1:11">
      <c r="B54" s="307" t="s">
        <v>81</v>
      </c>
      <c r="C54" s="649">
        <v>0.49399999999999999</v>
      </c>
      <c r="D54" s="633">
        <v>0</v>
      </c>
      <c r="E54" s="643">
        <f t="shared" si="2"/>
        <v>0.49399999999999999</v>
      </c>
      <c r="F54" s="268">
        <f t="shared" si="1"/>
        <v>3</v>
      </c>
    </row>
    <row r="55" spans="1:11">
      <c r="B55" s="308" t="s">
        <v>82</v>
      </c>
      <c r="C55" s="648">
        <v>0.20499999999999999</v>
      </c>
      <c r="D55" s="645">
        <v>0.152</v>
      </c>
      <c r="E55" s="652">
        <f t="shared" si="2"/>
        <v>0.35699999999999998</v>
      </c>
      <c r="F55" s="423">
        <f t="shared" si="1"/>
        <v>13</v>
      </c>
    </row>
    <row r="56" spans="1:11">
      <c r="B56" s="307" t="s">
        <v>83</v>
      </c>
      <c r="C56" s="649">
        <v>0.309</v>
      </c>
      <c r="D56" s="633">
        <v>0.02</v>
      </c>
      <c r="E56" s="643">
        <f t="shared" si="2"/>
        <v>0.32900000000000001</v>
      </c>
      <c r="F56" s="268">
        <f t="shared" si="1"/>
        <v>19</v>
      </c>
    </row>
    <row r="57" spans="1:11">
      <c r="B57" s="308" t="s">
        <v>84</v>
      </c>
      <c r="C57" s="641">
        <v>0.23</v>
      </c>
      <c r="D57" s="632">
        <v>0.01</v>
      </c>
      <c r="E57" s="634">
        <f t="shared" si="2"/>
        <v>0.24000000000000002</v>
      </c>
      <c r="F57" s="423">
        <f>RANK(E57,$E$8:$E$57)</f>
        <v>34</v>
      </c>
    </row>
    <row r="58" spans="1:11">
      <c r="B58" s="307" t="s">
        <v>85</v>
      </c>
      <c r="C58" s="651">
        <v>0.23499999999999999</v>
      </c>
      <c r="D58" s="633">
        <v>0</v>
      </c>
      <c r="E58" s="643">
        <f t="shared" si="2"/>
        <v>0.23499999999999999</v>
      </c>
      <c r="F58" s="642">
        <f>-RANK(E58,$E$8:$E$58)</f>
        <v>-36</v>
      </c>
    </row>
    <row r="59" spans="1:11">
      <c r="C59" s="297"/>
    </row>
    <row r="60" spans="1:11" ht="114.75" customHeight="1">
      <c r="A60" s="728" t="s">
        <v>472</v>
      </c>
      <c r="B60" s="728"/>
      <c r="C60" s="728"/>
      <c r="D60" s="728"/>
      <c r="E60" s="728"/>
      <c r="F60" s="728"/>
      <c r="G60" s="728"/>
      <c r="H60" s="471"/>
      <c r="I60" s="471"/>
      <c r="J60" s="471"/>
      <c r="K60" s="471"/>
    </row>
    <row r="61" spans="1:11">
      <c r="C61" s="297"/>
    </row>
    <row r="62" spans="1:11">
      <c r="A62" s="297" t="s">
        <v>201</v>
      </c>
      <c r="C62" s="297"/>
    </row>
    <row r="66" spans="2:3">
      <c r="B66" s="470"/>
      <c r="C66" s="470"/>
    </row>
  </sheetData>
  <mergeCells count="5">
    <mergeCell ref="B2:F2"/>
    <mergeCell ref="B4:F4"/>
    <mergeCell ref="B3:F3"/>
    <mergeCell ref="B1:F1"/>
    <mergeCell ref="A60:G60"/>
  </mergeCells>
  <pageMargins left="0.7" right="0.7" top="0.75" bottom="0.75" header="0.3" footer="0.3"/>
  <pageSetup scale="69" orientation="portrait" verticalDpi="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7030A0"/>
  </sheetPr>
  <dimension ref="A1:J71"/>
  <sheetViews>
    <sheetView zoomScaleNormal="100" workbookViewId="0">
      <selection activeCell="H11" sqref="H11"/>
    </sheetView>
  </sheetViews>
  <sheetFormatPr baseColWidth="10" defaultColWidth="9.33203125" defaultRowHeight="14"/>
  <cols>
    <col min="1" max="1" width="9.6640625" style="277" customWidth="1"/>
    <col min="2" max="2" width="11" style="93" customWidth="1"/>
    <col min="3" max="3" width="11.6640625" style="277" customWidth="1"/>
    <col min="4" max="4" width="19" style="487" customWidth="1"/>
    <col min="5" max="5" width="15.6640625" style="277" customWidth="1"/>
    <col min="6" max="16384" width="9.33203125" style="277"/>
  </cols>
  <sheetData>
    <row r="1" spans="1:10" s="274" customFormat="1">
      <c r="A1" s="387"/>
      <c r="B1" s="96"/>
      <c r="C1" s="387" t="s">
        <v>475</v>
      </c>
      <c r="D1" s="486"/>
      <c r="E1" s="387"/>
      <c r="F1" s="387"/>
      <c r="G1" s="387"/>
      <c r="H1" s="387"/>
      <c r="I1" s="387"/>
      <c r="J1" s="387"/>
    </row>
    <row r="2" spans="1:10" s="276" customFormat="1" ht="18">
      <c r="A2" s="284" t="s">
        <v>202</v>
      </c>
      <c r="B2" s="284"/>
      <c r="C2" s="284"/>
      <c r="D2" s="284"/>
      <c r="E2" s="284"/>
      <c r="F2" s="397"/>
      <c r="G2" s="397"/>
      <c r="H2" s="397"/>
      <c r="I2" s="397"/>
      <c r="J2" s="397"/>
    </row>
    <row r="3" spans="1:10" s="276" customFormat="1" ht="18">
      <c r="A3" s="692" t="s">
        <v>203</v>
      </c>
      <c r="B3" s="692"/>
      <c r="C3" s="692"/>
      <c r="D3" s="692"/>
      <c r="E3" s="692"/>
      <c r="F3" s="692"/>
      <c r="G3" s="397"/>
      <c r="H3" s="397"/>
      <c r="I3" s="397"/>
      <c r="J3" s="397"/>
    </row>
    <row r="4" spans="1:10" s="275" customFormat="1" ht="18">
      <c r="A4" s="396"/>
      <c r="B4" s="696" t="s">
        <v>2225</v>
      </c>
      <c r="C4" s="696"/>
      <c r="D4" s="696"/>
      <c r="E4" s="396"/>
      <c r="F4" s="396"/>
      <c r="G4" s="396"/>
      <c r="H4" s="94"/>
      <c r="I4" s="94"/>
      <c r="J4" s="399"/>
    </row>
    <row r="5" spans="1:10">
      <c r="A5" s="399"/>
      <c r="B5" s="261"/>
      <c r="C5" s="399"/>
      <c r="E5" s="399"/>
      <c r="F5" s="399"/>
      <c r="G5" s="399"/>
      <c r="H5" s="94"/>
      <c r="I5" s="94"/>
      <c r="J5" s="399"/>
    </row>
    <row r="6" spans="1:10" s="71" customFormat="1" ht="45">
      <c r="A6" s="282" t="s">
        <v>31</v>
      </c>
      <c r="B6" s="283" t="s">
        <v>389</v>
      </c>
      <c r="C6" s="283" t="s">
        <v>33</v>
      </c>
      <c r="D6" s="283" t="s">
        <v>204</v>
      </c>
      <c r="E6" s="283" t="s">
        <v>205</v>
      </c>
      <c r="F6" s="283" t="s">
        <v>33</v>
      </c>
    </row>
    <row r="7" spans="1:10">
      <c r="A7" s="268" t="s">
        <v>34</v>
      </c>
      <c r="B7" s="330">
        <f>SLF!D161</f>
        <v>0.41010975115391413</v>
      </c>
      <c r="C7" s="438"/>
      <c r="D7" s="258">
        <f>SLF!D162</f>
        <v>0.1234546176855764</v>
      </c>
      <c r="E7" s="330">
        <f t="shared" ref="E7:E38" si="0">B7+D7</f>
        <v>0.53356436883949054</v>
      </c>
      <c r="F7" s="288"/>
      <c r="G7" s="399"/>
      <c r="H7" s="399"/>
      <c r="I7" s="399"/>
      <c r="J7" s="399"/>
    </row>
    <row r="8" spans="1:10">
      <c r="A8" s="308" t="s">
        <v>35</v>
      </c>
      <c r="B8" s="437">
        <f>SLF!I161</f>
        <v>0.34594502807741007</v>
      </c>
      <c r="C8" s="435">
        <f>RANK(B8,$B$8:$B$57)</f>
        <v>32</v>
      </c>
      <c r="D8" s="257">
        <f>(SLF!I$158/SLF!I$159)</f>
        <v>1.0630081609265648E-2</v>
      </c>
      <c r="E8" s="449">
        <f t="shared" si="0"/>
        <v>0.35657510968667572</v>
      </c>
      <c r="F8" s="286">
        <f>RANK(E8,$E$8:$E$57)</f>
        <v>44</v>
      </c>
      <c r="G8" s="399"/>
      <c r="H8" s="399"/>
      <c r="I8" s="399"/>
      <c r="J8" s="399"/>
    </row>
    <row r="9" spans="1:10">
      <c r="A9" s="545" t="s">
        <v>36</v>
      </c>
      <c r="B9" s="330">
        <f>SLF!L161</f>
        <v>6.9405059807132408E-2</v>
      </c>
      <c r="C9" s="408">
        <f t="shared" ref="C9:C57" si="1">RANK(B9,$B$8:$B$57)</f>
        <v>50</v>
      </c>
      <c r="D9" s="258">
        <f>(SLF!L162)</f>
        <v>5.7353360789651107E-2</v>
      </c>
      <c r="E9" s="330">
        <f t="shared" si="0"/>
        <v>0.12675842059678352</v>
      </c>
      <c r="F9" s="436">
        <f t="shared" ref="F9:F57" si="2">RANK(E9,$E$8:$E$57)</f>
        <v>50</v>
      </c>
      <c r="G9" s="399"/>
      <c r="H9" s="399"/>
      <c r="I9" s="399"/>
      <c r="J9" s="399"/>
    </row>
    <row r="10" spans="1:10">
      <c r="A10" s="182" t="s">
        <v>37</v>
      </c>
      <c r="B10" s="331">
        <f>SLF!O161</f>
        <v>0.4578810097888355</v>
      </c>
      <c r="C10" s="435">
        <f t="shared" si="1"/>
        <v>16</v>
      </c>
      <c r="D10" s="447">
        <f>(SLF!O162)</f>
        <v>1.4823510717129083E-2</v>
      </c>
      <c r="E10" s="449">
        <f t="shared" si="0"/>
        <v>0.47270452050596456</v>
      </c>
      <c r="F10" s="286">
        <f t="shared" si="2"/>
        <v>30</v>
      </c>
      <c r="G10" s="399"/>
      <c r="H10" s="580"/>
      <c r="I10" s="399"/>
      <c r="J10" s="399"/>
    </row>
    <row r="11" spans="1:10">
      <c r="A11" s="307" t="s">
        <v>38</v>
      </c>
      <c r="B11" s="330">
        <f>SLF!R161</f>
        <v>0.36824961897687059</v>
      </c>
      <c r="C11" s="408">
        <f t="shared" si="1"/>
        <v>26</v>
      </c>
      <c r="D11" s="411">
        <f>SLF!R162</f>
        <v>6.2114931811035438E-3</v>
      </c>
      <c r="E11" s="330">
        <f t="shared" si="0"/>
        <v>0.37446111215797412</v>
      </c>
      <c r="F11" s="436">
        <f t="shared" si="2"/>
        <v>39</v>
      </c>
      <c r="G11" s="399"/>
      <c r="H11" s="399"/>
      <c r="I11" s="399"/>
      <c r="J11" s="399"/>
    </row>
    <row r="12" spans="1:10">
      <c r="A12" s="308" t="s">
        <v>39</v>
      </c>
      <c r="B12" s="331">
        <f>SLF!U161</f>
        <v>0.51316661728629831</v>
      </c>
      <c r="C12" s="435">
        <f t="shared" si="1"/>
        <v>8</v>
      </c>
      <c r="D12" s="412">
        <f>SLF!U162</f>
        <v>8.6992192242160191E-2</v>
      </c>
      <c r="E12" s="449">
        <f t="shared" si="0"/>
        <v>0.60015880952845846</v>
      </c>
      <c r="F12" s="286">
        <f t="shared" si="2"/>
        <v>12</v>
      </c>
      <c r="G12" s="399"/>
      <c r="H12" s="399"/>
      <c r="I12" s="399"/>
      <c r="J12" s="399"/>
    </row>
    <row r="13" spans="1:10">
      <c r="A13" s="307" t="s">
        <v>40</v>
      </c>
      <c r="B13" s="330">
        <f>SLF!X161</f>
        <v>0.4294302622924871</v>
      </c>
      <c r="C13" s="408">
        <f t="shared" si="1"/>
        <v>22</v>
      </c>
      <c r="D13" s="411">
        <f>SLF!X162</f>
        <v>8.3160036351429906E-2</v>
      </c>
      <c r="E13" s="330">
        <f t="shared" si="0"/>
        <v>0.51259029864391703</v>
      </c>
      <c r="F13" s="436">
        <f t="shared" si="2"/>
        <v>20</v>
      </c>
      <c r="G13" s="399"/>
      <c r="H13" s="399"/>
      <c r="I13" s="399"/>
      <c r="J13" s="399"/>
    </row>
    <row r="14" spans="1:10">
      <c r="A14" s="308" t="s">
        <v>41</v>
      </c>
      <c r="B14" s="331">
        <f>SLF!AA161</f>
        <v>0.32969339632754002</v>
      </c>
      <c r="C14" s="435">
        <f t="shared" si="1"/>
        <v>37</v>
      </c>
      <c r="D14" s="412">
        <f>SLF!AA162</f>
        <v>3.6528794980917365E-2</v>
      </c>
      <c r="E14" s="449">
        <f t="shared" si="0"/>
        <v>0.3662221913084574</v>
      </c>
      <c r="F14" s="286">
        <f t="shared" si="2"/>
        <v>43</v>
      </c>
      <c r="G14" s="399"/>
      <c r="H14" s="399"/>
      <c r="I14" s="399"/>
      <c r="J14" s="399"/>
    </row>
    <row r="15" spans="1:10">
      <c r="A15" s="307" t="s">
        <v>42</v>
      </c>
      <c r="B15" s="330">
        <f>SLF!AD161</f>
        <v>0.23394994559303592</v>
      </c>
      <c r="C15" s="408">
        <f t="shared" si="1"/>
        <v>48</v>
      </c>
      <c r="D15" s="411">
        <f>SLF!AD162</f>
        <v>0.4333944218544184</v>
      </c>
      <c r="E15" s="330">
        <f t="shared" si="0"/>
        <v>0.66734436744745429</v>
      </c>
      <c r="F15" s="436">
        <f t="shared" si="2"/>
        <v>5</v>
      </c>
      <c r="G15" s="399"/>
      <c r="H15" s="399"/>
      <c r="I15" s="399"/>
      <c r="J15" s="399"/>
    </row>
    <row r="16" spans="1:10">
      <c r="A16" s="308" t="s">
        <v>43</v>
      </c>
      <c r="B16" s="331">
        <f>SLF!AJ161</f>
        <v>0.49900247518019308</v>
      </c>
      <c r="C16" s="435">
        <f t="shared" si="1"/>
        <v>12</v>
      </c>
      <c r="D16" s="412">
        <f>SLF!AJ162</f>
        <v>0.22090040253910995</v>
      </c>
      <c r="E16" s="449">
        <f t="shared" si="0"/>
        <v>0.71990287771930306</v>
      </c>
      <c r="F16" s="286">
        <f t="shared" si="2"/>
        <v>2</v>
      </c>
      <c r="G16" s="399"/>
      <c r="H16" s="399"/>
      <c r="I16" s="399"/>
      <c r="J16" s="399"/>
    </row>
    <row r="17" spans="1:6">
      <c r="A17" s="307" t="s">
        <v>44</v>
      </c>
      <c r="B17" s="330">
        <f>SLF!AM161</f>
        <v>0.48788176897724173</v>
      </c>
      <c r="C17" s="408">
        <f t="shared" si="1"/>
        <v>13</v>
      </c>
      <c r="D17" s="411">
        <f>SLF!AM162</f>
        <v>1.4776706183660277E-2</v>
      </c>
      <c r="E17" s="330">
        <f t="shared" si="0"/>
        <v>0.50265847516090201</v>
      </c>
      <c r="F17" s="436">
        <f t="shared" si="2"/>
        <v>23</v>
      </c>
    </row>
    <row r="18" spans="1:6">
      <c r="A18" s="308" t="s">
        <v>45</v>
      </c>
      <c r="B18" s="331">
        <f>SLF!AP161</f>
        <v>0.71009668317081465</v>
      </c>
      <c r="C18" s="435">
        <f t="shared" si="1"/>
        <v>1</v>
      </c>
      <c r="D18" s="412">
        <f>SLF!AP162</f>
        <v>2.4243890511128331E-2</v>
      </c>
      <c r="E18" s="449">
        <f t="shared" si="0"/>
        <v>0.73434057368194294</v>
      </c>
      <c r="F18" s="286">
        <f t="shared" si="2"/>
        <v>1</v>
      </c>
    </row>
    <row r="19" spans="1:6">
      <c r="A19" s="307" t="s">
        <v>46</v>
      </c>
      <c r="B19" s="330">
        <f>SLF!AS161</f>
        <v>0.62088742468762059</v>
      </c>
      <c r="C19" s="408">
        <f t="shared" si="1"/>
        <v>3</v>
      </c>
      <c r="D19" s="411">
        <f>SLF!AS162</f>
        <v>4.4753509631080643E-2</v>
      </c>
      <c r="E19" s="330">
        <f t="shared" si="0"/>
        <v>0.66564093431870119</v>
      </c>
      <c r="F19" s="436">
        <f t="shared" si="2"/>
        <v>6</v>
      </c>
    </row>
    <row r="20" spans="1:6">
      <c r="A20" s="308" t="s">
        <v>47</v>
      </c>
      <c r="B20" s="331">
        <f>SLF!AV161</f>
        <v>0.33991171391222086</v>
      </c>
      <c r="C20" s="435">
        <f t="shared" si="1"/>
        <v>34</v>
      </c>
      <c r="D20" s="412">
        <f>SLF!AV162</f>
        <v>0.13677607141441048</v>
      </c>
      <c r="E20" s="449">
        <f t="shared" si="0"/>
        <v>0.47668778532663136</v>
      </c>
      <c r="F20" s="286">
        <f t="shared" si="2"/>
        <v>29</v>
      </c>
    </row>
    <row r="21" spans="1:6">
      <c r="A21" s="307" t="s">
        <v>48</v>
      </c>
      <c r="B21" s="330">
        <f>SLF!AY161</f>
        <v>0.43254197798959365</v>
      </c>
      <c r="C21" s="408">
        <f t="shared" si="1"/>
        <v>20</v>
      </c>
      <c r="D21" s="411">
        <f>SLF!AY162</f>
        <v>7.3969816842549075E-3</v>
      </c>
      <c r="E21" s="330">
        <f t="shared" si="0"/>
        <v>0.43993895967384855</v>
      </c>
      <c r="F21" s="436">
        <f t="shared" si="2"/>
        <v>32</v>
      </c>
    </row>
    <row r="22" spans="1:6">
      <c r="A22" s="308" t="s">
        <v>49</v>
      </c>
      <c r="B22" s="331">
        <f>SLF!BB161</f>
        <v>0.50753255491619853</v>
      </c>
      <c r="C22" s="435">
        <f t="shared" si="1"/>
        <v>9</v>
      </c>
      <c r="D22" s="412">
        <f>SLF!BB162</f>
        <v>1.353313636714518E-2</v>
      </c>
      <c r="E22" s="449">
        <f t="shared" si="0"/>
        <v>0.52106569128334368</v>
      </c>
      <c r="F22" s="286">
        <f t="shared" si="2"/>
        <v>19</v>
      </c>
    </row>
    <row r="23" spans="1:6">
      <c r="A23" s="307" t="s">
        <v>50</v>
      </c>
      <c r="B23" s="330">
        <f>SLF!BE161</f>
        <v>0.34868105731996141</v>
      </c>
      <c r="C23" s="408">
        <f t="shared" si="1"/>
        <v>30</v>
      </c>
      <c r="D23" s="411">
        <f>SLF!BE162</f>
        <v>6.6405364809879339E-2</v>
      </c>
      <c r="E23" s="330">
        <f t="shared" si="0"/>
        <v>0.41508642212984076</v>
      </c>
      <c r="F23" s="436">
        <f t="shared" si="2"/>
        <v>35</v>
      </c>
    </row>
    <row r="24" spans="1:6">
      <c r="A24" s="308" t="s">
        <v>51</v>
      </c>
      <c r="B24" s="331">
        <f>SLF!BH161</f>
        <v>0.34704014757232271</v>
      </c>
      <c r="C24" s="435">
        <f t="shared" si="1"/>
        <v>31</v>
      </c>
      <c r="D24" s="412">
        <f>SLF!BH162</f>
        <v>3.1508597930302473E-2</v>
      </c>
      <c r="E24" s="449">
        <f t="shared" si="0"/>
        <v>0.37854874550262518</v>
      </c>
      <c r="F24" s="286">
        <f t="shared" si="2"/>
        <v>38</v>
      </c>
    </row>
    <row r="25" spans="1:6">
      <c r="A25" s="307" t="s">
        <v>52</v>
      </c>
      <c r="B25" s="330">
        <f>SLF!BK161</f>
        <v>0.31669618734678978</v>
      </c>
      <c r="C25" s="408">
        <f t="shared" si="1"/>
        <v>42</v>
      </c>
      <c r="D25" s="411">
        <f>SLF!BK162</f>
        <v>2.7090178897407814E-2</v>
      </c>
      <c r="E25" s="330">
        <f t="shared" si="0"/>
        <v>0.34378636624419762</v>
      </c>
      <c r="F25" s="436">
        <f t="shared" si="2"/>
        <v>45</v>
      </c>
    </row>
    <row r="26" spans="1:6">
      <c r="A26" s="308" t="s">
        <v>53</v>
      </c>
      <c r="B26" s="331">
        <f>SLF!BN161</f>
        <v>0.34556065800432956</v>
      </c>
      <c r="C26" s="435">
        <f t="shared" si="1"/>
        <v>33</v>
      </c>
      <c r="D26" s="412">
        <f>SLF!BN162</f>
        <v>0.14805292702955786</v>
      </c>
      <c r="E26" s="449">
        <f t="shared" si="0"/>
        <v>0.49361358503388741</v>
      </c>
      <c r="F26" s="286">
        <f t="shared" si="2"/>
        <v>28</v>
      </c>
    </row>
    <row r="27" spans="1:6">
      <c r="A27" s="307" t="s">
        <v>54</v>
      </c>
      <c r="B27" s="330">
        <f>SLF!BQ161</f>
        <v>0.43729617388066983</v>
      </c>
      <c r="C27" s="408">
        <f t="shared" si="1"/>
        <v>19</v>
      </c>
      <c r="D27" s="411">
        <f>SLF!BQ162</f>
        <v>0.24671366796256533</v>
      </c>
      <c r="E27" s="330">
        <f t="shared" si="0"/>
        <v>0.68400984184323521</v>
      </c>
      <c r="F27" s="436">
        <f t="shared" si="2"/>
        <v>4</v>
      </c>
    </row>
    <row r="28" spans="1:6">
      <c r="A28" s="308" t="s">
        <v>55</v>
      </c>
      <c r="B28" s="331">
        <f>SLF!BT161</f>
        <v>0.32205689480559474</v>
      </c>
      <c r="C28" s="435">
        <f t="shared" si="1"/>
        <v>39</v>
      </c>
      <c r="D28" s="412">
        <f>SLF!BT162</f>
        <v>0.17349323578512849</v>
      </c>
      <c r="E28" s="449">
        <f t="shared" si="0"/>
        <v>0.49555013059072323</v>
      </c>
      <c r="F28" s="286">
        <f t="shared" si="2"/>
        <v>26</v>
      </c>
    </row>
    <row r="29" spans="1:6">
      <c r="A29" s="307" t="s">
        <v>56</v>
      </c>
      <c r="B29" s="330">
        <f>SLF!BW161</f>
        <v>0.53901233654995628</v>
      </c>
      <c r="C29" s="408">
        <f t="shared" si="1"/>
        <v>5</v>
      </c>
      <c r="D29" s="411">
        <f>SLF!BW162</f>
        <v>6.4230783451029685E-2</v>
      </c>
      <c r="E29" s="330">
        <f t="shared" si="0"/>
        <v>0.60324312000098601</v>
      </c>
      <c r="F29" s="436">
        <f t="shared" si="2"/>
        <v>11</v>
      </c>
    </row>
    <row r="30" spans="1:6">
      <c r="A30" s="308" t="s">
        <v>57</v>
      </c>
      <c r="B30" s="331">
        <f>SLF!BZ161</f>
        <v>0.32662571041103378</v>
      </c>
      <c r="C30" s="435">
        <f t="shared" si="1"/>
        <v>38</v>
      </c>
      <c r="D30" s="412">
        <f>SLF!BZ162</f>
        <v>4.5674441055032405E-2</v>
      </c>
      <c r="E30" s="449">
        <f t="shared" si="0"/>
        <v>0.37230015146606621</v>
      </c>
      <c r="F30" s="286">
        <f t="shared" si="2"/>
        <v>42</v>
      </c>
    </row>
    <row r="31" spans="1:6">
      <c r="A31" s="307" t="s">
        <v>58</v>
      </c>
      <c r="B31" s="330">
        <f>SLF!CC161</f>
        <v>0.3666916926107639</v>
      </c>
      <c r="C31" s="408">
        <f t="shared" si="1"/>
        <v>27</v>
      </c>
      <c r="D31" s="411">
        <f>SLF!CC162</f>
        <v>7.210361824577966E-3</v>
      </c>
      <c r="E31" s="330">
        <f t="shared" si="0"/>
        <v>0.37390205443534186</v>
      </c>
      <c r="F31" s="436">
        <f t="shared" si="2"/>
        <v>40</v>
      </c>
    </row>
    <row r="32" spans="1:6">
      <c r="A32" s="308" t="s">
        <v>59</v>
      </c>
      <c r="B32" s="331">
        <f>SLF!CF161</f>
        <v>0.42247895909464334</v>
      </c>
      <c r="C32" s="435">
        <f t="shared" si="1"/>
        <v>24</v>
      </c>
      <c r="D32" s="412">
        <f>SLF!CF162</f>
        <v>2.6943858653431695E-2</v>
      </c>
      <c r="E32" s="449">
        <f t="shared" si="0"/>
        <v>0.44942281774807502</v>
      </c>
      <c r="F32" s="286">
        <f t="shared" si="2"/>
        <v>31</v>
      </c>
    </row>
    <row r="33" spans="1:6">
      <c r="A33" s="307" t="s">
        <v>60</v>
      </c>
      <c r="B33" s="330">
        <f>SLF!CI161</f>
        <v>0.38870108060328029</v>
      </c>
      <c r="C33" s="408">
        <f t="shared" si="1"/>
        <v>25</v>
      </c>
      <c r="D33" s="411">
        <f>SLF!CI162</f>
        <v>3.9886111931694744E-2</v>
      </c>
      <c r="E33" s="330">
        <f t="shared" si="0"/>
        <v>0.42858719253497501</v>
      </c>
      <c r="F33" s="436">
        <f t="shared" si="2"/>
        <v>33</v>
      </c>
    </row>
    <row r="34" spans="1:6">
      <c r="A34" s="308" t="s">
        <v>61</v>
      </c>
      <c r="B34" s="331">
        <f>SLF!CL161</f>
        <v>0.33965366492506788</v>
      </c>
      <c r="C34" s="435">
        <f t="shared" si="1"/>
        <v>35</v>
      </c>
      <c r="D34" s="412">
        <f>SLF!CL162</f>
        <v>3.3571536680521902E-2</v>
      </c>
      <c r="E34" s="449">
        <f t="shared" si="0"/>
        <v>0.37322520160558981</v>
      </c>
      <c r="F34" s="286">
        <f t="shared" si="2"/>
        <v>41</v>
      </c>
    </row>
    <row r="35" spans="1:6">
      <c r="A35" s="307" t="s">
        <v>62</v>
      </c>
      <c r="B35" s="330">
        <f>SLF!CO161</f>
        <v>0.48499047168630288</v>
      </c>
      <c r="C35" s="408">
        <f t="shared" si="1"/>
        <v>14</v>
      </c>
      <c r="D35" s="411">
        <f>SLF!CO162</f>
        <v>9.7140114896162241E-3</v>
      </c>
      <c r="E35" s="330">
        <f t="shared" si="0"/>
        <v>0.49470448317591909</v>
      </c>
      <c r="F35" s="436">
        <f t="shared" si="2"/>
        <v>27</v>
      </c>
    </row>
    <row r="36" spans="1:6">
      <c r="A36" s="308" t="s">
        <v>63</v>
      </c>
      <c r="B36" s="331">
        <f>SLF!CR161</f>
        <v>0.36015313513140651</v>
      </c>
      <c r="C36" s="435">
        <f t="shared" si="1"/>
        <v>29</v>
      </c>
      <c r="D36" s="412">
        <f>SLF!CR162</f>
        <v>0.23145064496102641</v>
      </c>
      <c r="E36" s="449">
        <f t="shared" si="0"/>
        <v>0.59160378009243297</v>
      </c>
      <c r="F36" s="286">
        <f t="shared" si="2"/>
        <v>13</v>
      </c>
    </row>
    <row r="37" spans="1:6">
      <c r="A37" s="307" t="s">
        <v>64</v>
      </c>
      <c r="B37" s="330">
        <f>SLF!CU161</f>
        <v>0.25156200415693808</v>
      </c>
      <c r="C37" s="408">
        <f t="shared" si="1"/>
        <v>46</v>
      </c>
      <c r="D37" s="411">
        <f>SLF!CU162</f>
        <v>0.46771185567985274</v>
      </c>
      <c r="E37" s="330">
        <f t="shared" si="0"/>
        <v>0.71927385983679082</v>
      </c>
      <c r="F37" s="436">
        <f t="shared" si="2"/>
        <v>3</v>
      </c>
    </row>
    <row r="38" spans="1:6">
      <c r="A38" s="308" t="s">
        <v>65</v>
      </c>
      <c r="B38" s="331">
        <f>SLF!CX161</f>
        <v>0.50080569472100733</v>
      </c>
      <c r="C38" s="435">
        <f t="shared" si="1"/>
        <v>11</v>
      </c>
      <c r="D38" s="412">
        <f>SLF!CX162</f>
        <v>2.245438353493381E-2</v>
      </c>
      <c r="E38" s="449">
        <f t="shared" si="0"/>
        <v>0.52326007825594112</v>
      </c>
      <c r="F38" s="286">
        <f t="shared" si="2"/>
        <v>18</v>
      </c>
    </row>
    <row r="39" spans="1:6">
      <c r="A39" s="307" t="s">
        <v>66</v>
      </c>
      <c r="B39" s="330">
        <f>SLF!DA161</f>
        <v>0.26245243847129124</v>
      </c>
      <c r="C39" s="408">
        <f t="shared" si="1"/>
        <v>45</v>
      </c>
      <c r="D39" s="411">
        <f>SLF!DA162</f>
        <v>0.38863412920341533</v>
      </c>
      <c r="E39" s="330">
        <f t="shared" ref="E39:E58" si="3">B39+D39</f>
        <v>0.65108656767470663</v>
      </c>
      <c r="F39" s="436">
        <f t="shared" si="2"/>
        <v>7</v>
      </c>
    </row>
    <row r="40" spans="1:6">
      <c r="A40" s="308" t="s">
        <v>67</v>
      </c>
      <c r="B40" s="331">
        <f>SLF!DD161</f>
        <v>0.63640248233143548</v>
      </c>
      <c r="C40" s="435">
        <f t="shared" si="1"/>
        <v>2</v>
      </c>
      <c r="D40" s="412">
        <f>SLF!DD162</f>
        <v>1.3921082352393262E-2</v>
      </c>
      <c r="E40" s="449">
        <f t="shared" si="3"/>
        <v>0.65032356468382879</v>
      </c>
      <c r="F40" s="286">
        <f t="shared" si="2"/>
        <v>8</v>
      </c>
    </row>
    <row r="41" spans="1:6">
      <c r="A41" s="307" t="s">
        <v>68</v>
      </c>
      <c r="B41" s="330">
        <f>SLF!DG161</f>
        <v>0.1752907926568322</v>
      </c>
      <c r="C41" s="408">
        <f t="shared" si="1"/>
        <v>49</v>
      </c>
      <c r="D41" s="411">
        <f>SLF!DG162</f>
        <v>1.5234091801698825E-2</v>
      </c>
      <c r="E41" s="330">
        <f t="shared" si="3"/>
        <v>0.19052488445853102</v>
      </c>
      <c r="F41" s="436">
        <f t="shared" si="2"/>
        <v>49</v>
      </c>
    </row>
    <row r="42" spans="1:6">
      <c r="A42" s="308" t="s">
        <v>69</v>
      </c>
      <c r="B42" s="331">
        <f>SLF!DJ161</f>
        <v>0.44928806574783842</v>
      </c>
      <c r="C42" s="435">
        <f t="shared" si="1"/>
        <v>17</v>
      </c>
      <c r="D42" s="412">
        <f>SLF!DJ162</f>
        <v>6.290858614646283E-2</v>
      </c>
      <c r="E42" s="449">
        <f t="shared" si="3"/>
        <v>0.5121966518943013</v>
      </c>
      <c r="F42" s="286">
        <f t="shared" si="2"/>
        <v>21</v>
      </c>
    </row>
    <row r="43" spans="1:6">
      <c r="A43" s="307" t="s">
        <v>70</v>
      </c>
      <c r="B43" s="330">
        <f>SLF!DM161</f>
        <v>0.46235271024020247</v>
      </c>
      <c r="C43" s="408">
        <f t="shared" si="1"/>
        <v>15</v>
      </c>
      <c r="D43" s="411">
        <f>SLF!DM162</f>
        <v>0.11804206937699739</v>
      </c>
      <c r="E43" s="330">
        <f t="shared" si="3"/>
        <v>0.58039477961719987</v>
      </c>
      <c r="F43" s="436">
        <f t="shared" si="2"/>
        <v>15</v>
      </c>
    </row>
    <row r="44" spans="1:6">
      <c r="A44" s="308" t="s">
        <v>71</v>
      </c>
      <c r="B44" s="331">
        <f>SLF!DP161</f>
        <v>0.51542364411978603</v>
      </c>
      <c r="C44" s="435">
        <f t="shared" si="1"/>
        <v>7</v>
      </c>
      <c r="D44" s="412">
        <f>SLF!DP162</f>
        <v>7.4648199824206576E-2</v>
      </c>
      <c r="E44" s="449">
        <f t="shared" si="3"/>
        <v>0.59007184394399259</v>
      </c>
      <c r="F44" s="286">
        <f t="shared" si="2"/>
        <v>14</v>
      </c>
    </row>
    <row r="45" spans="1:6">
      <c r="A45" s="307" t="s">
        <v>72</v>
      </c>
      <c r="B45" s="330">
        <f>SLF!DS161</f>
        <v>0.36371467789676026</v>
      </c>
      <c r="C45" s="408">
        <f t="shared" si="1"/>
        <v>28</v>
      </c>
      <c r="D45" s="411">
        <f>SLF!DS162</f>
        <v>0.14622438889493711</v>
      </c>
      <c r="E45" s="330">
        <f t="shared" si="3"/>
        <v>0.50993906679169743</v>
      </c>
      <c r="F45" s="436">
        <f t="shared" si="2"/>
        <v>22</v>
      </c>
    </row>
    <row r="46" spans="1:6">
      <c r="A46" s="308" t="s">
        <v>73</v>
      </c>
      <c r="B46" s="437">
        <f>SLF!DV161</f>
        <v>0.31801707635031179</v>
      </c>
      <c r="C46" s="435">
        <f t="shared" si="1"/>
        <v>41</v>
      </c>
      <c r="D46" s="412">
        <f>SLF!DV162</f>
        <v>9.0701962488402413E-2</v>
      </c>
      <c r="E46" s="449">
        <f t="shared" si="3"/>
        <v>0.40871903883871419</v>
      </c>
      <c r="F46" s="286">
        <f t="shared" si="2"/>
        <v>37</v>
      </c>
    </row>
    <row r="47" spans="1:6">
      <c r="A47" s="307" t="s">
        <v>74</v>
      </c>
      <c r="B47" s="330">
        <f>SLF!DY161</f>
        <v>0.43892784426677262</v>
      </c>
      <c r="C47" s="408">
        <f t="shared" si="1"/>
        <v>18</v>
      </c>
      <c r="D47" s="411">
        <f>SLF!DY162</f>
        <v>6.1312509311218157E-2</v>
      </c>
      <c r="E47" s="330">
        <f t="shared" si="3"/>
        <v>0.50024035357799079</v>
      </c>
      <c r="F47" s="436">
        <f t="shared" si="2"/>
        <v>24</v>
      </c>
    </row>
    <row r="48" spans="1:6">
      <c r="A48" s="308" t="s">
        <v>75</v>
      </c>
      <c r="B48" s="331">
        <f>SLF!EB161</f>
        <v>0.27623309429152954</v>
      </c>
      <c r="C48" s="435">
        <f t="shared" si="1"/>
        <v>44</v>
      </c>
      <c r="D48" s="412">
        <f>SLF!EB162</f>
        <v>1.2903501930722261E-2</v>
      </c>
      <c r="E48" s="449">
        <f t="shared" si="3"/>
        <v>0.2891365962222518</v>
      </c>
      <c r="F48" s="286">
        <f t="shared" si="2"/>
        <v>47</v>
      </c>
    </row>
    <row r="49" spans="1:7">
      <c r="A49" s="307" t="s">
        <v>76</v>
      </c>
      <c r="B49" s="330">
        <f>SLF!EE161</f>
        <v>0.60562797060200968</v>
      </c>
      <c r="C49" s="408">
        <f t="shared" si="1"/>
        <v>4</v>
      </c>
      <c r="D49" s="411">
        <f>SLF!EE162</f>
        <v>5.1560257854207769E-3</v>
      </c>
      <c r="E49" s="330">
        <f t="shared" si="3"/>
        <v>0.61078399638743042</v>
      </c>
      <c r="F49" s="436">
        <f t="shared" si="2"/>
        <v>10</v>
      </c>
      <c r="G49" s="399"/>
    </row>
    <row r="50" spans="1:7">
      <c r="A50" s="308" t="s">
        <v>77</v>
      </c>
      <c r="B50" s="331">
        <f>SLF!EH161</f>
        <v>0.4295644839156682</v>
      </c>
      <c r="C50" s="435">
        <f t="shared" si="1"/>
        <v>21</v>
      </c>
      <c r="D50" s="412">
        <f>SLF!EH162</f>
        <v>0.14989747332568729</v>
      </c>
      <c r="E50" s="449">
        <f t="shared" si="3"/>
        <v>0.57946195724135552</v>
      </c>
      <c r="F50" s="286">
        <f t="shared" si="2"/>
        <v>16</v>
      </c>
      <c r="G50" s="399"/>
    </row>
    <row r="51" spans="1:7">
      <c r="A51" s="307" t="s">
        <v>78</v>
      </c>
      <c r="B51" s="330">
        <f>SLF!EK161</f>
        <v>0.52960147774955446</v>
      </c>
      <c r="C51" s="408">
        <f t="shared" si="1"/>
        <v>6</v>
      </c>
      <c r="D51" s="411">
        <f>SLF!EK162</f>
        <v>4.5746382811513255E-2</v>
      </c>
      <c r="E51" s="330">
        <f t="shared" si="3"/>
        <v>0.57534786056106768</v>
      </c>
      <c r="F51" s="436">
        <f t="shared" si="2"/>
        <v>17</v>
      </c>
      <c r="G51" s="399"/>
    </row>
    <row r="52" spans="1:7">
      <c r="A52" s="308" t="s">
        <v>79</v>
      </c>
      <c r="B52" s="331">
        <f>SLF!EN161</f>
        <v>0.23614950659275724</v>
      </c>
      <c r="C52" s="435">
        <f t="shared" si="1"/>
        <v>47</v>
      </c>
      <c r="D52" s="412">
        <f>SLF!EN162</f>
        <v>1.7169843304188852E-2</v>
      </c>
      <c r="E52" s="449">
        <f t="shared" si="3"/>
        <v>0.2533193498969461</v>
      </c>
      <c r="F52" s="286">
        <f t="shared" si="2"/>
        <v>48</v>
      </c>
      <c r="G52" s="399"/>
    </row>
    <row r="53" spans="1:7">
      <c r="A53" s="307" t="s">
        <v>80</v>
      </c>
      <c r="B53" s="330">
        <f>SLF!EQ161</f>
        <v>0.33758387197227607</v>
      </c>
      <c r="C53" s="408">
        <f t="shared" si="1"/>
        <v>36</v>
      </c>
      <c r="D53" s="411">
        <f>SLF!EQ162</f>
        <v>7.9392409373181455E-2</v>
      </c>
      <c r="E53" s="330">
        <f t="shared" si="3"/>
        <v>0.4169762813454575</v>
      </c>
      <c r="F53" s="436">
        <f t="shared" si="2"/>
        <v>34</v>
      </c>
      <c r="G53" s="399"/>
    </row>
    <row r="54" spans="1:7">
      <c r="A54" s="308" t="s">
        <v>81</v>
      </c>
      <c r="B54" s="331">
        <f>SLF!ET161</f>
        <v>0.50538977178114053</v>
      </c>
      <c r="C54" s="435">
        <f t="shared" si="1"/>
        <v>10</v>
      </c>
      <c r="D54" s="412">
        <f>SLF!ET162</f>
        <v>0.12953397185524945</v>
      </c>
      <c r="E54" s="449">
        <f t="shared" si="3"/>
        <v>0.63492374363638993</v>
      </c>
      <c r="F54" s="286">
        <f t="shared" si="2"/>
        <v>9</v>
      </c>
      <c r="G54" s="399"/>
    </row>
    <row r="55" spans="1:7">
      <c r="A55" s="307" t="s">
        <v>82</v>
      </c>
      <c r="B55" s="330">
        <f>SLF!EW161</f>
        <v>0.3199137529528589</v>
      </c>
      <c r="C55" s="408">
        <f t="shared" si="1"/>
        <v>40</v>
      </c>
      <c r="D55" s="411">
        <f>SLF!EW162</f>
        <v>9.072636534523984E-2</v>
      </c>
      <c r="E55" s="330">
        <f t="shared" si="3"/>
        <v>0.41064011829809877</v>
      </c>
      <c r="F55" s="436">
        <f t="shared" si="2"/>
        <v>36</v>
      </c>
      <c r="G55" s="399"/>
    </row>
    <row r="56" spans="1:7">
      <c r="A56" s="308" t="s">
        <v>83</v>
      </c>
      <c r="B56" s="331">
        <f>SLF!EZ161</f>
        <v>0.42665447576587601</v>
      </c>
      <c r="C56" s="435">
        <f t="shared" si="1"/>
        <v>23</v>
      </c>
      <c r="D56" s="412">
        <f>SLF!EZ162</f>
        <v>7.106776281367172E-2</v>
      </c>
      <c r="E56" s="449">
        <f t="shared" si="3"/>
        <v>0.49772223857954773</v>
      </c>
      <c r="F56" s="286">
        <f t="shared" si="2"/>
        <v>25</v>
      </c>
      <c r="G56" s="399"/>
    </row>
    <row r="57" spans="1:7">
      <c r="A57" s="307" t="s">
        <v>84</v>
      </c>
      <c r="B57" s="330">
        <f>SLF!FC161</f>
        <v>0.30181557165859263</v>
      </c>
      <c r="C57" s="408">
        <f t="shared" si="1"/>
        <v>43</v>
      </c>
      <c r="D57" s="411">
        <f>SLF!FC162</f>
        <v>1.3078092902638382E-2</v>
      </c>
      <c r="E57" s="330">
        <f t="shared" si="3"/>
        <v>0.31489366456123102</v>
      </c>
      <c r="F57" s="436">
        <f t="shared" si="2"/>
        <v>46</v>
      </c>
      <c r="G57" s="399"/>
    </row>
    <row r="58" spans="1:7">
      <c r="A58" s="285" t="s">
        <v>85</v>
      </c>
      <c r="B58" s="437">
        <v>0.2242899841330365</v>
      </c>
      <c r="C58" s="655">
        <f>-RANK(B58,$B$8:$B$58)</f>
        <v>-49</v>
      </c>
      <c r="D58" s="448">
        <f>SLF!AG162</f>
        <v>0.12862435902780672</v>
      </c>
      <c r="E58" s="449">
        <f t="shared" si="3"/>
        <v>0.35291434316084325</v>
      </c>
      <c r="F58" s="434">
        <f>-RANK(E58,$E$8:$E$58)</f>
        <v>-45</v>
      </c>
      <c r="G58" s="399"/>
    </row>
    <row r="59" spans="1:7" s="344" customFormat="1">
      <c r="A59" s="285"/>
      <c r="B59" s="331"/>
      <c r="C59" s="350"/>
      <c r="D59" s="350"/>
      <c r="E59" s="331"/>
      <c r="F59" s="287"/>
      <c r="G59" s="399"/>
    </row>
    <row r="60" spans="1:7" s="344" customFormat="1">
      <c r="A60" s="285"/>
      <c r="B60" s="331"/>
      <c r="C60" s="350"/>
      <c r="D60" s="350"/>
      <c r="E60" s="331"/>
      <c r="F60" s="287"/>
      <c r="G60" s="399"/>
    </row>
    <row r="61" spans="1:7" s="344" customFormat="1" ht="15">
      <c r="A61" t="s">
        <v>445</v>
      </c>
      <c r="B61" s="331"/>
      <c r="C61" s="350"/>
      <c r="D61" s="350"/>
      <c r="E61" s="331"/>
      <c r="F61" s="287"/>
      <c r="G61" s="399"/>
    </row>
    <row r="62" spans="1:7" s="344" customFormat="1">
      <c r="A62" s="285"/>
      <c r="B62" s="331"/>
      <c r="C62" s="350"/>
      <c r="D62" s="350"/>
      <c r="E62" s="331"/>
      <c r="F62" s="287"/>
      <c r="G62" s="399"/>
    </row>
    <row r="63" spans="1:7" ht="15">
      <c r="A63" s="281"/>
      <c r="B63" s="316"/>
      <c r="C63" s="316"/>
      <c r="D63" s="316"/>
      <c r="E63" s="316"/>
      <c r="F63" s="316"/>
      <c r="G63" s="399"/>
    </row>
    <row r="64" spans="1:7" s="488" customFormat="1" ht="45.75" customHeight="1">
      <c r="A64" s="704" t="s">
        <v>474</v>
      </c>
      <c r="B64" s="704"/>
      <c r="C64" s="704"/>
      <c r="D64" s="704"/>
      <c r="E64" s="704"/>
      <c r="F64" s="704"/>
      <c r="G64" s="704"/>
    </row>
    <row r="65" spans="1:7" ht="14.25" customHeight="1">
      <c r="A65" s="399"/>
      <c r="B65" s="399"/>
      <c r="C65" s="399"/>
      <c r="E65" s="399"/>
      <c r="F65" s="399"/>
      <c r="G65" s="399"/>
    </row>
    <row r="66" spans="1:7">
      <c r="A66" s="399"/>
      <c r="B66" s="399"/>
      <c r="C66" s="399"/>
      <c r="E66" s="399"/>
      <c r="F66" s="399"/>
      <c r="G66" s="399"/>
    </row>
    <row r="67" spans="1:7">
      <c r="A67" s="388"/>
      <c r="B67" s="399"/>
      <c r="C67" s="399"/>
      <c r="E67" s="399"/>
      <c r="F67" s="399"/>
      <c r="G67" s="407"/>
    </row>
    <row r="68" spans="1:7">
      <c r="A68" s="407"/>
      <c r="B68" s="399"/>
      <c r="C68" s="399"/>
      <c r="E68" s="399"/>
      <c r="F68" s="399"/>
      <c r="G68" s="407"/>
    </row>
    <row r="69" spans="1:7">
      <c r="A69" s="297"/>
      <c r="B69" s="399"/>
      <c r="C69" s="399"/>
      <c r="E69" s="399"/>
      <c r="F69" s="399"/>
      <c r="G69" s="399"/>
    </row>
    <row r="70" spans="1:7">
      <c r="A70" s="405"/>
      <c r="B70" s="399"/>
      <c r="C70" s="399"/>
      <c r="E70" s="399"/>
      <c r="F70" s="399"/>
      <c r="G70" s="399"/>
    </row>
    <row r="71" spans="1:7">
      <c r="A71" s="407"/>
      <c r="B71" s="399"/>
      <c r="C71" s="399"/>
      <c r="E71" s="399"/>
      <c r="F71" s="399"/>
      <c r="G71" s="399"/>
    </row>
  </sheetData>
  <mergeCells count="3">
    <mergeCell ref="B4:D4"/>
    <mergeCell ref="A3:F3"/>
    <mergeCell ref="A64:G64"/>
  </mergeCell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3"/>
    <pageSetUpPr fitToPage="1"/>
  </sheetPr>
  <dimension ref="A1:H65"/>
  <sheetViews>
    <sheetView zoomScaleNormal="100" workbookViewId="0">
      <selection activeCell="D58" sqref="D58"/>
    </sheetView>
  </sheetViews>
  <sheetFormatPr baseColWidth="10" defaultColWidth="9.33203125" defaultRowHeight="14"/>
  <cols>
    <col min="1" max="1" width="15.6640625" style="297" customWidth="1"/>
    <col min="2" max="2" width="13.6640625" style="297" customWidth="1"/>
    <col min="3" max="3" width="17.5" style="308" customWidth="1"/>
    <col min="4" max="4" width="12.6640625" style="308" customWidth="1"/>
    <col min="5" max="16384" width="9.33203125" style="297"/>
  </cols>
  <sheetData>
    <row r="1" spans="1:8">
      <c r="C1" s="261" t="s">
        <v>478</v>
      </c>
    </row>
    <row r="2" spans="1:8" s="68" customFormat="1" ht="18">
      <c r="A2" s="692" t="s">
        <v>206</v>
      </c>
      <c r="B2" s="692"/>
      <c r="C2" s="692"/>
      <c r="D2" s="692"/>
    </row>
    <row r="3" spans="1:8" s="68" customFormat="1" ht="18">
      <c r="A3" s="692" t="s">
        <v>476</v>
      </c>
      <c r="B3" s="692"/>
      <c r="C3" s="692"/>
      <c r="D3" s="692"/>
      <c r="H3" s="82"/>
    </row>
    <row r="4" spans="1:8" s="68" customFormat="1" ht="18">
      <c r="A4" s="692" t="s">
        <v>2230</v>
      </c>
      <c r="B4" s="692"/>
      <c r="C4" s="692"/>
      <c r="D4" s="692"/>
    </row>
    <row r="5" spans="1:8">
      <c r="B5" s="261"/>
    </row>
    <row r="6" spans="1:8" s="65" customFormat="1">
      <c r="B6" s="269" t="s">
        <v>31</v>
      </c>
      <c r="C6" s="454" t="s">
        <v>207</v>
      </c>
      <c r="D6" s="454" t="s">
        <v>33</v>
      </c>
      <c r="E6" s="269"/>
    </row>
    <row r="7" spans="1:8">
      <c r="B7" s="308" t="s">
        <v>208</v>
      </c>
      <c r="C7" s="374">
        <v>1.0065999999999999</v>
      </c>
      <c r="D7" s="78"/>
    </row>
    <row r="8" spans="1:8">
      <c r="B8" s="307" t="s">
        <v>35</v>
      </c>
      <c r="C8" s="360">
        <v>0.67500000000000004</v>
      </c>
      <c r="D8" s="362">
        <f>RANK(C8,$C$8:$C$57)</f>
        <v>39</v>
      </c>
    </row>
    <row r="9" spans="1:8">
      <c r="B9" s="308" t="s">
        <v>200</v>
      </c>
      <c r="C9" s="358">
        <v>2</v>
      </c>
      <c r="D9" s="439">
        <f t="shared" ref="D9:D57" si="0">RANK(C9,$C$8:$C$57)</f>
        <v>15</v>
      </c>
      <c r="F9" s="508"/>
    </row>
    <row r="10" spans="1:8">
      <c r="B10" s="307" t="s">
        <v>37</v>
      </c>
      <c r="C10" s="357">
        <v>2</v>
      </c>
      <c r="D10" s="362">
        <f t="shared" si="0"/>
        <v>15</v>
      </c>
      <c r="F10" s="508"/>
    </row>
    <row r="11" spans="1:8">
      <c r="B11" s="308" t="s">
        <v>38</v>
      </c>
      <c r="C11" s="358">
        <v>1.1499999999999999</v>
      </c>
      <c r="D11" s="439">
        <f t="shared" si="0"/>
        <v>34</v>
      </c>
    </row>
    <row r="12" spans="1:8">
      <c r="B12" s="307" t="s">
        <v>536</v>
      </c>
      <c r="C12" s="357">
        <v>2.87</v>
      </c>
      <c r="D12" s="362">
        <f t="shared" si="0"/>
        <v>9</v>
      </c>
    </row>
    <row r="13" spans="1:8">
      <c r="B13" s="308" t="s">
        <v>40</v>
      </c>
      <c r="C13" s="358">
        <v>0.84</v>
      </c>
      <c r="D13" s="439">
        <f t="shared" si="0"/>
        <v>37</v>
      </c>
    </row>
    <row r="14" spans="1:8">
      <c r="B14" s="307" t="s">
        <v>41</v>
      </c>
      <c r="C14" s="357">
        <v>4.3499999999999996</v>
      </c>
      <c r="D14" s="362">
        <f t="shared" si="0"/>
        <v>1</v>
      </c>
    </row>
    <row r="15" spans="1:8">
      <c r="B15" s="308" t="s">
        <v>42</v>
      </c>
      <c r="C15" s="358">
        <v>2.1</v>
      </c>
      <c r="D15" s="439">
        <f t="shared" si="0"/>
        <v>13</v>
      </c>
    </row>
    <row r="16" spans="1:8">
      <c r="B16" s="307" t="s">
        <v>43</v>
      </c>
      <c r="C16" s="360">
        <v>1.339</v>
      </c>
      <c r="D16" s="362">
        <f t="shared" si="0"/>
        <v>30</v>
      </c>
    </row>
    <row r="17" spans="2:4">
      <c r="B17" s="308" t="s">
        <v>44</v>
      </c>
      <c r="C17" s="358">
        <v>0.37</v>
      </c>
      <c r="D17" s="439">
        <f t="shared" si="0"/>
        <v>48</v>
      </c>
    </row>
    <row r="18" spans="2:4">
      <c r="B18" s="307" t="s">
        <v>45</v>
      </c>
      <c r="C18" s="357">
        <v>3.2</v>
      </c>
      <c r="D18" s="362">
        <f t="shared" si="0"/>
        <v>5</v>
      </c>
    </row>
    <row r="19" spans="2:4">
      <c r="B19" s="308" t="s">
        <v>46</v>
      </c>
      <c r="C19" s="358">
        <v>0.56999999999999995</v>
      </c>
      <c r="D19" s="439">
        <f t="shared" si="0"/>
        <v>44</v>
      </c>
    </row>
    <row r="20" spans="2:4">
      <c r="B20" s="307" t="s">
        <v>47</v>
      </c>
      <c r="C20" s="357">
        <v>1.98</v>
      </c>
      <c r="D20" s="362">
        <f t="shared" si="0"/>
        <v>20</v>
      </c>
    </row>
    <row r="21" spans="2:4">
      <c r="B21" s="308" t="s">
        <v>48</v>
      </c>
      <c r="C21" s="361">
        <v>0.995</v>
      </c>
      <c r="D21" s="439">
        <f t="shared" si="0"/>
        <v>36</v>
      </c>
    </row>
    <row r="22" spans="2:4">
      <c r="B22" s="307" t="s">
        <v>49</v>
      </c>
      <c r="C22" s="357">
        <v>1.36</v>
      </c>
      <c r="D22" s="362">
        <f t="shared" si="0"/>
        <v>29</v>
      </c>
    </row>
    <row r="23" spans="2:4">
      <c r="B23" s="308" t="s">
        <v>50</v>
      </c>
      <c r="C23" s="358">
        <v>1.29</v>
      </c>
      <c r="D23" s="439">
        <f t="shared" si="0"/>
        <v>32</v>
      </c>
    </row>
    <row r="24" spans="2:4">
      <c r="B24" s="307" t="s">
        <v>51</v>
      </c>
      <c r="C24" s="357">
        <v>0.6</v>
      </c>
      <c r="D24" s="362">
        <f t="shared" si="0"/>
        <v>42</v>
      </c>
    </row>
    <row r="25" spans="2:4">
      <c r="B25" s="308" t="s">
        <v>52</v>
      </c>
      <c r="C25" s="358">
        <v>1.08</v>
      </c>
      <c r="D25" s="439">
        <f t="shared" si="0"/>
        <v>35</v>
      </c>
    </row>
    <row r="26" spans="2:4">
      <c r="B26" s="307" t="s">
        <v>53</v>
      </c>
      <c r="C26" s="357">
        <v>2</v>
      </c>
      <c r="D26" s="362">
        <f t="shared" si="0"/>
        <v>15</v>
      </c>
    </row>
    <row r="27" spans="2:4">
      <c r="B27" s="308" t="s">
        <v>54</v>
      </c>
      <c r="C27" s="358">
        <v>2</v>
      </c>
      <c r="D27" s="439">
        <f t="shared" si="0"/>
        <v>15</v>
      </c>
    </row>
    <row r="28" spans="2:4">
      <c r="B28" s="307" t="s">
        <v>55</v>
      </c>
      <c r="C28" s="357">
        <v>3.51</v>
      </c>
      <c r="D28" s="362">
        <f t="shared" si="0"/>
        <v>4</v>
      </c>
    </row>
    <row r="29" spans="2:4">
      <c r="B29" s="308" t="s">
        <v>56</v>
      </c>
      <c r="C29" s="358">
        <v>2</v>
      </c>
      <c r="D29" s="439">
        <f t="shared" si="0"/>
        <v>15</v>
      </c>
    </row>
    <row r="30" spans="2:4">
      <c r="B30" s="307" t="s">
        <v>57</v>
      </c>
      <c r="C30" s="357">
        <v>3.04</v>
      </c>
      <c r="D30" s="362">
        <f t="shared" si="0"/>
        <v>7</v>
      </c>
    </row>
    <row r="31" spans="2:4">
      <c r="B31" s="308" t="s">
        <v>58</v>
      </c>
      <c r="C31" s="358">
        <v>0.68</v>
      </c>
      <c r="D31" s="439">
        <f t="shared" si="0"/>
        <v>38</v>
      </c>
    </row>
    <row r="32" spans="2:4">
      <c r="B32" s="307" t="s">
        <v>59</v>
      </c>
      <c r="C32" s="357">
        <v>0.17</v>
      </c>
      <c r="D32" s="362">
        <f t="shared" si="0"/>
        <v>50</v>
      </c>
    </row>
    <row r="33" spans="2:4">
      <c r="B33" s="308" t="s">
        <v>60</v>
      </c>
      <c r="C33" s="358">
        <v>1.7</v>
      </c>
      <c r="D33" s="439">
        <f t="shared" si="0"/>
        <v>23</v>
      </c>
    </row>
    <row r="34" spans="2:4">
      <c r="B34" s="307" t="s">
        <v>61</v>
      </c>
      <c r="C34" s="357">
        <v>0.64</v>
      </c>
      <c r="D34" s="362">
        <f t="shared" si="0"/>
        <v>40</v>
      </c>
    </row>
    <row r="35" spans="2:4">
      <c r="B35" s="308" t="s">
        <v>62</v>
      </c>
      <c r="C35" s="358">
        <v>1.8</v>
      </c>
      <c r="D35" s="439">
        <f t="shared" si="0"/>
        <v>21</v>
      </c>
    </row>
    <row r="36" spans="2:4">
      <c r="B36" s="307" t="s">
        <v>63</v>
      </c>
      <c r="C36" s="357">
        <v>1.78</v>
      </c>
      <c r="D36" s="362">
        <f t="shared" si="0"/>
        <v>22</v>
      </c>
    </row>
    <row r="37" spans="2:4">
      <c r="B37" s="308" t="s">
        <v>64</v>
      </c>
      <c r="C37" s="358">
        <v>2.7</v>
      </c>
      <c r="D37" s="439">
        <f t="shared" si="0"/>
        <v>10</v>
      </c>
    </row>
    <row r="38" spans="2:4">
      <c r="B38" s="307" t="s">
        <v>65</v>
      </c>
      <c r="C38" s="357">
        <v>1.66</v>
      </c>
      <c r="D38" s="362">
        <f t="shared" si="0"/>
        <v>25</v>
      </c>
    </row>
    <row r="39" spans="2:4">
      <c r="B39" s="308" t="s">
        <v>66</v>
      </c>
      <c r="C39" s="358">
        <v>4.3499999999999996</v>
      </c>
      <c r="D39" s="439">
        <f t="shared" si="0"/>
        <v>1</v>
      </c>
    </row>
    <row r="40" spans="2:4">
      <c r="B40" s="307" t="s">
        <v>67</v>
      </c>
      <c r="C40" s="357">
        <v>0.45</v>
      </c>
      <c r="D40" s="362">
        <f t="shared" si="0"/>
        <v>46</v>
      </c>
    </row>
    <row r="41" spans="2:4">
      <c r="B41" s="308" t="s">
        <v>68</v>
      </c>
      <c r="C41" s="358">
        <v>0.44</v>
      </c>
      <c r="D41" s="439">
        <f t="shared" si="0"/>
        <v>47</v>
      </c>
    </row>
    <row r="42" spans="2:4">
      <c r="B42" s="307" t="s">
        <v>69</v>
      </c>
      <c r="C42" s="357">
        <v>1.6</v>
      </c>
      <c r="D42" s="362">
        <f t="shared" si="0"/>
        <v>26</v>
      </c>
    </row>
    <row r="43" spans="2:4">
      <c r="B43" s="308" t="s">
        <v>70</v>
      </c>
      <c r="C43" s="358">
        <v>2.0299999999999998</v>
      </c>
      <c r="D43" s="439">
        <f t="shared" si="0"/>
        <v>14</v>
      </c>
    </row>
    <row r="44" spans="2:4">
      <c r="B44" s="307" t="s">
        <v>71</v>
      </c>
      <c r="C44" s="357">
        <v>1.33</v>
      </c>
      <c r="D44" s="362">
        <f t="shared" si="0"/>
        <v>31</v>
      </c>
    </row>
    <row r="45" spans="2:4">
      <c r="B45" s="308" t="s">
        <v>72</v>
      </c>
      <c r="C45" s="358">
        <v>2.6</v>
      </c>
      <c r="D45" s="439">
        <f t="shared" si="0"/>
        <v>11</v>
      </c>
    </row>
    <row r="46" spans="2:4">
      <c r="B46" s="307" t="s">
        <v>73</v>
      </c>
      <c r="C46" s="357">
        <v>4.25</v>
      </c>
      <c r="D46" s="362">
        <f t="shared" si="0"/>
        <v>3</v>
      </c>
    </row>
    <row r="47" spans="2:4">
      <c r="B47" s="308" t="s">
        <v>74</v>
      </c>
      <c r="C47" s="358">
        <v>0.56999999999999995</v>
      </c>
      <c r="D47" s="439">
        <f t="shared" si="0"/>
        <v>44</v>
      </c>
    </row>
    <row r="48" spans="2:4">
      <c r="B48" s="307" t="s">
        <v>75</v>
      </c>
      <c r="C48" s="357">
        <v>1.53</v>
      </c>
      <c r="D48" s="362">
        <f t="shared" si="0"/>
        <v>27</v>
      </c>
    </row>
    <row r="49" spans="1:5">
      <c r="B49" s="308" t="s">
        <v>76</v>
      </c>
      <c r="C49" s="358">
        <v>0.62</v>
      </c>
      <c r="D49" s="439">
        <f t="shared" si="0"/>
        <v>41</v>
      </c>
    </row>
    <row r="50" spans="1:5">
      <c r="B50" s="307" t="s">
        <v>77</v>
      </c>
      <c r="C50" s="357">
        <v>1.41</v>
      </c>
      <c r="D50" s="362">
        <f t="shared" si="0"/>
        <v>28</v>
      </c>
    </row>
    <row r="51" spans="1:5">
      <c r="B51" s="308" t="s">
        <v>78</v>
      </c>
      <c r="C51" s="358">
        <v>1.7</v>
      </c>
      <c r="D51" s="439">
        <f t="shared" si="0"/>
        <v>23</v>
      </c>
    </row>
    <row r="52" spans="1:5">
      <c r="B52" s="307" t="s">
        <v>79</v>
      </c>
      <c r="C52" s="357">
        <v>3.08</v>
      </c>
      <c r="D52" s="362">
        <f t="shared" si="0"/>
        <v>6</v>
      </c>
    </row>
    <row r="53" spans="1:5">
      <c r="B53" s="308" t="s">
        <v>80</v>
      </c>
      <c r="C53" s="358">
        <v>0.3</v>
      </c>
      <c r="D53" s="439">
        <f t="shared" si="0"/>
        <v>49</v>
      </c>
    </row>
    <row r="54" spans="1:5">
      <c r="B54" s="307" t="s">
        <v>81</v>
      </c>
      <c r="C54" s="360">
        <v>3.0249999999999999</v>
      </c>
      <c r="D54" s="362">
        <f t="shared" si="0"/>
        <v>8</v>
      </c>
    </row>
    <row r="55" spans="1:5">
      <c r="B55" s="308" t="s">
        <v>82</v>
      </c>
      <c r="C55" s="358">
        <v>1.2</v>
      </c>
      <c r="D55" s="439">
        <f t="shared" si="0"/>
        <v>33</v>
      </c>
    </row>
    <row r="56" spans="1:5">
      <c r="B56" s="307" t="s">
        <v>83</v>
      </c>
      <c r="C56" s="357">
        <v>2.52</v>
      </c>
      <c r="D56" s="362">
        <f>RANK(C56,$C$8:$C$57)</f>
        <v>12</v>
      </c>
    </row>
    <row r="57" spans="1:5">
      <c r="B57" s="308" t="s">
        <v>84</v>
      </c>
      <c r="C57" s="359">
        <v>0.6</v>
      </c>
      <c r="D57" s="439">
        <f t="shared" si="0"/>
        <v>42</v>
      </c>
    </row>
    <row r="58" spans="1:5">
      <c r="B58" s="307" t="s">
        <v>85</v>
      </c>
      <c r="C58" s="363">
        <v>4.5</v>
      </c>
      <c r="D58" s="636">
        <f>-RANK(C58,$C$8:$C$58)</f>
        <v>-1</v>
      </c>
    </row>
    <row r="59" spans="1:5">
      <c r="B59" s="308"/>
      <c r="C59" s="79"/>
      <c r="D59" s="78"/>
      <c r="E59" s="240"/>
    </row>
    <row r="60" spans="1:5" ht="44.25" customHeight="1">
      <c r="A60" s="721" t="s">
        <v>2229</v>
      </c>
      <c r="B60" s="721"/>
      <c r="C60" s="721"/>
      <c r="D60" s="721"/>
    </row>
    <row r="61" spans="1:5">
      <c r="A61" s="500"/>
      <c r="B61" s="81"/>
      <c r="C61" s="81"/>
      <c r="D61" s="81"/>
    </row>
    <row r="62" spans="1:5" ht="33.75" customHeight="1">
      <c r="A62" s="721"/>
      <c r="B62" s="721"/>
      <c r="C62" s="721"/>
      <c r="D62" s="721"/>
      <c r="E62" s="721"/>
    </row>
    <row r="63" spans="1:5">
      <c r="A63" s="81"/>
    </row>
    <row r="64" spans="1:5">
      <c r="A64" s="308" t="s">
        <v>477</v>
      </c>
    </row>
    <row r="65" spans="2:4">
      <c r="B65" s="470"/>
      <c r="C65" s="470"/>
      <c r="D65" s="297"/>
    </row>
  </sheetData>
  <mergeCells count="5">
    <mergeCell ref="A60:D60"/>
    <mergeCell ref="A2:D2"/>
    <mergeCell ref="A4:D4"/>
    <mergeCell ref="A3:D3"/>
    <mergeCell ref="A62:E62"/>
  </mergeCells>
  <pageMargins left="0.7" right="0.7" top="0.75" bottom="0.75" header="0.3" footer="0.3"/>
  <pageSetup scale="70"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FF0000"/>
  </sheetPr>
  <dimension ref="A1:L32"/>
  <sheetViews>
    <sheetView workbookViewId="0">
      <selection activeCell="A29" sqref="A29"/>
    </sheetView>
  </sheetViews>
  <sheetFormatPr baseColWidth="10" defaultColWidth="9.33203125" defaultRowHeight="14"/>
  <cols>
    <col min="1" max="1" width="15.6640625" style="297" customWidth="1"/>
    <col min="2" max="2" width="10.5" style="297" customWidth="1"/>
    <col min="3" max="3" width="26.5" style="520" customWidth="1"/>
    <col min="4" max="4" width="15.6640625" style="297" customWidth="1"/>
    <col min="5" max="6" width="9.33203125" style="297"/>
    <col min="7" max="7" width="24.5" style="297" customWidth="1"/>
    <col min="8" max="8" width="32.6640625" style="91" customWidth="1"/>
    <col min="9" max="9" width="14.5" style="91" customWidth="1"/>
    <col min="10" max="10" width="11.33203125" style="91" customWidth="1"/>
    <col min="11" max="11" width="12.33203125" style="91" bestFit="1" customWidth="1"/>
    <col min="12" max="12" width="9.33203125" style="91"/>
    <col min="13" max="13" width="17.5" style="297" customWidth="1"/>
    <col min="14" max="16384" width="9.33203125" style="297"/>
  </cols>
  <sheetData>
    <row r="1" spans="1:12" s="17" customFormat="1" ht="15" customHeight="1">
      <c r="B1" s="675" t="s">
        <v>485</v>
      </c>
      <c r="C1" s="675"/>
      <c r="H1" s="105"/>
      <c r="I1" s="105"/>
      <c r="J1" s="105"/>
      <c r="K1" s="105"/>
      <c r="L1" s="105"/>
    </row>
    <row r="2" spans="1:12" s="80" customFormat="1" ht="18">
      <c r="A2" s="692" t="s">
        <v>2307</v>
      </c>
      <c r="B2" s="692"/>
      <c r="C2" s="692"/>
      <c r="D2" s="692"/>
      <c r="H2" s="104"/>
      <c r="I2" s="104"/>
      <c r="J2" s="104"/>
      <c r="K2" s="104"/>
      <c r="L2" s="104"/>
    </row>
    <row r="3" spans="1:12" s="80" customFormat="1" ht="18">
      <c r="B3" s="692" t="s">
        <v>2230</v>
      </c>
      <c r="C3" s="692"/>
      <c r="H3" s="104"/>
      <c r="I3" s="104"/>
      <c r="J3" s="104"/>
      <c r="K3" s="104"/>
      <c r="L3" s="104"/>
    </row>
    <row r="4" spans="1:12">
      <c r="J4" s="118"/>
    </row>
    <row r="5" spans="1:12" s="65" customFormat="1" ht="15" customHeight="1">
      <c r="B5" s="269" t="s">
        <v>31</v>
      </c>
      <c r="C5" s="521" t="s">
        <v>207</v>
      </c>
    </row>
    <row r="6" spans="1:12" s="128" customFormat="1" ht="30">
      <c r="B6" s="545" t="s">
        <v>36</v>
      </c>
      <c r="C6" s="530" t="s">
        <v>613</v>
      </c>
    </row>
    <row r="7" spans="1:12">
      <c r="B7" s="308" t="s">
        <v>39</v>
      </c>
      <c r="C7" s="524" t="s">
        <v>2308</v>
      </c>
      <c r="D7" s="117"/>
      <c r="F7" s="259"/>
      <c r="H7" s="297"/>
      <c r="I7" s="297"/>
      <c r="J7" s="297"/>
      <c r="K7" s="297"/>
      <c r="L7" s="297"/>
    </row>
    <row r="8" spans="1:12" ht="32.25" customHeight="1">
      <c r="B8" s="307" t="s">
        <v>614</v>
      </c>
      <c r="C8" s="530" t="s">
        <v>2309</v>
      </c>
      <c r="D8" s="117"/>
      <c r="F8" s="259"/>
      <c r="H8" s="297"/>
      <c r="I8" s="297"/>
      <c r="J8" s="297"/>
      <c r="K8" s="297"/>
      <c r="L8" s="297"/>
    </row>
    <row r="9" spans="1:12">
      <c r="B9" s="308" t="s">
        <v>50</v>
      </c>
      <c r="C9" s="524" t="s">
        <v>547</v>
      </c>
      <c r="D9" s="117"/>
      <c r="E9" s="508"/>
      <c r="F9" s="259"/>
      <c r="H9" s="297"/>
      <c r="I9" s="297"/>
      <c r="J9" s="297"/>
      <c r="K9" s="297"/>
      <c r="L9" s="297"/>
    </row>
    <row r="10" spans="1:12">
      <c r="B10" s="307" t="s">
        <v>52</v>
      </c>
      <c r="C10" s="525" t="s">
        <v>547</v>
      </c>
      <c r="D10" s="117"/>
      <c r="F10" s="259"/>
      <c r="H10" s="297"/>
      <c r="I10" s="297"/>
      <c r="J10" s="297"/>
      <c r="K10" s="297"/>
      <c r="L10" s="297"/>
    </row>
    <row r="11" spans="1:12">
      <c r="B11" s="308" t="s">
        <v>54</v>
      </c>
      <c r="C11" s="524" t="s">
        <v>2315</v>
      </c>
      <c r="D11" s="117"/>
      <c r="F11" s="259"/>
      <c r="H11" s="297"/>
      <c r="I11" s="297"/>
      <c r="J11" s="297"/>
      <c r="K11" s="297"/>
      <c r="L11" s="297"/>
    </row>
    <row r="12" spans="1:12">
      <c r="B12" s="307" t="s">
        <v>57</v>
      </c>
      <c r="C12" s="525" t="s">
        <v>2316</v>
      </c>
      <c r="D12" s="117"/>
      <c r="F12" s="259"/>
      <c r="H12" s="297"/>
      <c r="I12" s="297"/>
      <c r="J12" s="297"/>
      <c r="K12" s="297"/>
      <c r="L12" s="297"/>
    </row>
    <row r="13" spans="1:12">
      <c r="B13" s="542" t="s">
        <v>64</v>
      </c>
      <c r="C13" s="524" t="s">
        <v>2306</v>
      </c>
      <c r="D13" s="117"/>
      <c r="F13" s="259"/>
      <c r="H13" s="297"/>
      <c r="I13" s="297"/>
      <c r="J13" s="297"/>
      <c r="K13" s="297"/>
      <c r="L13" s="297"/>
    </row>
    <row r="14" spans="1:12" s="537" customFormat="1">
      <c r="B14" s="545" t="s">
        <v>67</v>
      </c>
      <c r="C14" s="525" t="s">
        <v>547</v>
      </c>
      <c r="D14" s="117"/>
    </row>
    <row r="15" spans="1:12">
      <c r="B15" s="294" t="s">
        <v>72</v>
      </c>
      <c r="C15" s="614" t="s">
        <v>2313</v>
      </c>
      <c r="D15" s="117"/>
      <c r="F15" s="259"/>
      <c r="H15" s="297"/>
      <c r="I15" s="297"/>
      <c r="J15" s="297"/>
      <c r="K15" s="297"/>
      <c r="L15" s="297"/>
    </row>
    <row r="16" spans="1:12">
      <c r="B16" s="545" t="s">
        <v>82</v>
      </c>
      <c r="C16" s="525" t="s">
        <v>548</v>
      </c>
      <c r="D16" s="117"/>
      <c r="F16" s="259"/>
      <c r="H16" s="297"/>
      <c r="I16" s="297"/>
      <c r="J16" s="297"/>
      <c r="K16" s="297"/>
      <c r="L16" s="297"/>
    </row>
    <row r="17" spans="1:12">
      <c r="B17" s="294" t="s">
        <v>85</v>
      </c>
      <c r="C17" s="614" t="s">
        <v>2333</v>
      </c>
      <c r="D17" s="117"/>
      <c r="F17" s="259"/>
      <c r="H17" s="297"/>
      <c r="I17" s="297"/>
      <c r="J17" s="297"/>
      <c r="K17" s="297"/>
      <c r="L17" s="297"/>
    </row>
    <row r="18" spans="1:12">
      <c r="B18" s="526"/>
      <c r="C18" s="526"/>
      <c r="D18" s="117"/>
      <c r="F18" s="259"/>
      <c r="H18" s="297"/>
      <c r="I18" s="297"/>
      <c r="J18" s="297"/>
      <c r="K18" s="297"/>
      <c r="L18" s="297"/>
    </row>
    <row r="19" spans="1:12">
      <c r="F19" s="259"/>
      <c r="H19" s="297"/>
      <c r="I19" s="297"/>
      <c r="J19" s="297"/>
      <c r="K19" s="297"/>
      <c r="L19" s="297"/>
    </row>
    <row r="20" spans="1:12" ht="14.25" customHeight="1">
      <c r="A20" s="297" t="s">
        <v>611</v>
      </c>
      <c r="F20" s="259"/>
      <c r="H20" s="297"/>
      <c r="I20" s="297"/>
      <c r="J20" s="297"/>
      <c r="K20" s="297"/>
      <c r="L20" s="297"/>
    </row>
    <row r="21" spans="1:12" ht="14.25" customHeight="1">
      <c r="A21" s="297" t="s">
        <v>612</v>
      </c>
      <c r="F21" s="259"/>
      <c r="H21" s="297"/>
      <c r="I21" s="297"/>
      <c r="J21" s="297"/>
      <c r="K21" s="297"/>
      <c r="L21" s="297"/>
    </row>
    <row r="22" spans="1:12">
      <c r="A22" s="297" t="s">
        <v>2310</v>
      </c>
      <c r="F22" s="259"/>
      <c r="H22" s="297"/>
      <c r="I22" s="297"/>
      <c r="J22" s="297"/>
      <c r="K22" s="297"/>
      <c r="L22" s="297"/>
    </row>
    <row r="23" spans="1:12" ht="14.25" customHeight="1">
      <c r="A23" s="297" t="s">
        <v>2311</v>
      </c>
      <c r="F23" s="259"/>
      <c r="H23" s="297"/>
      <c r="I23" s="297"/>
      <c r="J23" s="297"/>
      <c r="K23" s="297"/>
      <c r="L23" s="297"/>
    </row>
    <row r="24" spans="1:12">
      <c r="A24" s="297" t="s">
        <v>2312</v>
      </c>
      <c r="F24" s="259"/>
      <c r="H24" s="297"/>
      <c r="I24" s="297"/>
      <c r="J24" s="297"/>
      <c r="K24" s="297"/>
      <c r="L24" s="297"/>
    </row>
    <row r="25" spans="1:12">
      <c r="A25" s="683" t="s">
        <v>2314</v>
      </c>
      <c r="B25" s="683"/>
      <c r="C25" s="683"/>
      <c r="D25" s="683"/>
      <c r="E25" s="683"/>
      <c r="F25" s="683"/>
      <c r="G25" s="683"/>
      <c r="H25" s="297"/>
      <c r="I25" s="297"/>
      <c r="J25" s="297"/>
      <c r="K25" s="297"/>
      <c r="L25" s="297"/>
    </row>
    <row r="26" spans="1:12">
      <c r="A26" s="683"/>
      <c r="B26" s="683"/>
      <c r="C26" s="683"/>
      <c r="D26" s="683"/>
      <c r="E26" s="683"/>
      <c r="F26" s="683"/>
      <c r="G26" s="683"/>
      <c r="H26" s="297"/>
      <c r="I26" s="297"/>
      <c r="J26" s="297"/>
      <c r="K26" s="297"/>
      <c r="L26" s="297"/>
    </row>
    <row r="27" spans="1:12">
      <c r="A27" s="683"/>
      <c r="B27" s="683"/>
      <c r="C27" s="683"/>
      <c r="D27" s="683"/>
      <c r="E27" s="683"/>
      <c r="F27" s="683"/>
      <c r="G27" s="683"/>
      <c r="H27" s="297"/>
      <c r="I27" s="297"/>
      <c r="J27" s="297"/>
      <c r="K27" s="297"/>
      <c r="L27" s="297"/>
    </row>
    <row r="28" spans="1:12">
      <c r="F28" s="259"/>
      <c r="H28" s="297"/>
      <c r="I28" s="297"/>
      <c r="J28" s="297"/>
      <c r="K28" s="297"/>
      <c r="L28" s="297"/>
    </row>
    <row r="29" spans="1:12">
      <c r="A29" s="297" t="s">
        <v>2366</v>
      </c>
      <c r="J29" s="115"/>
    </row>
    <row r="30" spans="1:12">
      <c r="G30" s="91"/>
      <c r="L30" s="297"/>
    </row>
    <row r="31" spans="1:12" ht="15" customHeight="1">
      <c r="G31" s="91"/>
      <c r="L31" s="297"/>
    </row>
    <row r="32" spans="1:12" ht="57" customHeight="1">
      <c r="G32" s="91"/>
      <c r="L32" s="297"/>
    </row>
  </sheetData>
  <mergeCells count="4">
    <mergeCell ref="B1:C1"/>
    <mergeCell ref="A2:D2"/>
    <mergeCell ref="B3:C3"/>
    <mergeCell ref="A25:G27"/>
  </mergeCell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FF0000"/>
  </sheetPr>
  <dimension ref="A1:K27"/>
  <sheetViews>
    <sheetView workbookViewId="0">
      <selection activeCell="A20" sqref="A20:E25"/>
    </sheetView>
  </sheetViews>
  <sheetFormatPr baseColWidth="10" defaultColWidth="9.33203125" defaultRowHeight="14"/>
  <cols>
    <col min="1" max="1" width="15.6640625" style="297" customWidth="1"/>
    <col min="2" max="2" width="10.5" style="297" customWidth="1"/>
    <col min="3" max="3" width="34.5" style="520" bestFit="1" customWidth="1"/>
    <col min="4" max="5" width="9.33203125" style="297"/>
    <col min="6" max="6" width="24.5" style="297" customWidth="1"/>
    <col min="7" max="7" width="32.6640625" style="91" customWidth="1"/>
    <col min="8" max="8" width="14.5" style="91" customWidth="1"/>
    <col min="9" max="9" width="11.33203125" style="91" customWidth="1"/>
    <col min="10" max="10" width="12.33203125" style="91" bestFit="1" customWidth="1"/>
    <col min="11" max="11" width="9.33203125" style="91"/>
    <col min="12" max="12" width="17.5" style="297" customWidth="1"/>
    <col min="13" max="16384" width="9.33203125" style="297"/>
  </cols>
  <sheetData>
    <row r="1" spans="1:11" s="17" customFormat="1" ht="15" customHeight="1">
      <c r="A1" s="533"/>
      <c r="B1" s="675" t="s">
        <v>504</v>
      </c>
      <c r="C1" s="675"/>
      <c r="D1" s="533"/>
      <c r="E1" s="533"/>
      <c r="F1" s="533"/>
      <c r="G1" s="534"/>
      <c r="H1" s="534"/>
      <c r="I1" s="534"/>
      <c r="J1" s="534"/>
      <c r="K1" s="534"/>
    </row>
    <row r="2" spans="1:11" s="80" customFormat="1" ht="18">
      <c r="A2" s="692" t="s">
        <v>550</v>
      </c>
      <c r="B2" s="692"/>
      <c r="C2" s="692"/>
      <c r="D2" s="692"/>
      <c r="E2" s="535"/>
      <c r="F2" s="535"/>
      <c r="G2" s="536"/>
      <c r="H2" s="536"/>
      <c r="I2" s="536"/>
      <c r="J2" s="536"/>
      <c r="K2" s="536"/>
    </row>
    <row r="3" spans="1:11" s="80" customFormat="1" ht="18">
      <c r="A3" s="535"/>
      <c r="B3" s="692" t="s">
        <v>2230</v>
      </c>
      <c r="C3" s="692"/>
      <c r="D3" s="535"/>
      <c r="E3" s="535"/>
      <c r="F3" s="535"/>
      <c r="G3" s="536"/>
      <c r="H3" s="536"/>
      <c r="I3" s="536"/>
      <c r="J3" s="536"/>
      <c r="K3" s="536"/>
    </row>
    <row r="4" spans="1:11" ht="15">
      <c r="A4" s="532"/>
      <c r="B4" s="532"/>
      <c r="C4" s="532"/>
      <c r="D4" s="532"/>
      <c r="E4" s="532"/>
      <c r="F4" s="532"/>
      <c r="G4" s="532"/>
      <c r="H4" s="532"/>
      <c r="I4" s="538"/>
      <c r="J4" s="532"/>
      <c r="K4" s="532"/>
    </row>
    <row r="5" spans="1:11" s="65" customFormat="1" ht="15" customHeight="1">
      <c r="A5" s="539"/>
      <c r="B5" s="540" t="s">
        <v>31</v>
      </c>
      <c r="C5" s="541" t="s">
        <v>207</v>
      </c>
      <c r="D5" s="539"/>
      <c r="E5" s="539"/>
      <c r="F5" s="539"/>
      <c r="G5" s="539"/>
      <c r="H5" s="539"/>
      <c r="I5" s="539"/>
      <c r="J5" s="539"/>
      <c r="K5" s="539"/>
    </row>
    <row r="6" spans="1:11" ht="15">
      <c r="A6" s="532"/>
      <c r="B6" s="542" t="s">
        <v>200</v>
      </c>
      <c r="C6" s="543" t="s">
        <v>551</v>
      </c>
      <c r="D6" s="532"/>
      <c r="E6" s="544"/>
      <c r="F6" s="532"/>
      <c r="G6" s="537"/>
      <c r="H6" s="537"/>
      <c r="I6" s="537"/>
      <c r="J6" s="537"/>
      <c r="K6" s="537"/>
    </row>
    <row r="7" spans="1:11" ht="15">
      <c r="A7" s="532"/>
      <c r="B7" s="545" t="s">
        <v>39</v>
      </c>
      <c r="C7" s="546" t="s">
        <v>557</v>
      </c>
      <c r="D7" s="532"/>
      <c r="E7" s="544"/>
      <c r="F7" s="532"/>
      <c r="G7" s="537"/>
      <c r="H7" s="537"/>
      <c r="I7" s="537"/>
      <c r="J7" s="537"/>
      <c r="K7" s="537"/>
    </row>
    <row r="8" spans="1:11" ht="15">
      <c r="A8" s="532"/>
      <c r="B8" s="545"/>
      <c r="C8" s="546" t="s">
        <v>558</v>
      </c>
      <c r="D8" s="532"/>
      <c r="E8" s="544"/>
      <c r="F8" s="532"/>
      <c r="G8" s="537"/>
      <c r="H8" s="537"/>
      <c r="I8" s="537"/>
      <c r="J8" s="537"/>
      <c r="K8" s="537"/>
    </row>
    <row r="9" spans="1:11" ht="15">
      <c r="A9" s="532"/>
      <c r="B9" s="542" t="s">
        <v>40</v>
      </c>
      <c r="C9" s="543" t="s">
        <v>559</v>
      </c>
      <c r="D9" s="532"/>
      <c r="E9" s="544"/>
      <c r="F9" s="532"/>
      <c r="G9" s="537"/>
      <c r="H9" s="537"/>
      <c r="I9" s="537"/>
      <c r="J9" s="537"/>
      <c r="K9" s="537"/>
    </row>
    <row r="10" spans="1:11" ht="15">
      <c r="A10" s="532"/>
      <c r="B10" s="542"/>
      <c r="C10" s="543" t="s">
        <v>2334</v>
      </c>
      <c r="D10" s="532"/>
      <c r="E10" s="544"/>
      <c r="F10" s="532"/>
      <c r="G10" s="537"/>
      <c r="H10" s="537"/>
      <c r="I10" s="537"/>
      <c r="J10" s="537"/>
      <c r="K10" s="537"/>
    </row>
    <row r="11" spans="1:11" ht="15">
      <c r="A11" s="532"/>
      <c r="B11" s="545" t="s">
        <v>487</v>
      </c>
      <c r="C11" s="546" t="s">
        <v>552</v>
      </c>
      <c r="D11" s="532"/>
      <c r="E11" s="544"/>
      <c r="F11" s="557"/>
      <c r="G11" s="537"/>
      <c r="H11" s="537"/>
      <c r="I11" s="537"/>
      <c r="J11" s="537"/>
      <c r="K11" s="537"/>
    </row>
    <row r="12" spans="1:11" ht="15">
      <c r="A12" s="532"/>
      <c r="B12" s="542" t="s">
        <v>55</v>
      </c>
      <c r="C12" s="543" t="s">
        <v>2301</v>
      </c>
      <c r="D12" s="532"/>
      <c r="E12" s="532"/>
      <c r="F12" s="532"/>
      <c r="G12" s="532"/>
      <c r="H12" s="537"/>
      <c r="I12" s="547"/>
      <c r="J12" s="532"/>
      <c r="K12" s="532"/>
    </row>
    <row r="13" spans="1:11" ht="15">
      <c r="A13" s="532"/>
      <c r="B13" s="268" t="s">
        <v>56</v>
      </c>
      <c r="C13" s="622" t="s">
        <v>2304</v>
      </c>
      <c r="D13" s="532"/>
      <c r="E13" s="532"/>
      <c r="F13" s="532"/>
      <c r="G13" s="532"/>
      <c r="H13" s="532"/>
      <c r="I13" s="532"/>
      <c r="J13" s="532"/>
      <c r="K13" s="532"/>
    </row>
    <row r="14" spans="1:11" ht="15">
      <c r="A14" s="532"/>
      <c r="B14" s="294" t="s">
        <v>62</v>
      </c>
      <c r="C14" s="292" t="s">
        <v>2302</v>
      </c>
      <c r="D14" s="532"/>
      <c r="E14" s="532"/>
      <c r="F14" s="532"/>
      <c r="G14" s="532"/>
      <c r="H14" s="532"/>
      <c r="I14" s="532"/>
      <c r="J14" s="532"/>
      <c r="K14" s="532"/>
    </row>
    <row r="15" spans="1:11" ht="15">
      <c r="A15" s="532"/>
      <c r="B15" s="545" t="s">
        <v>71</v>
      </c>
      <c r="C15" s="546" t="s">
        <v>553</v>
      </c>
      <c r="D15" s="532"/>
      <c r="E15" s="532"/>
      <c r="F15" s="532"/>
      <c r="G15" s="532"/>
      <c r="H15" s="532"/>
      <c r="I15" s="532"/>
      <c r="J15" s="532"/>
      <c r="K15" s="532"/>
    </row>
    <row r="16" spans="1:11">
      <c r="B16" s="294" t="s">
        <v>81</v>
      </c>
      <c r="C16" s="292" t="s">
        <v>2303</v>
      </c>
    </row>
    <row r="17" spans="1:5">
      <c r="A17" s="537"/>
    </row>
    <row r="18" spans="1:5">
      <c r="A18" s="683" t="s">
        <v>2372</v>
      </c>
      <c r="B18" s="683"/>
      <c r="C18" s="683"/>
      <c r="D18" s="683"/>
      <c r="E18" s="683"/>
    </row>
    <row r="19" spans="1:5">
      <c r="A19" s="683"/>
      <c r="B19" s="683"/>
      <c r="C19" s="683"/>
      <c r="D19" s="683"/>
      <c r="E19" s="683"/>
    </row>
    <row r="20" spans="1:5" ht="13.5" customHeight="1">
      <c r="A20" s="683" t="s">
        <v>2305</v>
      </c>
      <c r="B20" s="683"/>
      <c r="C20" s="683"/>
      <c r="D20" s="683"/>
      <c r="E20" s="683"/>
    </row>
    <row r="21" spans="1:5">
      <c r="A21" s="683"/>
      <c r="B21" s="683"/>
      <c r="C21" s="683"/>
      <c r="D21" s="683"/>
      <c r="E21" s="683"/>
    </row>
    <row r="22" spans="1:5">
      <c r="A22" s="683"/>
      <c r="B22" s="683"/>
      <c r="C22" s="683"/>
      <c r="D22" s="683"/>
      <c r="E22" s="683"/>
    </row>
    <row r="23" spans="1:5" ht="13.5" customHeight="1">
      <c r="A23" s="683"/>
      <c r="B23" s="683"/>
      <c r="C23" s="683"/>
      <c r="D23" s="683"/>
      <c r="E23" s="683"/>
    </row>
    <row r="24" spans="1:5">
      <c r="A24" s="683"/>
      <c r="B24" s="683"/>
      <c r="C24" s="683"/>
      <c r="D24" s="683"/>
      <c r="E24" s="683"/>
    </row>
    <row r="25" spans="1:5">
      <c r="A25" s="683"/>
      <c r="B25" s="683"/>
      <c r="C25" s="683"/>
      <c r="D25" s="683"/>
      <c r="E25" s="683"/>
    </row>
    <row r="27" spans="1:5">
      <c r="A27" s="297" t="s">
        <v>2367</v>
      </c>
    </row>
  </sheetData>
  <mergeCells count="5">
    <mergeCell ref="B1:C1"/>
    <mergeCell ref="A2:D2"/>
    <mergeCell ref="B3:C3"/>
    <mergeCell ref="A20:E25"/>
    <mergeCell ref="A18:E19"/>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theme="3"/>
    <pageSetUpPr fitToPage="1"/>
  </sheetPr>
  <dimension ref="A1:H83"/>
  <sheetViews>
    <sheetView workbookViewId="0">
      <selection activeCell="E13" sqref="E13"/>
    </sheetView>
  </sheetViews>
  <sheetFormatPr baseColWidth="10" defaultColWidth="9.33203125" defaultRowHeight="14"/>
  <cols>
    <col min="1" max="1" width="15.6640625" style="3" customWidth="1"/>
    <col min="2" max="2" width="14.33203125" style="3" customWidth="1"/>
    <col min="3" max="3" width="17" style="3" customWidth="1"/>
    <col min="4" max="4" width="13" style="3" customWidth="1"/>
    <col min="5" max="5" width="15.6640625" style="3" customWidth="1"/>
    <col min="6" max="6" width="14.33203125" style="3" customWidth="1"/>
    <col min="7" max="7" width="17" style="3" customWidth="1"/>
    <col min="8" max="8" width="24.6640625" style="3" customWidth="1"/>
    <col min="9" max="16384" width="9.33203125" style="3"/>
  </cols>
  <sheetData>
    <row r="1" spans="1:8">
      <c r="A1" s="297"/>
      <c r="B1" s="675" t="s">
        <v>508</v>
      </c>
      <c r="C1" s="675"/>
      <c r="D1" s="675"/>
      <c r="E1" s="297"/>
      <c r="F1" s="297"/>
      <c r="G1" s="297"/>
      <c r="H1" s="297"/>
    </row>
    <row r="2" spans="1:8" s="68" customFormat="1" ht="18">
      <c r="A2" s="696" t="s">
        <v>21</v>
      </c>
      <c r="B2" s="696"/>
      <c r="C2" s="696"/>
      <c r="D2" s="696"/>
      <c r="E2" s="696"/>
    </row>
    <row r="3" spans="1:8" s="68" customFormat="1" ht="18">
      <c r="A3" s="696" t="s">
        <v>479</v>
      </c>
      <c r="B3" s="696"/>
      <c r="C3" s="696"/>
      <c r="D3" s="696"/>
      <c r="E3" s="696"/>
    </row>
    <row r="4" spans="1:8" s="68" customFormat="1" ht="18">
      <c r="A4" s="696" t="s">
        <v>2231</v>
      </c>
      <c r="B4" s="696"/>
      <c r="C4" s="696"/>
      <c r="D4" s="696"/>
      <c r="E4" s="696"/>
    </row>
    <row r="6" spans="1:8" s="65" customFormat="1">
      <c r="B6" s="85" t="s">
        <v>31</v>
      </c>
      <c r="C6" s="85" t="s">
        <v>207</v>
      </c>
      <c r="D6" s="85" t="s">
        <v>33</v>
      </c>
    </row>
    <row r="7" spans="1:8">
      <c r="A7" s="297"/>
      <c r="B7" s="329" t="s">
        <v>208</v>
      </c>
      <c r="C7" s="92">
        <v>13.5</v>
      </c>
      <c r="D7" s="91"/>
      <c r="E7" s="297"/>
      <c r="F7" s="297"/>
      <c r="G7" s="297"/>
      <c r="H7" s="297"/>
    </row>
    <row r="8" spans="1:8">
      <c r="A8" s="297"/>
      <c r="B8" s="328" t="s">
        <v>210</v>
      </c>
      <c r="C8" s="90">
        <v>18.266136747273716</v>
      </c>
      <c r="D8" s="89">
        <f>RANK(C8,$C$8:$C$57)</f>
        <v>4</v>
      </c>
      <c r="E8" s="297"/>
      <c r="F8" s="84"/>
      <c r="G8" s="297"/>
      <c r="H8" s="297"/>
    </row>
    <row r="9" spans="1:8">
      <c r="A9" s="297"/>
      <c r="B9" s="327" t="s">
        <v>146</v>
      </c>
      <c r="C9" s="88">
        <v>12.8</v>
      </c>
      <c r="D9" s="440">
        <f t="shared" ref="D9:D56" si="0">RANK(C9,$C$8:$C$57)</f>
        <v>8</v>
      </c>
      <c r="E9" s="297"/>
      <c r="F9" s="84"/>
      <c r="G9" s="297"/>
      <c r="H9" s="297"/>
    </row>
    <row r="10" spans="1:8">
      <c r="A10" s="297"/>
      <c r="B10" s="328" t="s">
        <v>37</v>
      </c>
      <c r="C10" s="90">
        <v>3</v>
      </c>
      <c r="D10" s="89">
        <f t="shared" si="0"/>
        <v>43</v>
      </c>
      <c r="E10" s="297"/>
      <c r="F10" s="84"/>
      <c r="G10" s="297"/>
      <c r="H10" s="297"/>
    </row>
    <row r="11" spans="1:8">
      <c r="A11" s="297"/>
      <c r="B11" s="327" t="s">
        <v>211</v>
      </c>
      <c r="C11" s="88">
        <v>7.7341202785390664</v>
      </c>
      <c r="D11" s="440">
        <f t="shared" si="0"/>
        <v>17</v>
      </c>
      <c r="E11" s="297"/>
      <c r="F11" s="84"/>
      <c r="G11" s="297"/>
      <c r="H11" s="297"/>
    </row>
    <row r="12" spans="1:8">
      <c r="A12" s="297"/>
      <c r="B12" s="328" t="s">
        <v>212</v>
      </c>
      <c r="C12" s="90">
        <v>3.3</v>
      </c>
      <c r="D12" s="89">
        <f t="shared" si="0"/>
        <v>40</v>
      </c>
      <c r="E12" s="297"/>
      <c r="F12" s="508"/>
      <c r="G12" s="297"/>
      <c r="H12" s="297"/>
    </row>
    <row r="13" spans="1:8">
      <c r="A13" s="297"/>
      <c r="B13" s="327" t="s">
        <v>40</v>
      </c>
      <c r="C13" s="88">
        <v>2.2799999999999998</v>
      </c>
      <c r="D13" s="440">
        <f t="shared" si="0"/>
        <v>47</v>
      </c>
      <c r="E13" s="297"/>
      <c r="F13" s="84"/>
      <c r="G13" s="297"/>
      <c r="H13" s="297"/>
    </row>
    <row r="14" spans="1:8">
      <c r="A14" s="297"/>
      <c r="B14" s="328" t="s">
        <v>213</v>
      </c>
      <c r="C14" s="90">
        <v>5.4</v>
      </c>
      <c r="D14" s="89">
        <f t="shared" si="0"/>
        <v>29</v>
      </c>
      <c r="E14" s="297"/>
      <c r="F14" s="84"/>
      <c r="G14" s="297"/>
      <c r="H14" s="297"/>
    </row>
    <row r="15" spans="1:8">
      <c r="A15" s="297"/>
      <c r="B15" s="327" t="s">
        <v>188</v>
      </c>
      <c r="C15" s="88">
        <v>4.5</v>
      </c>
      <c r="D15" s="440">
        <f t="shared" si="0"/>
        <v>34</v>
      </c>
      <c r="E15" s="297"/>
      <c r="F15" s="84"/>
      <c r="G15" s="297"/>
      <c r="H15" s="297"/>
    </row>
    <row r="16" spans="1:8">
      <c r="A16" s="297"/>
      <c r="B16" s="328" t="s">
        <v>147</v>
      </c>
      <c r="C16" s="90">
        <v>6.5</v>
      </c>
      <c r="D16" s="89">
        <f t="shared" si="0"/>
        <v>21</v>
      </c>
      <c r="E16" s="297"/>
      <c r="F16" s="84"/>
      <c r="G16" s="297"/>
      <c r="H16" s="297"/>
    </row>
    <row r="17" spans="1:8">
      <c r="A17" s="297"/>
      <c r="B17" s="327" t="s">
        <v>214</v>
      </c>
      <c r="C17" s="88">
        <v>3.7854125342579832</v>
      </c>
      <c r="D17" s="440">
        <f t="shared" si="0"/>
        <v>37</v>
      </c>
      <c r="E17" s="297"/>
      <c r="F17" s="84"/>
      <c r="G17" s="297"/>
      <c r="H17" s="297"/>
    </row>
    <row r="18" spans="1:8">
      <c r="A18" s="297"/>
      <c r="B18" s="328" t="s">
        <v>45</v>
      </c>
      <c r="C18" s="90">
        <v>5.98</v>
      </c>
      <c r="D18" s="89">
        <f t="shared" si="0"/>
        <v>24</v>
      </c>
      <c r="E18" s="297"/>
      <c r="F18" s="84"/>
      <c r="G18" s="297"/>
      <c r="H18" s="297"/>
    </row>
    <row r="19" spans="1:8">
      <c r="A19" s="297"/>
      <c r="B19" s="327" t="s">
        <v>215</v>
      </c>
      <c r="C19" s="88">
        <v>10.948976421894645</v>
      </c>
      <c r="D19" s="440">
        <f t="shared" si="0"/>
        <v>10</v>
      </c>
      <c r="E19" s="297"/>
      <c r="F19" s="84"/>
      <c r="G19" s="297"/>
      <c r="H19" s="297"/>
    </row>
    <row r="20" spans="1:8">
      <c r="A20" s="297"/>
      <c r="B20" s="328" t="s">
        <v>216</v>
      </c>
      <c r="C20" s="90">
        <v>8.5500000000000007</v>
      </c>
      <c r="D20" s="89">
        <f t="shared" si="0"/>
        <v>14</v>
      </c>
      <c r="E20" s="297"/>
      <c r="F20" s="84"/>
      <c r="G20" s="297"/>
      <c r="H20" s="297"/>
    </row>
    <row r="21" spans="1:8" ht="15">
      <c r="A21" s="375"/>
      <c r="B21" s="327" t="s">
        <v>217</v>
      </c>
      <c r="C21" s="88">
        <v>2.68</v>
      </c>
      <c r="D21" s="440">
        <f t="shared" si="0"/>
        <v>44</v>
      </c>
      <c r="E21" s="297"/>
      <c r="F21" s="84"/>
      <c r="G21" s="297"/>
      <c r="H21" s="297"/>
    </row>
    <row r="22" spans="1:8">
      <c r="A22" s="297"/>
      <c r="B22" s="328" t="s">
        <v>218</v>
      </c>
      <c r="C22" s="90">
        <v>13.069170036148158</v>
      </c>
      <c r="D22" s="89">
        <f t="shared" si="0"/>
        <v>7</v>
      </c>
      <c r="E22" s="297"/>
      <c r="F22" s="84"/>
      <c r="G22" s="297"/>
      <c r="H22" s="297"/>
    </row>
    <row r="23" spans="1:8">
      <c r="A23" s="297"/>
      <c r="B23" s="327" t="s">
        <v>50</v>
      </c>
      <c r="C23" s="88">
        <v>2.5</v>
      </c>
      <c r="D23" s="440">
        <f t="shared" si="0"/>
        <v>45</v>
      </c>
      <c r="E23" s="297"/>
      <c r="F23" s="84"/>
      <c r="G23" s="297"/>
      <c r="H23" s="297"/>
    </row>
    <row r="24" spans="1:8">
      <c r="A24" s="297"/>
      <c r="B24" s="328" t="s">
        <v>219</v>
      </c>
      <c r="C24" s="90">
        <v>8.0399999999999991</v>
      </c>
      <c r="D24" s="89">
        <f t="shared" si="0"/>
        <v>16</v>
      </c>
      <c r="E24" s="297"/>
      <c r="F24" s="84"/>
      <c r="G24" s="297"/>
      <c r="H24" s="297"/>
    </row>
    <row r="25" spans="1:8">
      <c r="A25" s="297"/>
      <c r="B25" s="327" t="s">
        <v>220</v>
      </c>
      <c r="C25" s="88">
        <v>3.0283300274063869</v>
      </c>
      <c r="D25" s="440">
        <f t="shared" si="0"/>
        <v>42</v>
      </c>
      <c r="E25" s="297"/>
      <c r="F25" s="84"/>
      <c r="G25" s="297"/>
      <c r="H25" s="297"/>
    </row>
    <row r="26" spans="1:8">
      <c r="A26" s="297"/>
      <c r="B26" s="328" t="s">
        <v>221</v>
      </c>
      <c r="C26" s="90">
        <v>5.8334493473191547</v>
      </c>
      <c r="D26" s="89">
        <f t="shared" si="0"/>
        <v>25</v>
      </c>
      <c r="E26" s="297"/>
      <c r="F26" s="441"/>
      <c r="G26" s="297"/>
      <c r="H26" s="297"/>
    </row>
    <row r="27" spans="1:8" ht="15">
      <c r="A27" s="297"/>
      <c r="B27" s="327" t="s">
        <v>222</v>
      </c>
      <c r="C27" s="88">
        <v>5.0199999999999996</v>
      </c>
      <c r="D27" s="440">
        <f t="shared" si="0"/>
        <v>31</v>
      </c>
      <c r="E27" s="297"/>
      <c r="F27" s="84"/>
      <c r="G27" s="316"/>
      <c r="H27" s="316"/>
    </row>
    <row r="28" spans="1:8" ht="15">
      <c r="A28" s="297"/>
      <c r="B28" s="328" t="s">
        <v>223</v>
      </c>
      <c r="C28" s="90">
        <v>4.05</v>
      </c>
      <c r="D28" s="89">
        <f t="shared" si="0"/>
        <v>36</v>
      </c>
      <c r="E28" s="297"/>
      <c r="F28" s="84"/>
      <c r="G28" s="316"/>
      <c r="H28" s="316"/>
    </row>
    <row r="29" spans="1:8" ht="15">
      <c r="A29" s="297"/>
      <c r="B29" s="327" t="s">
        <v>224</v>
      </c>
      <c r="C29" s="88">
        <v>11.989791252824979</v>
      </c>
      <c r="D29" s="440">
        <f t="shared" si="0"/>
        <v>9</v>
      </c>
      <c r="E29" s="297"/>
      <c r="F29" s="84"/>
      <c r="G29" s="316"/>
      <c r="H29" s="316" t="s">
        <v>99</v>
      </c>
    </row>
    <row r="30" spans="1:8" ht="15">
      <c r="A30" s="297"/>
      <c r="B30" s="328" t="s">
        <v>225</v>
      </c>
      <c r="C30" s="90">
        <v>8.9604721671234397</v>
      </c>
      <c r="D30" s="89">
        <f t="shared" si="0"/>
        <v>13</v>
      </c>
      <c r="E30" s="297"/>
      <c r="F30" s="84"/>
      <c r="G30" s="316"/>
      <c r="H30" s="316"/>
    </row>
    <row r="31" spans="1:8" ht="15">
      <c r="A31" s="297"/>
      <c r="B31" s="327" t="s">
        <v>226</v>
      </c>
      <c r="C31" s="88">
        <v>8.1483686188116451</v>
      </c>
      <c r="D31" s="440">
        <f t="shared" si="0"/>
        <v>15</v>
      </c>
      <c r="E31" s="297"/>
      <c r="F31" s="84"/>
      <c r="G31" s="316"/>
      <c r="H31" s="316"/>
    </row>
    <row r="32" spans="1:8" ht="15">
      <c r="A32" s="297"/>
      <c r="B32" s="328" t="s">
        <v>59</v>
      </c>
      <c r="C32" s="90">
        <v>2</v>
      </c>
      <c r="D32" s="89">
        <f t="shared" si="0"/>
        <v>48</v>
      </c>
      <c r="E32" s="297"/>
      <c r="F32" s="84"/>
      <c r="G32" s="316"/>
      <c r="H32" s="316"/>
    </row>
    <row r="33" spans="2:8" ht="15">
      <c r="B33" s="327" t="s">
        <v>227</v>
      </c>
      <c r="C33" s="88">
        <v>9.7826404443981616</v>
      </c>
      <c r="D33" s="440">
        <f t="shared" si="0"/>
        <v>12</v>
      </c>
      <c r="E33" s="297"/>
      <c r="F33" s="84"/>
      <c r="G33" s="316"/>
      <c r="H33" s="316"/>
    </row>
    <row r="34" spans="2:8" ht="15">
      <c r="B34" s="328" t="s">
        <v>61</v>
      </c>
      <c r="C34" s="90">
        <v>3.75</v>
      </c>
      <c r="D34" s="89">
        <f t="shared" si="0"/>
        <v>38</v>
      </c>
      <c r="E34" s="297"/>
      <c r="F34" s="84"/>
      <c r="G34" s="316"/>
      <c r="H34" s="316"/>
    </row>
    <row r="35" spans="2:8" ht="15">
      <c r="B35" s="327" t="s">
        <v>148</v>
      </c>
      <c r="C35" s="88">
        <v>3.6</v>
      </c>
      <c r="D35" s="440">
        <f t="shared" si="0"/>
        <v>39</v>
      </c>
      <c r="E35" s="297"/>
      <c r="F35" s="84"/>
      <c r="G35" s="316"/>
      <c r="H35" s="316"/>
    </row>
    <row r="36" spans="2:8" ht="15">
      <c r="B36" s="328" t="s">
        <v>142</v>
      </c>
      <c r="C36" s="90" t="s">
        <v>393</v>
      </c>
      <c r="D36" s="443" t="s">
        <v>393</v>
      </c>
      <c r="E36" s="297"/>
      <c r="F36" s="84"/>
      <c r="G36" s="316"/>
      <c r="H36" s="316"/>
    </row>
    <row r="37" spans="2:8" ht="15">
      <c r="B37" s="327" t="s">
        <v>64</v>
      </c>
      <c r="C37" s="88">
        <v>5.5</v>
      </c>
      <c r="D37" s="440">
        <f t="shared" si="0"/>
        <v>27</v>
      </c>
      <c r="E37" s="297"/>
      <c r="F37" s="84"/>
      <c r="G37" s="316"/>
      <c r="H37" s="316"/>
    </row>
    <row r="38" spans="2:8">
      <c r="B38" s="328" t="s">
        <v>65</v>
      </c>
      <c r="C38" s="90">
        <v>6.0566600548127738</v>
      </c>
      <c r="D38" s="89">
        <f t="shared" si="0"/>
        <v>23</v>
      </c>
      <c r="E38" s="297"/>
      <c r="F38" s="84"/>
      <c r="G38" s="297"/>
      <c r="H38" s="297"/>
    </row>
    <row r="39" spans="2:8">
      <c r="B39" s="327" t="s">
        <v>228</v>
      </c>
      <c r="C39" s="88">
        <v>6.44</v>
      </c>
      <c r="D39" s="440">
        <f t="shared" si="0"/>
        <v>22</v>
      </c>
      <c r="E39" s="297"/>
      <c r="F39" s="84"/>
      <c r="G39" s="297"/>
      <c r="H39" s="297"/>
    </row>
    <row r="40" spans="2:8">
      <c r="B40" s="328" t="s">
        <v>229</v>
      </c>
      <c r="C40" s="90">
        <v>14.625464679671392</v>
      </c>
      <c r="D40" s="89">
        <f t="shared" si="0"/>
        <v>6</v>
      </c>
      <c r="E40" s="297"/>
      <c r="F40" s="84"/>
      <c r="G40" s="297"/>
      <c r="H40" s="297"/>
    </row>
    <row r="41" spans="2:8">
      <c r="B41" s="327" t="s">
        <v>230</v>
      </c>
      <c r="C41" s="88">
        <v>4.92</v>
      </c>
      <c r="D41" s="440">
        <f t="shared" si="0"/>
        <v>32</v>
      </c>
      <c r="E41" s="297"/>
      <c r="F41" s="84"/>
      <c r="G41" s="297"/>
      <c r="H41" s="297"/>
    </row>
    <row r="42" spans="2:8">
      <c r="B42" s="328" t="s">
        <v>159</v>
      </c>
      <c r="C42" s="90">
        <v>9.8711301465908647</v>
      </c>
      <c r="D42" s="89">
        <f t="shared" si="0"/>
        <v>11</v>
      </c>
      <c r="E42" s="297"/>
      <c r="F42" s="84"/>
      <c r="G42" s="297"/>
      <c r="H42" s="297"/>
    </row>
    <row r="43" spans="2:8">
      <c r="B43" s="327" t="s">
        <v>70</v>
      </c>
      <c r="C43" s="88">
        <v>5.56</v>
      </c>
      <c r="D43" s="440">
        <f t="shared" si="0"/>
        <v>26</v>
      </c>
      <c r="E43" s="297"/>
      <c r="F43" s="84"/>
      <c r="G43" s="297"/>
      <c r="H43" s="297"/>
    </row>
    <row r="44" spans="2:8">
      <c r="B44" s="328" t="s">
        <v>231</v>
      </c>
      <c r="C44" s="90">
        <v>21.97859259959322</v>
      </c>
      <c r="D44" s="89">
        <f t="shared" si="0"/>
        <v>2</v>
      </c>
      <c r="E44" s="297"/>
      <c r="F44" s="84"/>
      <c r="G44" s="297"/>
      <c r="H44" s="297"/>
    </row>
    <row r="45" spans="2:8">
      <c r="B45" s="327" t="s">
        <v>232</v>
      </c>
      <c r="C45" s="88">
        <v>7.2446145766695977</v>
      </c>
      <c r="D45" s="440">
        <f t="shared" si="0"/>
        <v>20</v>
      </c>
      <c r="E45" s="297"/>
      <c r="F45" s="84"/>
      <c r="G45" s="297"/>
      <c r="H45" s="297"/>
    </row>
    <row r="46" spans="2:8">
      <c r="B46" s="328" t="s">
        <v>233</v>
      </c>
      <c r="C46" s="90">
        <v>5.4</v>
      </c>
      <c r="D46" s="89">
        <f t="shared" si="0"/>
        <v>29</v>
      </c>
      <c r="E46" s="297"/>
      <c r="F46" s="84"/>
      <c r="G46" s="297"/>
      <c r="H46" s="297"/>
    </row>
    <row r="47" spans="2:8">
      <c r="B47" s="327" t="s">
        <v>144</v>
      </c>
      <c r="C47" s="88">
        <v>5.4221215766832049</v>
      </c>
      <c r="D47" s="440">
        <f t="shared" si="0"/>
        <v>28</v>
      </c>
      <c r="E47" s="297"/>
      <c r="F47" s="84"/>
      <c r="G47" s="297"/>
      <c r="H47" s="297"/>
    </row>
    <row r="48" spans="2:8">
      <c r="B48" s="328" t="s">
        <v>234</v>
      </c>
      <c r="C48" s="90">
        <v>4.67</v>
      </c>
      <c r="D48" s="89">
        <f t="shared" si="0"/>
        <v>33</v>
      </c>
      <c r="E48" s="297"/>
      <c r="F48" s="84"/>
      <c r="G48" s="297"/>
      <c r="H48" s="297"/>
    </row>
    <row r="49" spans="1:8">
      <c r="A49" s="297"/>
      <c r="B49" s="327" t="s">
        <v>235</v>
      </c>
      <c r="C49" s="88">
        <v>4.4630902089043003</v>
      </c>
      <c r="D49" s="440">
        <f t="shared" si="0"/>
        <v>35</v>
      </c>
      <c r="E49" s="297"/>
      <c r="F49" s="84"/>
      <c r="G49" s="297"/>
      <c r="H49" s="297"/>
    </row>
    <row r="50" spans="1:8">
      <c r="A50" s="297"/>
      <c r="B50" s="328" t="s">
        <v>150</v>
      </c>
      <c r="C50" s="90">
        <v>2.4</v>
      </c>
      <c r="D50" s="89">
        <f t="shared" si="0"/>
        <v>46</v>
      </c>
      <c r="E50" s="297"/>
      <c r="F50" s="84"/>
      <c r="G50" s="297"/>
      <c r="H50" s="297"/>
    </row>
    <row r="51" spans="1:8">
      <c r="A51" s="297"/>
      <c r="B51" s="327" t="s">
        <v>185</v>
      </c>
      <c r="C51" s="88">
        <v>15.95811123176642</v>
      </c>
      <c r="D51" s="440">
        <f t="shared" si="0"/>
        <v>5</v>
      </c>
      <c r="E51" s="297"/>
      <c r="F51" s="84"/>
      <c r="G51" s="297"/>
      <c r="H51" s="297"/>
    </row>
    <row r="52" spans="1:8">
      <c r="A52" s="297"/>
      <c r="B52" s="328" t="s">
        <v>236</v>
      </c>
      <c r="C52" s="90">
        <v>7.7225695295857539</v>
      </c>
      <c r="D52" s="89">
        <f t="shared" si="0"/>
        <v>18</v>
      </c>
      <c r="E52" s="297"/>
      <c r="F52" s="84"/>
      <c r="G52" s="297"/>
      <c r="H52" s="297"/>
    </row>
    <row r="53" spans="1:8">
      <c r="A53" s="297"/>
      <c r="B53" s="327" t="s">
        <v>161</v>
      </c>
      <c r="C53" s="88">
        <v>19.930189641420625</v>
      </c>
      <c r="D53" s="440">
        <f t="shared" si="0"/>
        <v>3</v>
      </c>
      <c r="E53" s="297"/>
      <c r="F53" s="84"/>
      <c r="G53" s="297"/>
      <c r="H53" s="297"/>
    </row>
    <row r="54" spans="1:8">
      <c r="A54" s="297"/>
      <c r="B54" s="328" t="s">
        <v>237</v>
      </c>
      <c r="C54" s="90">
        <v>32.520000000000003</v>
      </c>
      <c r="D54" s="89">
        <f t="shared" si="0"/>
        <v>1</v>
      </c>
      <c r="E54" s="297"/>
      <c r="F54" s="84"/>
      <c r="G54" s="297"/>
      <c r="H54" s="297"/>
    </row>
    <row r="55" spans="1:8">
      <c r="A55" s="297"/>
      <c r="B55" s="327" t="s">
        <v>238</v>
      </c>
      <c r="C55" s="88">
        <v>7.6653266158614031</v>
      </c>
      <c r="D55" s="440">
        <f t="shared" si="0"/>
        <v>19</v>
      </c>
      <c r="E55" s="297"/>
      <c r="F55" s="84"/>
      <c r="G55" s="297"/>
      <c r="H55" s="297"/>
    </row>
    <row r="56" spans="1:8">
      <c r="A56" s="297"/>
      <c r="B56" s="328" t="s">
        <v>83</v>
      </c>
      <c r="C56" s="90">
        <v>3.25</v>
      </c>
      <c r="D56" s="89">
        <f t="shared" si="0"/>
        <v>41</v>
      </c>
      <c r="E56" s="297"/>
      <c r="F56" s="84"/>
      <c r="G56" s="297"/>
      <c r="H56" s="297"/>
    </row>
    <row r="57" spans="1:8" ht="15.75" customHeight="1">
      <c r="A57" s="297"/>
      <c r="B57" s="327" t="s">
        <v>239</v>
      </c>
      <c r="C57" s="88" t="s">
        <v>393</v>
      </c>
      <c r="D57" s="507" t="s">
        <v>393</v>
      </c>
      <c r="E57" s="297"/>
      <c r="F57" s="84"/>
      <c r="G57" s="297"/>
      <c r="H57" s="297"/>
    </row>
    <row r="58" spans="1:8" ht="15.75" customHeight="1">
      <c r="A58" s="297"/>
      <c r="B58" s="328" t="s">
        <v>240</v>
      </c>
      <c r="C58" s="90">
        <v>6.1899999999999995</v>
      </c>
      <c r="D58" s="473">
        <f>-RANK(C58,$C$8:$C$58)</f>
        <v>-23</v>
      </c>
      <c r="E58" s="297"/>
      <c r="F58" s="84"/>
      <c r="G58" s="297"/>
      <c r="H58" s="297"/>
    </row>
    <row r="59" spans="1:8" s="297" customFormat="1" ht="15.75" customHeight="1">
      <c r="B59" s="306"/>
      <c r="C59" s="84"/>
    </row>
    <row r="60" spans="1:8" ht="36.75" customHeight="1">
      <c r="A60" s="721" t="s">
        <v>241</v>
      </c>
      <c r="B60" s="721"/>
      <c r="C60" s="721"/>
      <c r="D60" s="721"/>
      <c r="E60" s="721"/>
      <c r="F60" s="721"/>
      <c r="G60" s="297"/>
      <c r="H60" s="297"/>
    </row>
    <row r="61" spans="1:8" ht="27.75" customHeight="1">
      <c r="A61" s="721" t="s">
        <v>481</v>
      </c>
      <c r="B61" s="721"/>
      <c r="C61" s="721"/>
      <c r="D61" s="721"/>
      <c r="E61" s="721"/>
      <c r="F61" s="721"/>
      <c r="G61" s="297"/>
      <c r="H61" s="297"/>
    </row>
    <row r="62" spans="1:8">
      <c r="A62" s="729" t="s">
        <v>242</v>
      </c>
      <c r="B62" s="729"/>
      <c r="C62" s="729"/>
      <c r="D62" s="729"/>
      <c r="E62" s="729"/>
      <c r="F62" s="729"/>
      <c r="G62" s="297"/>
      <c r="H62" s="297"/>
    </row>
    <row r="63" spans="1:8" ht="15" customHeight="1">
      <c r="A63" s="730" t="s">
        <v>243</v>
      </c>
      <c r="B63" s="730"/>
      <c r="C63" s="730"/>
      <c r="D63" s="730"/>
      <c r="E63" s="730"/>
      <c r="F63" s="730"/>
      <c r="G63" s="297"/>
      <c r="H63" s="297"/>
    </row>
    <row r="64" spans="1:8">
      <c r="A64" s="729" t="s">
        <v>244</v>
      </c>
      <c r="B64" s="729"/>
      <c r="C64" s="729"/>
      <c r="D64" s="729"/>
      <c r="E64" s="729"/>
      <c r="F64" s="729"/>
      <c r="G64" s="297"/>
      <c r="H64" s="297"/>
    </row>
    <row r="65" spans="1:8">
      <c r="A65" s="729" t="s">
        <v>2287</v>
      </c>
      <c r="B65" s="729"/>
      <c r="C65" s="729"/>
      <c r="D65" s="729"/>
      <c r="E65" s="729"/>
      <c r="F65" s="729"/>
      <c r="G65" s="297"/>
      <c r="H65" s="297"/>
    </row>
    <row r="66" spans="1:8" s="297" customFormat="1"/>
    <row r="67" spans="1:8" ht="42.75" customHeight="1">
      <c r="A67" s="683" t="s">
        <v>2376</v>
      </c>
      <c r="B67" s="683"/>
      <c r="C67" s="683"/>
      <c r="D67" s="683"/>
      <c r="E67" s="683"/>
      <c r="F67" s="683"/>
      <c r="G67" s="297"/>
      <c r="H67" s="297"/>
    </row>
    <row r="68" spans="1:8" s="297" customFormat="1">
      <c r="A68" s="683"/>
      <c r="B68" s="683"/>
      <c r="C68" s="683"/>
      <c r="D68" s="683"/>
      <c r="E68" s="683"/>
      <c r="F68" s="683"/>
    </row>
    <row r="69" spans="1:8" ht="15" customHeight="1">
      <c r="A69" s="683"/>
      <c r="B69" s="683"/>
      <c r="C69" s="683"/>
      <c r="D69" s="683"/>
      <c r="E69" s="683"/>
      <c r="F69" s="683"/>
      <c r="G69" s="297"/>
      <c r="H69" s="297"/>
    </row>
    <row r="70" spans="1:8">
      <c r="A70" s="683"/>
      <c r="B70" s="683"/>
      <c r="C70" s="683"/>
      <c r="D70" s="683"/>
      <c r="E70" s="683"/>
      <c r="F70" s="683"/>
      <c r="G70" s="297"/>
      <c r="H70" s="297"/>
    </row>
    <row r="71" spans="1:8">
      <c r="A71" s="297"/>
      <c r="B71" s="297"/>
      <c r="C71" s="297"/>
      <c r="D71" s="297"/>
      <c r="E71" s="297"/>
      <c r="F71" s="297"/>
      <c r="G71" s="297"/>
      <c r="H71" s="297"/>
    </row>
    <row r="72" spans="1:8" ht="13.5" customHeight="1">
      <c r="A72" s="297" t="s">
        <v>480</v>
      </c>
      <c r="B72" s="297"/>
      <c r="C72" s="297"/>
      <c r="D72" s="297"/>
      <c r="E72" s="297"/>
      <c r="F72" s="297"/>
      <c r="G72" s="297"/>
      <c r="H72" s="297"/>
    </row>
    <row r="73" spans="1:8">
      <c r="A73" s="297"/>
      <c r="B73" s="405"/>
      <c r="C73" s="297"/>
      <c r="D73" s="297"/>
      <c r="E73" s="297"/>
      <c r="F73" s="297"/>
      <c r="G73" s="297"/>
      <c r="H73" s="297"/>
    </row>
    <row r="74" spans="1:8" ht="15" customHeight="1">
      <c r="A74" s="297"/>
      <c r="B74" s="297"/>
      <c r="C74" s="297"/>
      <c r="D74" s="297"/>
      <c r="E74" s="297"/>
      <c r="F74" s="297"/>
      <c r="G74" s="297"/>
      <c r="H74" s="297"/>
    </row>
    <row r="75" spans="1:8" ht="15" customHeight="1">
      <c r="A75" s="297"/>
      <c r="B75" s="297"/>
      <c r="C75" s="297"/>
      <c r="D75" s="297"/>
      <c r="E75" s="297"/>
      <c r="F75" s="297"/>
      <c r="G75" s="297"/>
      <c r="H75" s="297"/>
    </row>
    <row r="83" ht="14.25" customHeight="1"/>
  </sheetData>
  <mergeCells count="11">
    <mergeCell ref="B1:D1"/>
    <mergeCell ref="A2:E2"/>
    <mergeCell ref="A4:E4"/>
    <mergeCell ref="A3:E3"/>
    <mergeCell ref="A61:F61"/>
    <mergeCell ref="A60:F60"/>
    <mergeCell ref="A65:F65"/>
    <mergeCell ref="A64:F64"/>
    <mergeCell ref="A63:F63"/>
    <mergeCell ref="A62:F62"/>
    <mergeCell ref="A67:F70"/>
  </mergeCells>
  <pageMargins left="0.7" right="0.7" top="0.75" bottom="0.75" header="0.3" footer="0.3"/>
  <pageSetup scale="63"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theme="3"/>
    <pageSetUpPr fitToPage="1"/>
  </sheetPr>
  <dimension ref="A1:F74"/>
  <sheetViews>
    <sheetView zoomScaleNormal="100" workbookViewId="0">
      <selection activeCell="A62" sqref="A62"/>
    </sheetView>
  </sheetViews>
  <sheetFormatPr baseColWidth="10" defaultColWidth="9.33203125" defaultRowHeight="14"/>
  <cols>
    <col min="1" max="1" width="15.6640625" style="297" customWidth="1"/>
    <col min="2" max="2" width="13.33203125" style="297" customWidth="1"/>
    <col min="3" max="3" width="17.33203125" style="308" customWidth="1"/>
    <col min="4" max="4" width="13.6640625" style="308" customWidth="1"/>
    <col min="5" max="5" width="15.6640625" style="297" customWidth="1"/>
    <col min="6" max="6" width="10.1640625" style="297" bestFit="1" customWidth="1"/>
    <col min="7" max="16384" width="9.33203125" style="297"/>
  </cols>
  <sheetData>
    <row r="1" spans="1:6" s="17" customFormat="1">
      <c r="A1" s="297"/>
      <c r="B1" s="675" t="s">
        <v>512</v>
      </c>
      <c r="C1" s="675"/>
      <c r="D1" s="675"/>
      <c r="E1" s="297"/>
    </row>
    <row r="2" spans="1:6" s="80" customFormat="1" ht="18">
      <c r="A2" s="696" t="s">
        <v>22</v>
      </c>
      <c r="B2" s="696"/>
      <c r="C2" s="696"/>
      <c r="D2" s="696"/>
      <c r="E2" s="696"/>
      <c r="F2" s="457"/>
    </row>
    <row r="3" spans="1:6" s="80" customFormat="1" ht="18">
      <c r="A3" s="696" t="s">
        <v>482</v>
      </c>
      <c r="B3" s="696"/>
      <c r="C3" s="696"/>
      <c r="D3" s="696"/>
      <c r="E3" s="696"/>
    </row>
    <row r="4" spans="1:6" s="80" customFormat="1" ht="18">
      <c r="A4" s="696" t="s">
        <v>2230</v>
      </c>
      <c r="B4" s="696"/>
      <c r="C4" s="696"/>
      <c r="D4" s="696"/>
      <c r="E4" s="696"/>
    </row>
    <row r="5" spans="1:6">
      <c r="C5" s="297"/>
      <c r="D5" s="297"/>
    </row>
    <row r="6" spans="1:6" s="71" customFormat="1">
      <c r="A6" s="65"/>
      <c r="B6" s="85" t="s">
        <v>31</v>
      </c>
      <c r="C6" s="85" t="s">
        <v>207</v>
      </c>
      <c r="D6" s="85" t="s">
        <v>33</v>
      </c>
      <c r="E6" s="65"/>
    </row>
    <row r="7" spans="1:6">
      <c r="B7" s="329" t="s">
        <v>208</v>
      </c>
      <c r="C7" s="355">
        <v>1.07</v>
      </c>
      <c r="D7" s="91"/>
    </row>
    <row r="8" spans="1:6">
      <c r="B8" s="328" t="s">
        <v>483</v>
      </c>
      <c r="C8" s="90">
        <v>1.7</v>
      </c>
      <c r="D8" s="328">
        <f>RANK(C8,$C$8:$C$57)</f>
        <v>5</v>
      </c>
      <c r="F8" s="508"/>
    </row>
    <row r="9" spans="1:6">
      <c r="B9" s="327" t="s">
        <v>36</v>
      </c>
      <c r="C9" s="88">
        <v>2.5</v>
      </c>
      <c r="D9" s="327">
        <f t="shared" ref="D9:D55" si="0">RANK(C9,$C$8:$C$57)</f>
        <v>2</v>
      </c>
      <c r="F9" s="508"/>
    </row>
    <row r="10" spans="1:6">
      <c r="B10" s="328" t="s">
        <v>391</v>
      </c>
      <c r="C10" s="90">
        <v>0.84</v>
      </c>
      <c r="D10" s="328">
        <f t="shared" si="0"/>
        <v>26</v>
      </c>
    </row>
    <row r="11" spans="1:6">
      <c r="B11" s="327" t="s">
        <v>484</v>
      </c>
      <c r="C11" s="88">
        <v>1.4410300696347667</v>
      </c>
      <c r="D11" s="327">
        <f t="shared" si="0"/>
        <v>10</v>
      </c>
    </row>
    <row r="12" spans="1:6">
      <c r="B12" s="328" t="s">
        <v>212</v>
      </c>
      <c r="C12" s="90">
        <v>0.2</v>
      </c>
      <c r="D12" s="328">
        <f t="shared" si="0"/>
        <v>45</v>
      </c>
    </row>
    <row r="13" spans="1:6">
      <c r="B13" s="327" t="s">
        <v>486</v>
      </c>
      <c r="C13" s="88">
        <v>0.31532486410368998</v>
      </c>
      <c r="D13" s="327">
        <f t="shared" si="0"/>
        <v>40</v>
      </c>
    </row>
    <row r="14" spans="1:6">
      <c r="B14" s="328" t="s">
        <v>213</v>
      </c>
      <c r="C14" s="90">
        <v>0.72</v>
      </c>
      <c r="D14" s="328">
        <f t="shared" si="0"/>
        <v>28</v>
      </c>
    </row>
    <row r="15" spans="1:6">
      <c r="B15" s="327" t="s">
        <v>42</v>
      </c>
      <c r="C15" s="88">
        <v>1.63</v>
      </c>
      <c r="D15" s="327">
        <f t="shared" si="0"/>
        <v>7</v>
      </c>
    </row>
    <row r="16" spans="1:6">
      <c r="B16" s="328" t="s">
        <v>147</v>
      </c>
      <c r="C16" s="90">
        <v>2.25</v>
      </c>
      <c r="D16" s="328">
        <f t="shared" si="0"/>
        <v>3</v>
      </c>
    </row>
    <row r="17" spans="2:4">
      <c r="B17" s="327" t="s">
        <v>214</v>
      </c>
      <c r="C17" s="88">
        <v>1.5141650137031935</v>
      </c>
      <c r="D17" s="327">
        <f t="shared" si="0"/>
        <v>8</v>
      </c>
    </row>
    <row r="18" spans="2:4">
      <c r="B18" s="328" t="s">
        <v>360</v>
      </c>
      <c r="C18" s="90">
        <v>1.38</v>
      </c>
      <c r="D18" s="328">
        <f t="shared" si="0"/>
        <v>14</v>
      </c>
    </row>
    <row r="19" spans="2:4">
      <c r="B19" s="327" t="s">
        <v>361</v>
      </c>
      <c r="C19" s="88">
        <v>0.45</v>
      </c>
      <c r="D19" s="327">
        <f t="shared" si="0"/>
        <v>37</v>
      </c>
    </row>
    <row r="20" spans="2:4">
      <c r="B20" s="328" t="s">
        <v>216</v>
      </c>
      <c r="C20" s="90">
        <v>1.39</v>
      </c>
      <c r="D20" s="328">
        <f t="shared" si="0"/>
        <v>13</v>
      </c>
    </row>
    <row r="21" spans="2:4">
      <c r="B21" s="327" t="s">
        <v>217</v>
      </c>
      <c r="C21" s="88">
        <v>0.47</v>
      </c>
      <c r="D21" s="327">
        <f t="shared" si="0"/>
        <v>36</v>
      </c>
    </row>
    <row r="22" spans="2:4">
      <c r="B22" s="328" t="s">
        <v>373</v>
      </c>
      <c r="C22" s="90">
        <v>1.75</v>
      </c>
      <c r="D22" s="328">
        <f t="shared" si="0"/>
        <v>4</v>
      </c>
    </row>
    <row r="23" spans="2:4">
      <c r="B23" s="327" t="s">
        <v>362</v>
      </c>
      <c r="C23" s="88">
        <v>0.3</v>
      </c>
      <c r="D23" s="327">
        <f t="shared" si="0"/>
        <v>41</v>
      </c>
    </row>
    <row r="24" spans="2:4">
      <c r="B24" s="328" t="s">
        <v>2289</v>
      </c>
      <c r="C24" s="90">
        <v>3.26</v>
      </c>
      <c r="D24" s="328">
        <f t="shared" si="0"/>
        <v>1</v>
      </c>
    </row>
    <row r="25" spans="2:4">
      <c r="B25" s="327" t="s">
        <v>220</v>
      </c>
      <c r="C25" s="88">
        <v>0.75708250685159673</v>
      </c>
      <c r="D25" s="327">
        <f t="shared" si="0"/>
        <v>27</v>
      </c>
    </row>
    <row r="26" spans="2:4">
      <c r="B26" s="328" t="s">
        <v>487</v>
      </c>
      <c r="C26" s="90">
        <v>0.6</v>
      </c>
      <c r="D26" s="328">
        <f t="shared" si="0"/>
        <v>32</v>
      </c>
    </row>
    <row r="27" spans="2:4">
      <c r="B27" s="327" t="s">
        <v>488</v>
      </c>
      <c r="C27" s="88">
        <v>1.4300000000000002</v>
      </c>
      <c r="D27" s="327">
        <f t="shared" si="0"/>
        <v>11</v>
      </c>
    </row>
    <row r="28" spans="2:4">
      <c r="B28" s="328" t="s">
        <v>223</v>
      </c>
      <c r="C28" s="90">
        <v>0.55000000000000004</v>
      </c>
      <c r="D28" s="328">
        <f t="shared" si="0"/>
        <v>33</v>
      </c>
    </row>
    <row r="29" spans="2:4">
      <c r="B29" s="327" t="s">
        <v>489</v>
      </c>
      <c r="C29" s="88">
        <v>0.51</v>
      </c>
      <c r="D29" s="327">
        <f t="shared" si="0"/>
        <v>35</v>
      </c>
    </row>
    <row r="30" spans="2:4">
      <c r="B30" s="328" t="s">
        <v>490</v>
      </c>
      <c r="C30" s="90">
        <v>1.2004721671234397</v>
      </c>
      <c r="D30" s="328">
        <f t="shared" si="0"/>
        <v>17</v>
      </c>
    </row>
    <row r="31" spans="2:4">
      <c r="B31" s="327" t="s">
        <v>491</v>
      </c>
      <c r="C31" s="88" t="s">
        <v>393</v>
      </c>
      <c r="D31" s="327" t="s">
        <v>393</v>
      </c>
    </row>
    <row r="32" spans="2:4">
      <c r="B32" s="328" t="s">
        <v>59</v>
      </c>
      <c r="C32" s="90">
        <v>0.42</v>
      </c>
      <c r="D32" s="328">
        <f t="shared" si="0"/>
        <v>38</v>
      </c>
    </row>
    <row r="33" spans="2:4">
      <c r="B33" s="327" t="s">
        <v>190</v>
      </c>
      <c r="C33" s="88">
        <v>1.0599155095922355</v>
      </c>
      <c r="D33" s="327">
        <f t="shared" si="0"/>
        <v>19</v>
      </c>
    </row>
    <row r="34" spans="2:4">
      <c r="B34" s="328" t="s">
        <v>492</v>
      </c>
      <c r="C34" s="90">
        <v>0.95</v>
      </c>
      <c r="D34" s="328">
        <f t="shared" si="0"/>
        <v>23</v>
      </c>
    </row>
    <row r="35" spans="2:4">
      <c r="B35" s="327" t="s">
        <v>148</v>
      </c>
      <c r="C35" s="88">
        <v>0.7</v>
      </c>
      <c r="D35" s="327">
        <f t="shared" si="0"/>
        <v>30</v>
      </c>
    </row>
    <row r="36" spans="2:4">
      <c r="B36" s="328" t="s">
        <v>493</v>
      </c>
      <c r="C36" s="90" t="s">
        <v>393</v>
      </c>
      <c r="D36" s="328" t="s">
        <v>393</v>
      </c>
    </row>
    <row r="37" spans="2:4">
      <c r="B37" s="327" t="s">
        <v>494</v>
      </c>
      <c r="C37" s="88">
        <v>0.875</v>
      </c>
      <c r="D37" s="327">
        <f t="shared" si="0"/>
        <v>24</v>
      </c>
    </row>
    <row r="38" spans="2:4">
      <c r="B38" s="328" t="s">
        <v>495</v>
      </c>
      <c r="C38" s="90">
        <v>1.7</v>
      </c>
      <c r="D38" s="328">
        <f t="shared" si="0"/>
        <v>5</v>
      </c>
    </row>
    <row r="39" spans="2:4">
      <c r="B39" s="327" t="s">
        <v>66</v>
      </c>
      <c r="C39" s="88">
        <v>0.3</v>
      </c>
      <c r="D39" s="327">
        <f t="shared" si="0"/>
        <v>41</v>
      </c>
    </row>
    <row r="40" spans="2:4">
      <c r="B40" s="328" t="s">
        <v>364</v>
      </c>
      <c r="C40" s="90">
        <v>0.99707766152355282</v>
      </c>
      <c r="D40" s="328">
        <f t="shared" si="0"/>
        <v>21</v>
      </c>
    </row>
    <row r="41" spans="2:4">
      <c r="B41" s="327" t="s">
        <v>365</v>
      </c>
      <c r="C41" s="88">
        <v>0.98</v>
      </c>
      <c r="D41" s="327">
        <f t="shared" si="0"/>
        <v>22</v>
      </c>
    </row>
    <row r="42" spans="2:4">
      <c r="B42" s="328" t="s">
        <v>366</v>
      </c>
      <c r="C42" s="90">
        <v>0.32</v>
      </c>
      <c r="D42" s="328">
        <f t="shared" si="0"/>
        <v>39</v>
      </c>
    </row>
    <row r="43" spans="2:4">
      <c r="B43" s="327" t="s">
        <v>367</v>
      </c>
      <c r="C43" s="88">
        <v>0.72</v>
      </c>
      <c r="D43" s="327">
        <f t="shared" si="0"/>
        <v>28</v>
      </c>
    </row>
    <row r="44" spans="2:4">
      <c r="B44" s="328" t="s">
        <v>193</v>
      </c>
      <c r="C44" s="90">
        <v>0.67</v>
      </c>
      <c r="D44" s="328">
        <f t="shared" si="0"/>
        <v>31</v>
      </c>
    </row>
    <row r="45" spans="2:4">
      <c r="B45" s="327" t="s">
        <v>232</v>
      </c>
      <c r="C45" s="88" t="s">
        <v>393</v>
      </c>
      <c r="D45" s="327" t="s">
        <v>393</v>
      </c>
    </row>
    <row r="46" spans="2:4">
      <c r="B46" s="328" t="s">
        <v>233</v>
      </c>
      <c r="C46" s="90">
        <v>1.4</v>
      </c>
      <c r="D46" s="328">
        <f t="shared" si="0"/>
        <v>12</v>
      </c>
    </row>
    <row r="47" spans="2:4">
      <c r="B47" s="327" t="s">
        <v>496</v>
      </c>
      <c r="C47" s="88">
        <v>1.08</v>
      </c>
      <c r="D47" s="327">
        <f t="shared" si="0"/>
        <v>18</v>
      </c>
    </row>
    <row r="48" spans="2:4">
      <c r="B48" s="328" t="s">
        <v>497</v>
      </c>
      <c r="C48" s="90">
        <v>1.31</v>
      </c>
      <c r="D48" s="328">
        <f t="shared" si="0"/>
        <v>15</v>
      </c>
    </row>
    <row r="49" spans="1:6">
      <c r="B49" s="327" t="s">
        <v>235</v>
      </c>
      <c r="C49" s="88">
        <v>1.2730902089042997</v>
      </c>
      <c r="D49" s="327">
        <f t="shared" si="0"/>
        <v>16</v>
      </c>
    </row>
    <row r="50" spans="1:6">
      <c r="B50" s="328" t="s">
        <v>150</v>
      </c>
      <c r="C50" s="90">
        <v>0.20399999999999999</v>
      </c>
      <c r="D50" s="328">
        <f t="shared" si="0"/>
        <v>44</v>
      </c>
    </row>
    <row r="51" spans="1:6">
      <c r="B51" s="327" t="s">
        <v>185</v>
      </c>
      <c r="C51" s="88" t="s">
        <v>393</v>
      </c>
      <c r="D51" s="327" t="s">
        <v>393</v>
      </c>
    </row>
    <row r="52" spans="1:6">
      <c r="B52" s="328" t="s">
        <v>498</v>
      </c>
      <c r="C52" s="90">
        <v>0.55000000000000004</v>
      </c>
      <c r="D52" s="328">
        <f t="shared" si="0"/>
        <v>33</v>
      </c>
    </row>
    <row r="53" spans="1:6">
      <c r="B53" s="327" t="s">
        <v>168</v>
      </c>
      <c r="C53" s="88">
        <v>1.5141650137031935</v>
      </c>
      <c r="D53" s="327">
        <f t="shared" si="0"/>
        <v>8</v>
      </c>
    </row>
    <row r="54" spans="1:6">
      <c r="B54" s="328" t="s">
        <v>151</v>
      </c>
      <c r="C54" s="90">
        <v>0.86761655285192973</v>
      </c>
      <c r="D54" s="328">
        <f t="shared" si="0"/>
        <v>25</v>
      </c>
    </row>
    <row r="55" spans="1:6">
      <c r="B55" s="327" t="s">
        <v>499</v>
      </c>
      <c r="C55" s="88">
        <v>1</v>
      </c>
      <c r="D55" s="327">
        <f t="shared" si="0"/>
        <v>20</v>
      </c>
    </row>
    <row r="56" spans="1:6">
      <c r="B56" s="328" t="s">
        <v>368</v>
      </c>
      <c r="C56" s="90">
        <v>0.25002649788773978</v>
      </c>
      <c r="D56" s="328">
        <f>RANK(C56,$C$8:$C$57)</f>
        <v>43</v>
      </c>
    </row>
    <row r="57" spans="1:6">
      <c r="B57" s="327" t="s">
        <v>239</v>
      </c>
      <c r="C57" s="88" t="s">
        <v>393</v>
      </c>
      <c r="D57" s="610" t="s">
        <v>393</v>
      </c>
    </row>
    <row r="58" spans="1:6">
      <c r="B58" s="328" t="s">
        <v>500</v>
      </c>
      <c r="C58" s="90">
        <v>1.83</v>
      </c>
      <c r="D58" s="609">
        <f>-RANK(C58,$C$8:$C$58)</f>
        <v>-4</v>
      </c>
    </row>
    <row r="60" spans="1:6">
      <c r="A60" s="297" t="s">
        <v>501</v>
      </c>
    </row>
    <row r="61" spans="1:6" s="456" customFormat="1">
      <c r="A61" s="81" t="s">
        <v>502</v>
      </c>
      <c r="B61" s="81"/>
      <c r="C61" s="81"/>
      <c r="D61" s="81"/>
      <c r="E61" s="81"/>
      <c r="F61" s="81"/>
    </row>
    <row r="62" spans="1:6" s="456" customFormat="1" ht="15" customHeight="1">
      <c r="A62" s="468" t="s">
        <v>2288</v>
      </c>
      <c r="B62" s="468"/>
      <c r="C62" s="468"/>
    </row>
    <row r="63" spans="1:6" s="456" customFormat="1" ht="15.75" customHeight="1">
      <c r="A63" s="468" t="s">
        <v>243</v>
      </c>
      <c r="B63" s="468"/>
      <c r="C63" s="468"/>
      <c r="D63" s="468"/>
      <c r="E63" s="468"/>
    </row>
    <row r="64" spans="1:6" s="456" customFormat="1" ht="15" customHeight="1">
      <c r="A64" s="468" t="s">
        <v>244</v>
      </c>
      <c r="B64" s="468"/>
      <c r="C64" s="468"/>
    </row>
    <row r="65" spans="1:6" s="456" customFormat="1" ht="15" customHeight="1">
      <c r="A65" s="468"/>
      <c r="B65" s="468"/>
      <c r="C65" s="468"/>
    </row>
    <row r="66" spans="1:6" s="456" customFormat="1" ht="75" customHeight="1">
      <c r="A66" s="682" t="s">
        <v>503</v>
      </c>
      <c r="B66" s="682"/>
      <c r="C66" s="682"/>
      <c r="D66" s="682"/>
      <c r="E66" s="682"/>
      <c r="F66" s="682"/>
    </row>
    <row r="67" spans="1:6" s="456" customFormat="1" ht="18" customHeight="1">
      <c r="A67" s="453"/>
      <c r="B67" s="453"/>
      <c r="C67" s="453"/>
      <c r="D67" s="453"/>
      <c r="E67" s="453"/>
      <c r="F67" s="453"/>
    </row>
    <row r="68" spans="1:6" s="456" customFormat="1" ht="15" customHeight="1">
      <c r="A68" s="468" t="s">
        <v>480</v>
      </c>
      <c r="B68" s="468"/>
      <c r="C68" s="468"/>
      <c r="D68" s="468"/>
      <c r="E68" s="468"/>
    </row>
    <row r="69" spans="1:6" ht="15" customHeight="1">
      <c r="A69" s="453"/>
      <c r="B69" s="453"/>
      <c r="C69" s="453"/>
      <c r="D69" s="453"/>
      <c r="E69" s="453"/>
    </row>
    <row r="70" spans="1:6" ht="12.75" customHeight="1"/>
    <row r="72" spans="1:6">
      <c r="B72" s="470"/>
    </row>
    <row r="73" spans="1:6" ht="12.75" customHeight="1"/>
    <row r="74" spans="1:6" ht="12.75" customHeight="1"/>
  </sheetData>
  <mergeCells count="5">
    <mergeCell ref="B1:D1"/>
    <mergeCell ref="A2:E2"/>
    <mergeCell ref="A4:E4"/>
    <mergeCell ref="A3:E3"/>
    <mergeCell ref="A66:F66"/>
  </mergeCells>
  <pageMargins left="0.7" right="0.7" top="0.75" bottom="0.75" header="0.3" footer="0.3"/>
  <pageSetup scale="65"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rgb="FF7030A0"/>
    <pageSetUpPr fitToPage="1"/>
  </sheetPr>
  <dimension ref="A1:P77"/>
  <sheetViews>
    <sheetView workbookViewId="0">
      <selection activeCell="E59" sqref="E59"/>
    </sheetView>
  </sheetViews>
  <sheetFormatPr baseColWidth="10" defaultColWidth="9.33203125" defaultRowHeight="14"/>
  <cols>
    <col min="1" max="1" width="15.6640625" style="3" customWidth="1"/>
    <col min="2" max="2" width="11.5" style="3" customWidth="1"/>
    <col min="3" max="3" width="15.33203125" style="64" customWidth="1"/>
    <col min="4" max="4" width="12.33203125" style="64" customWidth="1"/>
    <col min="5" max="5" width="15.6640625" style="3" customWidth="1"/>
    <col min="6" max="9" width="9.33203125" style="3"/>
    <col min="10" max="10" width="8.5" style="3" customWidth="1"/>
    <col min="11" max="16384" width="9.33203125" style="3"/>
  </cols>
  <sheetData>
    <row r="1" spans="1:7" s="17" customFormat="1">
      <c r="B1" s="733" t="s">
        <v>514</v>
      </c>
      <c r="C1" s="733"/>
      <c r="D1" s="733"/>
    </row>
    <row r="2" spans="1:7" s="80" customFormat="1" ht="18">
      <c r="A2" s="692" t="s">
        <v>23</v>
      </c>
      <c r="B2" s="692"/>
      <c r="C2" s="692"/>
      <c r="D2" s="692"/>
      <c r="E2" s="692"/>
    </row>
    <row r="3" spans="1:7" s="80" customFormat="1" ht="18">
      <c r="B3" s="692" t="s">
        <v>482</v>
      </c>
      <c r="C3" s="692"/>
      <c r="D3" s="692"/>
    </row>
    <row r="4" spans="1:7" s="80" customFormat="1" ht="18">
      <c r="A4" s="692" t="s">
        <v>2230</v>
      </c>
      <c r="B4" s="692"/>
      <c r="C4" s="692"/>
      <c r="D4" s="692"/>
      <c r="E4" s="692"/>
    </row>
    <row r="5" spans="1:7">
      <c r="A5" s="297"/>
      <c r="B5" s="261"/>
      <c r="C5" s="308"/>
      <c r="D5" s="308"/>
      <c r="E5" s="297"/>
      <c r="F5" s="297"/>
      <c r="G5" s="297"/>
    </row>
    <row r="6" spans="1:7" s="71" customFormat="1">
      <c r="B6" s="390" t="s">
        <v>31</v>
      </c>
      <c r="C6" s="390" t="s">
        <v>209</v>
      </c>
      <c r="D6" s="390" t="s">
        <v>33</v>
      </c>
    </row>
    <row r="7" spans="1:7" ht="16">
      <c r="A7" s="297"/>
      <c r="B7" s="329" t="s">
        <v>208</v>
      </c>
      <c r="C7" s="92">
        <v>0.58064516129032262</v>
      </c>
      <c r="D7" s="91"/>
      <c r="E7" s="297"/>
      <c r="F7" s="1"/>
      <c r="G7" s="297"/>
    </row>
    <row r="8" spans="1:7" ht="16">
      <c r="A8" s="297"/>
      <c r="B8" s="328" t="s">
        <v>210</v>
      </c>
      <c r="C8" s="90">
        <v>0.53333333333333333</v>
      </c>
      <c r="D8" s="89">
        <f>RANK(C8,$C$8:$C$57)</f>
        <v>8</v>
      </c>
      <c r="E8" s="297"/>
      <c r="F8" s="1"/>
      <c r="G8" s="297"/>
    </row>
    <row r="9" spans="1:7" ht="16">
      <c r="A9" s="297"/>
      <c r="B9" s="327" t="s">
        <v>36</v>
      </c>
      <c r="C9" s="88">
        <v>1.07</v>
      </c>
      <c r="D9" s="440">
        <f t="shared" ref="D9:D57" si="0">RANK(C9,$C$8:$C$57)</f>
        <v>2</v>
      </c>
      <c r="E9" s="297"/>
      <c r="F9" s="1"/>
      <c r="G9" s="508"/>
    </row>
    <row r="10" spans="1:7" ht="16">
      <c r="A10" s="297"/>
      <c r="B10" s="328" t="s">
        <v>37</v>
      </c>
      <c r="C10" s="90">
        <v>0.16</v>
      </c>
      <c r="D10" s="89">
        <f t="shared" si="0"/>
        <v>36</v>
      </c>
      <c r="E10" s="297"/>
      <c r="F10" s="1"/>
      <c r="G10" s="297"/>
    </row>
    <row r="11" spans="1:7" ht="16">
      <c r="A11" s="297"/>
      <c r="B11" s="327" t="s">
        <v>135</v>
      </c>
      <c r="C11" s="88">
        <v>0.34218749999999998</v>
      </c>
      <c r="D11" s="440">
        <f t="shared" si="0"/>
        <v>19</v>
      </c>
      <c r="E11" s="297"/>
      <c r="F11" s="1"/>
      <c r="G11" s="297"/>
    </row>
    <row r="12" spans="1:7" ht="16">
      <c r="A12" s="297"/>
      <c r="B12" s="328" t="s">
        <v>39</v>
      </c>
      <c r="C12" s="90">
        <v>0.2</v>
      </c>
      <c r="D12" s="89">
        <f t="shared" si="0"/>
        <v>30</v>
      </c>
      <c r="E12" s="297"/>
      <c r="F12" s="1"/>
      <c r="G12" s="297"/>
    </row>
    <row r="13" spans="1:7" ht="16">
      <c r="A13" s="297"/>
      <c r="B13" s="327" t="s">
        <v>40</v>
      </c>
      <c r="C13" s="88">
        <v>0.08</v>
      </c>
      <c r="D13" s="440">
        <f t="shared" si="0"/>
        <v>46</v>
      </c>
      <c r="E13" s="297"/>
      <c r="F13" s="1"/>
      <c r="G13" s="297"/>
    </row>
    <row r="14" spans="1:7" ht="16">
      <c r="A14" s="297"/>
      <c r="B14" s="328" t="s">
        <v>41</v>
      </c>
      <c r="C14" s="90">
        <v>0.23225806451612904</v>
      </c>
      <c r="D14" s="89">
        <f t="shared" si="0"/>
        <v>27</v>
      </c>
      <c r="E14" s="297"/>
      <c r="F14" s="1"/>
      <c r="G14" s="297"/>
    </row>
    <row r="15" spans="1:7" ht="16">
      <c r="A15" s="297"/>
      <c r="B15" s="327" t="s">
        <v>42</v>
      </c>
      <c r="C15" s="88">
        <v>0.26290322580645165</v>
      </c>
      <c r="D15" s="440">
        <f t="shared" si="0"/>
        <v>24</v>
      </c>
      <c r="E15" s="297"/>
      <c r="F15" s="1"/>
      <c r="G15" s="297"/>
    </row>
    <row r="16" spans="1:7" ht="16">
      <c r="A16" s="297"/>
      <c r="B16" s="328" t="s">
        <v>147</v>
      </c>
      <c r="C16" s="90">
        <v>0.48</v>
      </c>
      <c r="D16" s="89">
        <f t="shared" si="0"/>
        <v>10</v>
      </c>
      <c r="E16" s="297"/>
      <c r="F16" s="1"/>
      <c r="G16" s="297"/>
    </row>
    <row r="17" spans="2:7" ht="16">
      <c r="B17" s="327" t="s">
        <v>505</v>
      </c>
      <c r="C17" s="88">
        <v>0.48</v>
      </c>
      <c r="D17" s="440">
        <f t="shared" si="0"/>
        <v>10</v>
      </c>
      <c r="E17" s="297"/>
      <c r="F17" s="1"/>
      <c r="G17" s="297"/>
    </row>
    <row r="18" spans="2:7" ht="16">
      <c r="B18" s="328" t="s">
        <v>360</v>
      </c>
      <c r="C18" s="90">
        <v>0.93</v>
      </c>
      <c r="D18" s="89">
        <f t="shared" si="0"/>
        <v>3</v>
      </c>
      <c r="E18" s="297"/>
      <c r="F18" s="1"/>
      <c r="G18" s="297"/>
    </row>
    <row r="19" spans="2:7" ht="16">
      <c r="B19" s="327" t="s">
        <v>361</v>
      </c>
      <c r="C19" s="88">
        <v>0.15</v>
      </c>
      <c r="D19" s="440">
        <f t="shared" si="0"/>
        <v>38</v>
      </c>
      <c r="E19" s="297"/>
      <c r="F19" s="1"/>
      <c r="G19" s="297"/>
    </row>
    <row r="20" spans="2:7" ht="16">
      <c r="B20" s="328" t="s">
        <v>47</v>
      </c>
      <c r="C20" s="90">
        <v>0.23100000000000001</v>
      </c>
      <c r="D20" s="89">
        <f t="shared" si="0"/>
        <v>28</v>
      </c>
      <c r="E20" s="297"/>
      <c r="F20" s="1"/>
      <c r="G20" s="297"/>
    </row>
    <row r="21" spans="2:7" ht="16">
      <c r="B21" s="327" t="s">
        <v>48</v>
      </c>
      <c r="C21" s="88">
        <v>0.115</v>
      </c>
      <c r="D21" s="440">
        <f t="shared" si="0"/>
        <v>43</v>
      </c>
      <c r="E21" s="297"/>
      <c r="F21" s="1"/>
      <c r="G21" s="297"/>
    </row>
    <row r="22" spans="2:7" ht="16">
      <c r="B22" s="328" t="s">
        <v>373</v>
      </c>
      <c r="C22" s="90">
        <v>0.19</v>
      </c>
      <c r="D22" s="89">
        <f t="shared" si="0"/>
        <v>32</v>
      </c>
      <c r="E22" s="297"/>
      <c r="F22" s="1"/>
      <c r="G22" s="297"/>
    </row>
    <row r="23" spans="2:7" ht="16">
      <c r="B23" s="327" t="s">
        <v>362</v>
      </c>
      <c r="C23" s="88">
        <v>0.18</v>
      </c>
      <c r="D23" s="440">
        <f t="shared" si="0"/>
        <v>33</v>
      </c>
      <c r="E23" s="297"/>
      <c r="F23" s="1"/>
      <c r="G23" s="297"/>
    </row>
    <row r="24" spans="2:7" ht="16">
      <c r="B24" s="328" t="s">
        <v>537</v>
      </c>
      <c r="C24" s="90">
        <v>0.87064516129032266</v>
      </c>
      <c r="D24" s="89">
        <f t="shared" si="0"/>
        <v>4</v>
      </c>
      <c r="E24" s="297"/>
      <c r="F24" s="1"/>
      <c r="G24" s="297"/>
    </row>
    <row r="25" spans="2:7" ht="16">
      <c r="B25" s="327" t="s">
        <v>52</v>
      </c>
      <c r="C25" s="88">
        <v>0.40322580645161288</v>
      </c>
      <c r="D25" s="440">
        <f t="shared" si="0"/>
        <v>16</v>
      </c>
      <c r="E25" s="297"/>
      <c r="F25" s="1"/>
      <c r="G25" s="297"/>
    </row>
    <row r="26" spans="2:7" ht="16">
      <c r="B26" s="328" t="s">
        <v>53</v>
      </c>
      <c r="C26" s="90">
        <v>0.35</v>
      </c>
      <c r="D26" s="89">
        <f t="shared" si="0"/>
        <v>18</v>
      </c>
      <c r="E26" s="297"/>
      <c r="F26" s="1"/>
      <c r="G26" s="297"/>
    </row>
    <row r="27" spans="2:7" ht="16">
      <c r="B27" s="327" t="s">
        <v>245</v>
      </c>
      <c r="C27" s="88">
        <v>0.54</v>
      </c>
      <c r="D27" s="440">
        <f t="shared" si="0"/>
        <v>7</v>
      </c>
      <c r="E27" s="297"/>
      <c r="F27" s="1"/>
      <c r="G27" s="297"/>
    </row>
    <row r="28" spans="2:7" ht="16">
      <c r="B28" s="328" t="s">
        <v>55</v>
      </c>
      <c r="C28" s="90">
        <v>0.1064516129032258</v>
      </c>
      <c r="D28" s="89">
        <f t="shared" si="0"/>
        <v>44</v>
      </c>
      <c r="E28" s="297"/>
      <c r="F28" s="1"/>
      <c r="G28" s="297"/>
    </row>
    <row r="29" spans="2:7" ht="16">
      <c r="B29" s="327" t="s">
        <v>56</v>
      </c>
      <c r="C29" s="88">
        <v>0.20322580645161289</v>
      </c>
      <c r="D29" s="440">
        <f t="shared" si="0"/>
        <v>29</v>
      </c>
      <c r="E29" s="297"/>
      <c r="F29" s="1"/>
      <c r="G29" s="297"/>
    </row>
    <row r="30" spans="2:7" ht="16">
      <c r="B30" s="328" t="s">
        <v>363</v>
      </c>
      <c r="C30" s="90">
        <v>0.49483870967741939</v>
      </c>
      <c r="D30" s="89">
        <f t="shared" si="0"/>
        <v>9</v>
      </c>
      <c r="E30" s="297"/>
      <c r="F30" s="1"/>
      <c r="G30" s="297"/>
    </row>
    <row r="31" spans="2:7" ht="16">
      <c r="B31" s="327" t="s">
        <v>58</v>
      </c>
      <c r="C31" s="88">
        <v>0.42680000000000001</v>
      </c>
      <c r="D31" s="440">
        <f t="shared" si="0"/>
        <v>12</v>
      </c>
      <c r="E31" s="297"/>
      <c r="F31" s="1"/>
      <c r="G31" s="297"/>
    </row>
    <row r="32" spans="2:7" ht="16">
      <c r="B32" s="328" t="s">
        <v>59</v>
      </c>
      <c r="C32" s="90">
        <v>0.06</v>
      </c>
      <c r="D32" s="89">
        <f t="shared" si="0"/>
        <v>49</v>
      </c>
      <c r="E32" s="297"/>
      <c r="F32" s="1"/>
      <c r="G32" s="297"/>
    </row>
    <row r="33" spans="2:7" ht="16">
      <c r="B33" s="327" t="s">
        <v>60</v>
      </c>
      <c r="C33" s="88">
        <v>0.13870967741935483</v>
      </c>
      <c r="D33" s="440">
        <f t="shared" si="0"/>
        <v>40</v>
      </c>
      <c r="E33" s="297"/>
      <c r="F33" s="1"/>
      <c r="G33" s="297"/>
    </row>
    <row r="34" spans="2:7" ht="16">
      <c r="B34" s="328" t="s">
        <v>61</v>
      </c>
      <c r="C34" s="90">
        <v>0.31</v>
      </c>
      <c r="D34" s="89">
        <f t="shared" si="0"/>
        <v>20</v>
      </c>
      <c r="E34" s="297"/>
      <c r="F34" s="1"/>
      <c r="G34" s="297"/>
    </row>
    <row r="35" spans="2:7" ht="16">
      <c r="B35" s="327" t="s">
        <v>62</v>
      </c>
      <c r="C35" s="88">
        <v>0.16</v>
      </c>
      <c r="D35" s="440">
        <f t="shared" si="0"/>
        <v>36</v>
      </c>
      <c r="E35" s="297"/>
      <c r="F35" s="1"/>
      <c r="G35" s="297"/>
    </row>
    <row r="36" spans="2:7" ht="16">
      <c r="B36" s="328" t="s">
        <v>63</v>
      </c>
      <c r="C36" s="90">
        <v>0.3</v>
      </c>
      <c r="D36" s="89">
        <f t="shared" si="0"/>
        <v>21</v>
      </c>
      <c r="E36" s="297"/>
      <c r="F36" s="1"/>
      <c r="G36" s="297"/>
    </row>
    <row r="37" spans="2:7" ht="16">
      <c r="B37" s="327" t="s">
        <v>64</v>
      </c>
      <c r="C37" s="88">
        <v>0.12</v>
      </c>
      <c r="D37" s="440">
        <f t="shared" si="0"/>
        <v>42</v>
      </c>
      <c r="E37" s="297"/>
      <c r="F37" s="1"/>
      <c r="G37" s="297"/>
    </row>
    <row r="38" spans="2:7" ht="16">
      <c r="B38" s="328" t="s">
        <v>65</v>
      </c>
      <c r="C38" s="90">
        <v>0.41</v>
      </c>
      <c r="D38" s="89">
        <f t="shared" si="0"/>
        <v>15</v>
      </c>
      <c r="E38" s="297"/>
      <c r="F38" s="1"/>
      <c r="G38" s="297"/>
    </row>
    <row r="39" spans="2:7" ht="16">
      <c r="B39" s="327" t="s">
        <v>66</v>
      </c>
      <c r="C39" s="88">
        <v>0.14000000000000001</v>
      </c>
      <c r="D39" s="440">
        <f t="shared" si="0"/>
        <v>39</v>
      </c>
      <c r="E39" s="297"/>
      <c r="F39" s="1"/>
      <c r="G39" s="297"/>
    </row>
    <row r="40" spans="2:7" ht="16">
      <c r="B40" s="328" t="s">
        <v>364</v>
      </c>
      <c r="C40" s="90">
        <v>0.61709999999999998</v>
      </c>
      <c r="D40" s="89">
        <f t="shared" si="0"/>
        <v>6</v>
      </c>
      <c r="E40" s="297"/>
      <c r="F40" s="1"/>
      <c r="G40" s="297"/>
    </row>
    <row r="41" spans="2:7" ht="16">
      <c r="B41" s="327" t="s">
        <v>365</v>
      </c>
      <c r="C41" s="88">
        <v>0.42000000000000004</v>
      </c>
      <c r="D41" s="440">
        <f t="shared" si="0"/>
        <v>13</v>
      </c>
      <c r="E41" s="297"/>
      <c r="F41" s="1"/>
      <c r="G41" s="297"/>
    </row>
    <row r="42" spans="2:7" ht="16">
      <c r="B42" s="328" t="s">
        <v>366</v>
      </c>
      <c r="C42" s="90">
        <v>0.1792</v>
      </c>
      <c r="D42" s="89">
        <f t="shared" si="0"/>
        <v>34</v>
      </c>
      <c r="E42" s="297"/>
      <c r="F42" s="1"/>
      <c r="G42" s="297"/>
    </row>
    <row r="43" spans="2:7" ht="16">
      <c r="B43" s="327" t="s">
        <v>367</v>
      </c>
      <c r="C43" s="88">
        <v>0.40322580645161288</v>
      </c>
      <c r="D43" s="440">
        <f t="shared" si="0"/>
        <v>16</v>
      </c>
      <c r="E43" s="297"/>
      <c r="F43" s="1"/>
      <c r="G43" s="297"/>
    </row>
    <row r="44" spans="2:7" ht="16">
      <c r="B44" s="328" t="s">
        <v>71</v>
      </c>
      <c r="C44" s="90">
        <v>8.387096774193549E-2</v>
      </c>
      <c r="D44" s="89">
        <f t="shared" si="0"/>
        <v>45</v>
      </c>
      <c r="E44" s="297"/>
      <c r="F44" s="1"/>
      <c r="G44" s="297"/>
    </row>
    <row r="45" spans="2:7" ht="16">
      <c r="B45" s="327" t="s">
        <v>72</v>
      </c>
      <c r="C45" s="88">
        <v>0.08</v>
      </c>
      <c r="D45" s="440">
        <f t="shared" si="0"/>
        <v>46</v>
      </c>
      <c r="E45" s="297"/>
      <c r="F45" s="1"/>
      <c r="G45" s="297"/>
    </row>
    <row r="46" spans="2:7" ht="16">
      <c r="B46" s="328" t="s">
        <v>143</v>
      </c>
      <c r="C46" s="90">
        <v>0.12422939068100358</v>
      </c>
      <c r="D46" s="89">
        <f t="shared" si="0"/>
        <v>41</v>
      </c>
      <c r="E46" s="297"/>
      <c r="F46" s="1"/>
      <c r="G46" s="297"/>
    </row>
    <row r="47" spans="2:7" ht="16">
      <c r="B47" s="327" t="s">
        <v>74</v>
      </c>
      <c r="C47" s="88">
        <v>0.76800000000000002</v>
      </c>
      <c r="D47" s="440">
        <f t="shared" si="0"/>
        <v>5</v>
      </c>
      <c r="E47" s="297"/>
      <c r="F47" s="1"/>
      <c r="G47" s="297"/>
    </row>
    <row r="48" spans="2:7" ht="16">
      <c r="B48" s="328" t="s">
        <v>75</v>
      </c>
      <c r="C48" s="90">
        <v>0.27387096774193548</v>
      </c>
      <c r="D48" s="89">
        <f t="shared" si="0"/>
        <v>22</v>
      </c>
      <c r="E48" s="297"/>
      <c r="F48" s="1"/>
      <c r="G48" s="297"/>
    </row>
    <row r="49" spans="1:8" ht="16">
      <c r="A49" s="297"/>
      <c r="B49" s="327" t="s">
        <v>249</v>
      </c>
      <c r="C49" s="88">
        <v>1.2867741935483872</v>
      </c>
      <c r="D49" s="440">
        <f t="shared" si="0"/>
        <v>1</v>
      </c>
      <c r="E49" s="297"/>
      <c r="F49" s="1"/>
      <c r="G49" s="297"/>
      <c r="H49" s="297"/>
    </row>
    <row r="50" spans="1:8" ht="16">
      <c r="A50" s="297"/>
      <c r="B50" s="328" t="s">
        <v>150</v>
      </c>
      <c r="C50" s="90">
        <v>0.19800000000000001</v>
      </c>
      <c r="D50" s="89">
        <f t="shared" si="0"/>
        <v>31</v>
      </c>
      <c r="E50" s="297"/>
      <c r="F50" s="1"/>
      <c r="G50" s="297"/>
      <c r="H50" s="297"/>
    </row>
    <row r="51" spans="1:8" ht="16">
      <c r="A51" s="297"/>
      <c r="B51" s="327" t="s">
        <v>246</v>
      </c>
      <c r="C51" s="88">
        <v>0.41290322580645161</v>
      </c>
      <c r="D51" s="440">
        <f t="shared" si="0"/>
        <v>14</v>
      </c>
      <c r="E51" s="297"/>
      <c r="F51" s="1"/>
      <c r="G51" s="297"/>
      <c r="H51" s="297"/>
    </row>
    <row r="52" spans="1:8" ht="16">
      <c r="A52" s="297"/>
      <c r="B52" s="328" t="s">
        <v>79</v>
      </c>
      <c r="C52" s="90">
        <v>0.26500000000000001</v>
      </c>
      <c r="D52" s="89">
        <f t="shared" si="0"/>
        <v>23</v>
      </c>
      <c r="E52" s="297"/>
      <c r="F52" s="1"/>
      <c r="G52" s="297"/>
      <c r="H52" s="297"/>
    </row>
    <row r="53" spans="1:8" ht="16">
      <c r="A53" s="297"/>
      <c r="B53" s="327" t="s">
        <v>168</v>
      </c>
      <c r="C53" s="88">
        <v>0.25645161290322582</v>
      </c>
      <c r="D53" s="440">
        <f t="shared" si="0"/>
        <v>26</v>
      </c>
      <c r="E53" s="297"/>
      <c r="F53" s="1"/>
      <c r="G53" s="297"/>
      <c r="H53" s="297"/>
    </row>
    <row r="54" spans="1:8" ht="16">
      <c r="A54" s="297"/>
      <c r="B54" s="328" t="s">
        <v>151</v>
      </c>
      <c r="C54" s="90">
        <v>0.26064516129032256</v>
      </c>
      <c r="D54" s="89">
        <f t="shared" si="0"/>
        <v>25</v>
      </c>
      <c r="E54" s="297"/>
      <c r="F54" s="1"/>
      <c r="G54" s="297"/>
      <c r="H54" s="297"/>
    </row>
    <row r="55" spans="1:8" ht="16">
      <c r="A55" s="297"/>
      <c r="B55" s="327" t="s">
        <v>82</v>
      </c>
      <c r="C55" s="88">
        <v>0.17741935483870969</v>
      </c>
      <c r="D55" s="440">
        <f t="shared" si="0"/>
        <v>35</v>
      </c>
      <c r="E55" s="297"/>
      <c r="F55" s="1"/>
      <c r="G55" s="297"/>
      <c r="H55" s="297"/>
    </row>
    <row r="56" spans="1:8" ht="16">
      <c r="A56" s="297"/>
      <c r="B56" s="328" t="s">
        <v>368</v>
      </c>
      <c r="C56" s="90">
        <v>6.4516129032258063E-2</v>
      </c>
      <c r="D56" s="89">
        <f t="shared" si="0"/>
        <v>48</v>
      </c>
      <c r="E56" s="297"/>
      <c r="F56" s="1"/>
      <c r="G56" s="297"/>
      <c r="H56" s="297"/>
    </row>
    <row r="57" spans="1:8" ht="16">
      <c r="A57" s="297"/>
      <c r="B57" s="327" t="s">
        <v>84</v>
      </c>
      <c r="C57" s="88">
        <v>1.8927062671289917E-2</v>
      </c>
      <c r="D57" s="440">
        <f t="shared" si="0"/>
        <v>50</v>
      </c>
      <c r="E57" s="297"/>
      <c r="F57" s="1"/>
      <c r="G57" s="297"/>
      <c r="H57" s="297"/>
    </row>
    <row r="58" spans="1:8" s="297" customFormat="1" ht="16">
      <c r="B58" s="328" t="s">
        <v>247</v>
      </c>
      <c r="C58" s="90">
        <v>0.71</v>
      </c>
      <c r="D58" s="473">
        <f>-RANK(C58,$C$8:$C$58)</f>
        <v>-6</v>
      </c>
      <c r="F58" s="1"/>
    </row>
    <row r="60" spans="1:8" ht="42" customHeight="1">
      <c r="A60" s="682" t="s">
        <v>241</v>
      </c>
      <c r="B60" s="682"/>
      <c r="C60" s="682"/>
      <c r="D60" s="682"/>
      <c r="E60" s="297"/>
      <c r="F60" s="297"/>
      <c r="G60" s="297"/>
      <c r="H60" s="86"/>
    </row>
    <row r="61" spans="1:8" ht="15" customHeight="1">
      <c r="A61" s="542" t="s">
        <v>250</v>
      </c>
      <c r="B61" s="416"/>
      <c r="C61" s="416"/>
      <c r="D61" s="415"/>
      <c r="E61" s="297"/>
      <c r="F61" s="297"/>
      <c r="G61" s="297"/>
      <c r="H61" s="389"/>
    </row>
    <row r="62" spans="1:8">
      <c r="A62" s="308" t="s">
        <v>248</v>
      </c>
      <c r="B62" s="308"/>
      <c r="C62" s="308"/>
      <c r="D62" s="297"/>
      <c r="E62" s="297"/>
      <c r="F62" s="297"/>
      <c r="G62" s="297"/>
      <c r="H62" s="389"/>
    </row>
    <row r="63" spans="1:8" s="297" customFormat="1">
      <c r="A63" s="308" t="s">
        <v>506</v>
      </c>
      <c r="B63" s="308"/>
      <c r="C63" s="308"/>
      <c r="H63" s="389"/>
    </row>
    <row r="64" spans="1:8">
      <c r="A64" s="542" t="s">
        <v>2321</v>
      </c>
      <c r="B64" s="308"/>
      <c r="C64" s="308"/>
      <c r="D64" s="297"/>
      <c r="E64" s="297"/>
      <c r="F64" s="297"/>
      <c r="G64" s="297"/>
      <c r="H64" s="389"/>
    </row>
    <row r="65" spans="1:16" s="297" customFormat="1" ht="14.25" customHeight="1">
      <c r="A65" s="681" t="s">
        <v>2290</v>
      </c>
      <c r="B65" s="681"/>
      <c r="C65" s="681"/>
      <c r="D65" s="681"/>
      <c r="E65" s="681"/>
      <c r="H65" s="389"/>
    </row>
    <row r="66" spans="1:16" s="87" customFormat="1" ht="43.5" customHeight="1">
      <c r="A66" s="681"/>
      <c r="B66" s="681"/>
      <c r="C66" s="681"/>
      <c r="D66" s="681"/>
      <c r="E66" s="681"/>
      <c r="F66" s="392"/>
      <c r="G66" s="392"/>
      <c r="H66" s="392"/>
      <c r="I66" s="392"/>
      <c r="M66" s="732"/>
      <c r="N66" s="732"/>
      <c r="O66" s="732"/>
      <c r="P66" s="732"/>
    </row>
    <row r="67" spans="1:16" s="297" customFormat="1">
      <c r="A67" s="308"/>
      <c r="B67" s="308"/>
      <c r="C67" s="308"/>
      <c r="H67" s="389"/>
      <c r="M67" s="415"/>
      <c r="N67" s="416"/>
      <c r="O67" s="416"/>
      <c r="P67" s="415"/>
    </row>
    <row r="68" spans="1:16">
      <c r="A68" s="308" t="s">
        <v>507</v>
      </c>
      <c r="B68" s="308"/>
      <c r="C68" s="308"/>
      <c r="D68" s="297"/>
      <c r="E68" s="297"/>
      <c r="F68" s="297"/>
      <c r="G68" s="297"/>
      <c r="H68" s="389"/>
      <c r="I68" s="297"/>
    </row>
    <row r="69" spans="1:16">
      <c r="A69" s="297"/>
      <c r="B69" s="297"/>
      <c r="C69" s="308"/>
      <c r="D69" s="308"/>
      <c r="E69" s="297"/>
      <c r="F69" s="297"/>
      <c r="G69" s="297"/>
      <c r="H69" s="297"/>
      <c r="I69" s="389"/>
    </row>
    <row r="70" spans="1:16" ht="15" customHeight="1">
      <c r="A70" s="297"/>
      <c r="B70" s="297"/>
      <c r="C70" s="308"/>
      <c r="D70" s="308"/>
      <c r="E70" s="297"/>
      <c r="F70" s="297"/>
      <c r="G70" s="297"/>
      <c r="H70" s="297"/>
      <c r="I70" s="389"/>
    </row>
    <row r="71" spans="1:16">
      <c r="A71" s="731"/>
      <c r="B71" s="685"/>
      <c r="C71" s="685"/>
      <c r="D71" s="685"/>
      <c r="E71" s="685"/>
      <c r="F71" s="685"/>
      <c r="G71" s="685"/>
      <c r="H71" s="685"/>
      <c r="I71" s="685"/>
    </row>
    <row r="72" spans="1:16">
      <c r="A72" s="685"/>
      <c r="B72" s="685"/>
      <c r="C72" s="685"/>
      <c r="D72" s="685"/>
      <c r="E72" s="685"/>
      <c r="F72" s="685"/>
      <c r="G72" s="685"/>
      <c r="H72" s="685"/>
      <c r="I72" s="685"/>
    </row>
    <row r="73" spans="1:16" ht="15" customHeight="1">
      <c r="A73" s="685"/>
      <c r="B73" s="685"/>
      <c r="C73" s="685"/>
      <c r="D73" s="685"/>
      <c r="E73" s="685"/>
      <c r="F73" s="685"/>
      <c r="G73" s="685"/>
      <c r="H73" s="685"/>
      <c r="I73" s="685"/>
    </row>
    <row r="74" spans="1:16">
      <c r="A74" s="297"/>
      <c r="B74" s="297"/>
      <c r="C74" s="308"/>
      <c r="D74" s="308"/>
      <c r="E74" s="297"/>
      <c r="F74" s="297"/>
      <c r="G74" s="297"/>
      <c r="H74" s="297"/>
      <c r="I74" s="389"/>
    </row>
    <row r="75" spans="1:16">
      <c r="A75" s="297"/>
      <c r="B75" s="297"/>
      <c r="C75" s="308"/>
      <c r="D75" s="308"/>
      <c r="E75" s="297"/>
      <c r="F75" s="297"/>
      <c r="G75" s="297"/>
      <c r="H75" s="297"/>
      <c r="I75" s="389"/>
    </row>
    <row r="76" spans="1:16">
      <c r="A76" s="297"/>
      <c r="B76" s="297"/>
      <c r="C76" s="308"/>
      <c r="D76" s="308"/>
      <c r="E76" s="297"/>
      <c r="F76" s="297"/>
      <c r="G76" s="297"/>
      <c r="H76" s="297"/>
      <c r="I76" s="308"/>
    </row>
    <row r="77" spans="1:16">
      <c r="A77" s="297"/>
      <c r="B77" s="297"/>
      <c r="C77" s="308"/>
      <c r="D77" s="308"/>
      <c r="E77" s="297"/>
      <c r="F77" s="297"/>
      <c r="G77" s="297"/>
      <c r="H77" s="297"/>
      <c r="I77" s="308"/>
    </row>
  </sheetData>
  <mergeCells count="8">
    <mergeCell ref="A71:I73"/>
    <mergeCell ref="A65:E66"/>
    <mergeCell ref="M66:P66"/>
    <mergeCell ref="B1:D1"/>
    <mergeCell ref="A60:D60"/>
    <mergeCell ref="A2:E2"/>
    <mergeCell ref="A4:E4"/>
    <mergeCell ref="B3:D3"/>
  </mergeCells>
  <pageMargins left="0.7" right="0.7" top="0.75" bottom="0.75" header="0.3" footer="0.3"/>
  <pageSetup scale="66"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theme="3"/>
    <pageSetUpPr fitToPage="1"/>
  </sheetPr>
  <dimension ref="A1:J66"/>
  <sheetViews>
    <sheetView workbookViewId="0">
      <selection activeCell="E57" sqref="E57"/>
    </sheetView>
  </sheetViews>
  <sheetFormatPr baseColWidth="10" defaultColWidth="9.33203125" defaultRowHeight="14"/>
  <cols>
    <col min="1" max="1" width="15.6640625" style="460" customWidth="1"/>
    <col min="2" max="2" width="11" style="472" customWidth="1"/>
    <col min="3" max="3" width="22" style="460" customWidth="1"/>
    <col min="4" max="4" width="11.6640625" style="460" customWidth="1"/>
    <col min="5" max="5" width="15.6640625" style="460" customWidth="1"/>
    <col min="6" max="16384" width="9.33203125" style="460"/>
  </cols>
  <sheetData>
    <row r="1" spans="1:10" s="450" customFormat="1">
      <c r="B1" s="96"/>
      <c r="C1" s="450" t="s">
        <v>517</v>
      </c>
    </row>
    <row r="2" spans="1:10" s="459" customFormat="1" ht="18">
      <c r="A2" s="692" t="s">
        <v>24</v>
      </c>
      <c r="B2" s="692"/>
      <c r="C2" s="692"/>
      <c r="D2" s="692"/>
      <c r="E2" s="692"/>
    </row>
    <row r="3" spans="1:10" s="458" customFormat="1" ht="18">
      <c r="B3" s="696" t="str">
        <f>CONCATENATE("As of July 1, ",Pop!F1)</f>
        <v>As of July 1, 2018</v>
      </c>
      <c r="C3" s="696"/>
      <c r="D3" s="696"/>
      <c r="H3" s="94"/>
      <c r="I3" s="94"/>
      <c r="J3" s="460"/>
    </row>
    <row r="4" spans="1:10">
      <c r="B4" s="261"/>
      <c r="H4" s="94"/>
      <c r="I4" s="94"/>
    </row>
    <row r="5" spans="1:10" s="71" customFormat="1" ht="30">
      <c r="B5" s="454" t="s">
        <v>31</v>
      </c>
      <c r="C5" s="66" t="s">
        <v>509</v>
      </c>
      <c r="D5" s="454" t="s">
        <v>33</v>
      </c>
      <c r="H5" s="94"/>
      <c r="I5" s="94"/>
      <c r="J5" s="460"/>
    </row>
    <row r="6" spans="1:10" s="342" customFormat="1">
      <c r="A6" s="460"/>
      <c r="B6" s="307" t="s">
        <v>251</v>
      </c>
      <c r="C6" s="208">
        <v>6.6400000000000001E-2</v>
      </c>
      <c r="D6" s="307"/>
      <c r="H6" s="94"/>
      <c r="I6" s="94"/>
      <c r="J6" s="460"/>
    </row>
    <row r="7" spans="1:10">
      <c r="B7" s="308" t="s">
        <v>35</v>
      </c>
      <c r="C7" s="593">
        <v>0.1053</v>
      </c>
      <c r="D7" s="308">
        <f>IF(C7="$0","--",RANK(C7,$C$7:$C$56))</f>
        <v>28</v>
      </c>
      <c r="F7" s="542"/>
      <c r="G7" s="582"/>
      <c r="H7" s="94"/>
      <c r="I7" s="591"/>
      <c r="J7" s="591"/>
    </row>
    <row r="8" spans="1:10">
      <c r="B8" s="307" t="s">
        <v>36</v>
      </c>
      <c r="C8" s="592">
        <v>0.19489999999999999</v>
      </c>
      <c r="D8" s="307">
        <f>IF(C8="$0","--",RANK(C8,$C$7:$C$56))</f>
        <v>2</v>
      </c>
      <c r="F8" s="542"/>
      <c r="G8" s="582"/>
      <c r="H8" s="94"/>
      <c r="I8" s="591"/>
      <c r="J8" s="591"/>
    </row>
    <row r="9" spans="1:10">
      <c r="B9" s="308" t="s">
        <v>37</v>
      </c>
      <c r="C9" s="593">
        <v>0.12570000000000001</v>
      </c>
      <c r="D9" s="308">
        <f t="shared" ref="D9:D55" si="0">IF(C9="$0","--",RANK(C9,$C$7:$C$56))</f>
        <v>18</v>
      </c>
      <c r="F9" s="542"/>
      <c r="G9" s="582"/>
      <c r="H9" s="94"/>
      <c r="I9" s="591"/>
      <c r="J9" s="591"/>
    </row>
    <row r="10" spans="1:10">
      <c r="B10" s="307" t="s">
        <v>38</v>
      </c>
      <c r="C10" s="592">
        <v>0.1522</v>
      </c>
      <c r="D10" s="307">
        <f t="shared" si="0"/>
        <v>8</v>
      </c>
      <c r="F10" s="542"/>
      <c r="G10" s="582"/>
      <c r="H10" s="94"/>
      <c r="I10" s="591"/>
      <c r="J10" s="591"/>
    </row>
    <row r="11" spans="1:10">
      <c r="B11" s="308" t="s">
        <v>39</v>
      </c>
      <c r="C11" s="593">
        <v>0.1323</v>
      </c>
      <c r="D11" s="308">
        <f t="shared" si="0"/>
        <v>17</v>
      </c>
      <c r="F11" s="623"/>
      <c r="G11" s="582"/>
      <c r="H11" s="94"/>
      <c r="I11" s="591"/>
      <c r="J11" s="591"/>
    </row>
    <row r="12" spans="1:10">
      <c r="B12" s="307" t="s">
        <v>40</v>
      </c>
      <c r="C12" s="592">
        <v>0.1234</v>
      </c>
      <c r="D12" s="307">
        <f t="shared" si="0"/>
        <v>21</v>
      </c>
      <c r="F12" s="542"/>
      <c r="G12" s="582"/>
      <c r="H12" s="94"/>
      <c r="I12" s="591"/>
      <c r="J12" s="591"/>
    </row>
    <row r="13" spans="1:10">
      <c r="B13" s="308" t="s">
        <v>41</v>
      </c>
      <c r="C13" s="593">
        <v>7.8200000000000006E-2</v>
      </c>
      <c r="D13" s="308">
        <f t="shared" si="0"/>
        <v>43</v>
      </c>
      <c r="E13" s="278"/>
      <c r="F13" s="542"/>
      <c r="G13" s="582"/>
      <c r="H13" s="94"/>
      <c r="I13" s="591"/>
      <c r="J13" s="591"/>
    </row>
    <row r="14" spans="1:10">
      <c r="B14" s="307" t="s">
        <v>42</v>
      </c>
      <c r="C14" s="592">
        <v>6.5500000000000003E-2</v>
      </c>
      <c r="D14" s="307">
        <f t="shared" si="0"/>
        <v>47</v>
      </c>
      <c r="F14" s="542"/>
      <c r="G14" s="582"/>
      <c r="H14" s="94"/>
      <c r="I14" s="591"/>
      <c r="J14" s="591"/>
    </row>
    <row r="15" spans="1:10">
      <c r="B15" s="308" t="s">
        <v>43</v>
      </c>
      <c r="C15" s="593">
        <v>0.14829999999999999</v>
      </c>
      <c r="D15" s="308">
        <f t="shared" si="0"/>
        <v>9</v>
      </c>
      <c r="F15" s="542"/>
      <c r="G15" s="582"/>
      <c r="H15" s="94"/>
      <c r="I15" s="591"/>
      <c r="J15" s="591"/>
    </row>
    <row r="16" spans="1:10">
      <c r="B16" s="307" t="s">
        <v>44</v>
      </c>
      <c r="C16" s="592">
        <v>0.1153</v>
      </c>
      <c r="D16" s="307">
        <f t="shared" si="0"/>
        <v>24</v>
      </c>
      <c r="F16" s="542"/>
      <c r="G16" s="582"/>
      <c r="H16" s="94"/>
      <c r="I16" s="591"/>
      <c r="J16" s="591"/>
    </row>
    <row r="17" spans="2:10">
      <c r="B17" s="308" t="s">
        <v>45</v>
      </c>
      <c r="C17" s="593">
        <v>7.7499999999999999E-2</v>
      </c>
      <c r="D17" s="308">
        <f t="shared" si="0"/>
        <v>44</v>
      </c>
      <c r="F17" s="542"/>
      <c r="G17" s="582"/>
      <c r="H17" s="94"/>
      <c r="I17" s="591"/>
      <c r="J17" s="591"/>
    </row>
    <row r="18" spans="2:10">
      <c r="B18" s="307" t="s">
        <v>46</v>
      </c>
      <c r="C18" s="592">
        <v>2.5899999999999999E-2</v>
      </c>
      <c r="D18" s="307">
        <f t="shared" si="0"/>
        <v>49</v>
      </c>
      <c r="F18" s="542"/>
      <c r="G18" s="582"/>
      <c r="H18" s="591"/>
      <c r="I18" s="591"/>
      <c r="J18" s="591"/>
    </row>
    <row r="19" spans="2:10">
      <c r="B19" s="308" t="s">
        <v>47</v>
      </c>
      <c r="C19" s="593">
        <v>0.20910000000000001</v>
      </c>
      <c r="D19" s="308">
        <f t="shared" si="0"/>
        <v>1</v>
      </c>
      <c r="F19" s="542"/>
      <c r="G19" s="582"/>
      <c r="H19" s="94"/>
      <c r="I19" s="591"/>
      <c r="J19" s="591"/>
    </row>
    <row r="20" spans="2:10">
      <c r="B20" s="307" t="s">
        <v>48</v>
      </c>
      <c r="C20" s="592">
        <v>0.1179</v>
      </c>
      <c r="D20" s="307">
        <f t="shared" si="0"/>
        <v>22</v>
      </c>
      <c r="F20" s="542"/>
      <c r="G20" s="582"/>
      <c r="H20" s="94"/>
      <c r="I20" s="591"/>
      <c r="J20" s="591"/>
    </row>
    <row r="21" spans="2:10">
      <c r="B21" s="308" t="s">
        <v>49</v>
      </c>
      <c r="C21" s="593">
        <v>9.1600000000000001E-2</v>
      </c>
      <c r="D21" s="308">
        <f t="shared" si="0"/>
        <v>31</v>
      </c>
      <c r="F21" s="542"/>
      <c r="G21" s="582"/>
      <c r="H21" s="94"/>
      <c r="I21" s="591"/>
      <c r="J21" s="591"/>
    </row>
    <row r="22" spans="2:10">
      <c r="B22" s="307" t="s">
        <v>50</v>
      </c>
      <c r="C22" s="592">
        <v>0.1459</v>
      </c>
      <c r="D22" s="307">
        <f t="shared" si="0"/>
        <v>12</v>
      </c>
      <c r="F22" s="542"/>
      <c r="G22" s="582"/>
      <c r="H22" s="94"/>
      <c r="I22" s="591"/>
      <c r="J22" s="591"/>
    </row>
    <row r="23" spans="2:10">
      <c r="B23" s="308" t="s">
        <v>51</v>
      </c>
      <c r="C23" s="593">
        <v>0.10920000000000001</v>
      </c>
      <c r="D23" s="308">
        <f t="shared" si="0"/>
        <v>26</v>
      </c>
      <c r="F23" s="542"/>
      <c r="G23" s="582"/>
      <c r="H23" s="94"/>
      <c r="I23" s="591"/>
      <c r="J23" s="591"/>
    </row>
    <row r="24" spans="2:10">
      <c r="B24" s="307" t="s">
        <v>52</v>
      </c>
      <c r="C24" s="592">
        <v>0.105</v>
      </c>
      <c r="D24" s="307">
        <f t="shared" si="0"/>
        <v>29</v>
      </c>
      <c r="F24" s="542"/>
      <c r="G24" s="582"/>
      <c r="H24" s="94"/>
      <c r="I24" s="591"/>
      <c r="J24" s="591"/>
    </row>
    <row r="25" spans="2:10">
      <c r="B25" s="308" t="s">
        <v>53</v>
      </c>
      <c r="C25" s="593">
        <v>8.9300000000000004E-2</v>
      </c>
      <c r="D25" s="308">
        <f t="shared" si="0"/>
        <v>35</v>
      </c>
      <c r="F25" s="542"/>
      <c r="G25" s="582"/>
      <c r="H25" s="94"/>
      <c r="I25" s="591"/>
      <c r="J25" s="591"/>
    </row>
    <row r="26" spans="2:10">
      <c r="B26" s="307" t="s">
        <v>54</v>
      </c>
      <c r="C26" s="592">
        <v>0.1389</v>
      </c>
      <c r="D26" s="307">
        <f t="shared" si="0"/>
        <v>15</v>
      </c>
      <c r="F26" s="542"/>
      <c r="G26" s="582"/>
      <c r="H26" s="94"/>
      <c r="I26" s="591"/>
      <c r="J26" s="591"/>
    </row>
    <row r="27" spans="2:10">
      <c r="B27" s="308" t="s">
        <v>55</v>
      </c>
      <c r="C27" s="593">
        <v>8.8400000000000006E-2</v>
      </c>
      <c r="D27" s="308">
        <f t="shared" si="0"/>
        <v>37</v>
      </c>
      <c r="F27" s="542"/>
      <c r="G27" s="582"/>
      <c r="H27" s="94"/>
      <c r="I27" s="591"/>
      <c r="J27" s="591"/>
    </row>
    <row r="28" spans="2:10">
      <c r="B28" s="307" t="s">
        <v>56</v>
      </c>
      <c r="C28" s="592">
        <v>8.3500000000000005E-2</v>
      </c>
      <c r="D28" s="307">
        <f t="shared" si="0"/>
        <v>42</v>
      </c>
      <c r="F28" s="542"/>
      <c r="G28" s="582"/>
      <c r="H28" s="94"/>
      <c r="I28" s="591"/>
      <c r="J28" s="591"/>
    </row>
    <row r="29" spans="2:10">
      <c r="B29" s="308" t="s">
        <v>57</v>
      </c>
      <c r="C29" s="593">
        <v>0.10539999999999999</v>
      </c>
      <c r="D29" s="308">
        <f t="shared" si="0"/>
        <v>27</v>
      </c>
      <c r="F29" s="542"/>
      <c r="G29" s="582"/>
      <c r="H29" s="94"/>
      <c r="I29" s="591"/>
      <c r="J29" s="591"/>
    </row>
    <row r="30" spans="2:10">
      <c r="B30" s="307" t="s">
        <v>58</v>
      </c>
      <c r="C30" s="592">
        <v>9.5899999999999999E-2</v>
      </c>
      <c r="D30" s="307">
        <f t="shared" si="0"/>
        <v>30</v>
      </c>
      <c r="F30" s="542"/>
      <c r="G30" s="582"/>
      <c r="H30" s="94"/>
      <c r="I30" s="591"/>
      <c r="J30" s="591"/>
    </row>
    <row r="31" spans="2:10">
      <c r="B31" s="308" t="s">
        <v>59</v>
      </c>
      <c r="C31" s="593">
        <v>0.1479</v>
      </c>
      <c r="D31" s="308">
        <f t="shared" si="0"/>
        <v>10</v>
      </c>
      <c r="F31" s="542"/>
      <c r="G31" s="582"/>
      <c r="H31" s="94"/>
      <c r="I31" s="591"/>
      <c r="J31" s="591"/>
    </row>
    <row r="32" spans="2:10">
      <c r="B32" s="307" t="s">
        <v>60</v>
      </c>
      <c r="C32" s="592">
        <v>6.6000000000000003E-2</v>
      </c>
      <c r="D32" s="307">
        <f t="shared" si="0"/>
        <v>46</v>
      </c>
      <c r="F32" s="542"/>
      <c r="G32" s="582"/>
      <c r="H32" s="94"/>
      <c r="I32" s="591"/>
      <c r="J32" s="591"/>
    </row>
    <row r="33" spans="2:10">
      <c r="B33" s="308" t="s">
        <v>61</v>
      </c>
      <c r="C33" s="593">
        <v>0.18840000000000001</v>
      </c>
      <c r="D33" s="308">
        <f t="shared" si="0"/>
        <v>4</v>
      </c>
      <c r="F33" s="542"/>
      <c r="G33" s="582"/>
      <c r="H33" s="94"/>
      <c r="I33" s="591"/>
      <c r="J33" s="591"/>
    </row>
    <row r="34" spans="2:10">
      <c r="B34" s="307" t="s">
        <v>62</v>
      </c>
      <c r="C34" s="592">
        <v>3.27E-2</v>
      </c>
      <c r="D34" s="307">
        <f t="shared" si="0"/>
        <v>48</v>
      </c>
      <c r="F34" s="542"/>
      <c r="G34" s="582"/>
      <c r="H34" s="94"/>
      <c r="I34" s="591"/>
      <c r="J34" s="591"/>
    </row>
    <row r="35" spans="2:10">
      <c r="B35" s="308" t="s">
        <v>63</v>
      </c>
      <c r="C35" s="593">
        <v>8.9399999999999993E-2</v>
      </c>
      <c r="D35" s="308">
        <f t="shared" si="0"/>
        <v>34</v>
      </c>
      <c r="F35" s="542"/>
      <c r="G35" s="582"/>
      <c r="H35" s="94"/>
      <c r="I35" s="591"/>
      <c r="J35" s="591"/>
    </row>
    <row r="36" spans="2:10">
      <c r="B36" s="307" t="s">
        <v>64</v>
      </c>
      <c r="C36" s="592">
        <v>8.9499999999999996E-2</v>
      </c>
      <c r="D36" s="307">
        <f t="shared" si="0"/>
        <v>33</v>
      </c>
      <c r="F36" s="542"/>
      <c r="G36" s="582"/>
      <c r="H36" s="94"/>
      <c r="I36" s="591"/>
      <c r="J36" s="591"/>
    </row>
    <row r="37" spans="2:10">
      <c r="B37" s="308" t="s">
        <v>65</v>
      </c>
      <c r="C37" s="593">
        <v>0.13489999999999999</v>
      </c>
      <c r="D37" s="308">
        <f t="shared" si="0"/>
        <v>16</v>
      </c>
      <c r="F37" s="542"/>
      <c r="G37" s="582"/>
      <c r="H37" s="94"/>
      <c r="I37" s="591"/>
      <c r="J37" s="591"/>
    </row>
    <row r="38" spans="2:10">
      <c r="B38" s="307" t="s">
        <v>66</v>
      </c>
      <c r="C38" s="592">
        <v>0.18559999999999999</v>
      </c>
      <c r="D38" s="307">
        <f t="shared" si="0"/>
        <v>5</v>
      </c>
      <c r="F38" s="542"/>
      <c r="G38" s="582"/>
      <c r="H38" s="94"/>
      <c r="I38" s="591"/>
      <c r="J38" s="591"/>
    </row>
    <row r="39" spans="2:10">
      <c r="B39" s="308" t="s">
        <v>67</v>
      </c>
      <c r="C39" s="593">
        <v>8.8900000000000007E-2</v>
      </c>
      <c r="D39" s="308">
        <f t="shared" si="0"/>
        <v>36</v>
      </c>
      <c r="F39" s="542"/>
      <c r="G39" s="582"/>
      <c r="H39" s="94"/>
      <c r="I39" s="591"/>
      <c r="J39" s="591"/>
    </row>
    <row r="40" spans="2:10">
      <c r="B40" s="307" t="s">
        <v>68</v>
      </c>
      <c r="C40" s="592">
        <v>0.14130000000000001</v>
      </c>
      <c r="D40" s="307">
        <f t="shared" si="0"/>
        <v>14</v>
      </c>
      <c r="F40" s="542"/>
      <c r="G40" s="582"/>
      <c r="H40" s="94"/>
      <c r="I40" s="591"/>
      <c r="J40" s="591"/>
    </row>
    <row r="41" spans="2:10">
      <c r="B41" s="308" t="s">
        <v>69</v>
      </c>
      <c r="C41" s="593">
        <v>8.5500000000000007E-2</v>
      </c>
      <c r="D41" s="308">
        <f t="shared" si="0"/>
        <v>40</v>
      </c>
      <c r="F41" s="542"/>
      <c r="G41" s="582"/>
      <c r="H41" s="94"/>
      <c r="I41" s="591"/>
      <c r="J41" s="591"/>
    </row>
    <row r="42" spans="2:10">
      <c r="B42" s="307" t="s">
        <v>70</v>
      </c>
      <c r="C42" s="592">
        <v>0.11269999999999999</v>
      </c>
      <c r="D42" s="307">
        <f t="shared" si="0"/>
        <v>25</v>
      </c>
      <c r="F42" s="542"/>
      <c r="G42" s="582"/>
      <c r="H42" s="94"/>
      <c r="I42" s="591"/>
      <c r="J42" s="591"/>
    </row>
    <row r="43" spans="2:10">
      <c r="B43" s="308" t="s">
        <v>71</v>
      </c>
      <c r="C43" s="593">
        <v>2.1000000000000001E-2</v>
      </c>
      <c r="D43" s="308">
        <f t="shared" si="0"/>
        <v>50</v>
      </c>
      <c r="F43" s="581"/>
      <c r="G43" s="581"/>
      <c r="H43" s="591"/>
      <c r="I43" s="591"/>
      <c r="J43" s="591"/>
    </row>
    <row r="44" spans="2:10">
      <c r="B44" s="307" t="s">
        <v>72</v>
      </c>
      <c r="C44" s="592">
        <v>0.16270000000000001</v>
      </c>
      <c r="D44" s="307">
        <f t="shared" si="0"/>
        <v>6</v>
      </c>
      <c r="F44" s="542"/>
      <c r="G44" s="582"/>
      <c r="H44" s="94"/>
      <c r="I44" s="591"/>
      <c r="J44" s="591"/>
    </row>
    <row r="45" spans="2:10">
      <c r="B45" s="308" t="s">
        <v>73</v>
      </c>
      <c r="C45" s="593">
        <v>0.15260000000000001</v>
      </c>
      <c r="D45" s="308">
        <f t="shared" si="0"/>
        <v>7</v>
      </c>
      <c r="F45" s="279"/>
      <c r="G45" s="582"/>
      <c r="H45" s="94"/>
      <c r="I45" s="591"/>
      <c r="J45" s="591"/>
    </row>
    <row r="46" spans="2:10">
      <c r="B46" s="307" t="s">
        <v>74</v>
      </c>
      <c r="C46" s="592">
        <v>0.12559999999999999</v>
      </c>
      <c r="D46" s="307">
        <f t="shared" si="0"/>
        <v>19</v>
      </c>
      <c r="E46" s="95"/>
      <c r="F46" s="542"/>
      <c r="G46" s="582"/>
      <c r="H46" s="94"/>
      <c r="I46" s="591"/>
      <c r="J46" s="591"/>
    </row>
    <row r="47" spans="2:10">
      <c r="B47" s="308" t="s">
        <v>75</v>
      </c>
      <c r="C47" s="593">
        <v>0.14219999999999999</v>
      </c>
      <c r="D47" s="308">
        <f t="shared" si="0"/>
        <v>13</v>
      </c>
      <c r="F47" s="542"/>
      <c r="G47" s="582"/>
      <c r="H47" s="94"/>
      <c r="I47" s="591"/>
      <c r="J47" s="591"/>
    </row>
    <row r="48" spans="2:10">
      <c r="B48" s="307" t="s">
        <v>76</v>
      </c>
      <c r="C48" s="592">
        <v>0.125</v>
      </c>
      <c r="D48" s="307">
        <f t="shared" si="0"/>
        <v>20</v>
      </c>
      <c r="F48" s="542"/>
      <c r="G48" s="582"/>
      <c r="H48" s="94"/>
      <c r="I48" s="591"/>
      <c r="J48" s="591"/>
    </row>
    <row r="49" spans="1:10">
      <c r="B49" s="308" t="s">
        <v>77</v>
      </c>
      <c r="C49" s="593">
        <v>0.1177</v>
      </c>
      <c r="D49" s="308">
        <f t="shared" si="0"/>
        <v>23</v>
      </c>
      <c r="F49" s="542"/>
      <c r="G49" s="582"/>
      <c r="H49" s="94"/>
      <c r="I49" s="591"/>
      <c r="J49" s="591"/>
    </row>
    <row r="50" spans="1:10">
      <c r="B50" s="307" t="s">
        <v>78</v>
      </c>
      <c r="C50" s="592">
        <v>0.14699999999999999</v>
      </c>
      <c r="D50" s="307">
        <f t="shared" si="0"/>
        <v>11</v>
      </c>
      <c r="F50" s="542"/>
      <c r="G50" s="582"/>
      <c r="H50" s="94"/>
      <c r="I50" s="591"/>
      <c r="J50" s="591"/>
    </row>
    <row r="51" spans="1:10">
      <c r="B51" s="308" t="s">
        <v>79</v>
      </c>
      <c r="C51" s="593">
        <v>8.5000000000000006E-2</v>
      </c>
      <c r="D51" s="308">
        <f t="shared" si="0"/>
        <v>41</v>
      </c>
      <c r="F51" s="542"/>
      <c r="G51" s="582"/>
      <c r="H51" s="94"/>
      <c r="I51" s="591"/>
      <c r="J51" s="591"/>
    </row>
    <row r="52" spans="1:10">
      <c r="B52" s="307" t="s">
        <v>80</v>
      </c>
      <c r="C52" s="592">
        <v>6.9400000000000003E-2</v>
      </c>
      <c r="D52" s="307">
        <f t="shared" si="0"/>
        <v>45</v>
      </c>
      <c r="F52" s="542"/>
      <c r="G52" s="582"/>
      <c r="H52" s="94"/>
      <c r="I52" s="591"/>
      <c r="J52" s="591"/>
    </row>
    <row r="53" spans="1:10">
      <c r="B53" s="308" t="s">
        <v>81</v>
      </c>
      <c r="C53" s="593">
        <v>0.19409999999999999</v>
      </c>
      <c r="D53" s="308">
        <f t="shared" si="0"/>
        <v>3</v>
      </c>
      <c r="F53" s="542"/>
      <c r="G53" s="582"/>
      <c r="H53" s="94"/>
      <c r="I53" s="591"/>
      <c r="J53" s="591"/>
    </row>
    <row r="54" spans="1:10">
      <c r="B54" s="307" t="s">
        <v>82</v>
      </c>
      <c r="C54" s="592">
        <v>8.6400000000000005E-2</v>
      </c>
      <c r="D54" s="307">
        <f t="shared" si="0"/>
        <v>39</v>
      </c>
      <c r="F54" s="542"/>
      <c r="G54" s="582"/>
      <c r="H54" s="94"/>
      <c r="I54" s="591"/>
      <c r="J54" s="591"/>
    </row>
    <row r="55" spans="1:10">
      <c r="B55" s="308" t="s">
        <v>83</v>
      </c>
      <c r="C55" s="593">
        <v>8.9899999999999994E-2</v>
      </c>
      <c r="D55" s="308">
        <f t="shared" si="0"/>
        <v>32</v>
      </c>
      <c r="F55" s="542"/>
      <c r="G55" s="582"/>
      <c r="H55" s="94"/>
      <c r="I55" s="591"/>
      <c r="J55" s="591"/>
    </row>
    <row r="56" spans="1:10">
      <c r="B56" s="307" t="s">
        <v>84</v>
      </c>
      <c r="C56" s="592">
        <v>8.7400000000000005E-2</v>
      </c>
      <c r="D56" s="307">
        <f>IF(C56="$0","--",RANK(C56,$C$7:$C$56))</f>
        <v>38</v>
      </c>
      <c r="F56" s="542"/>
      <c r="G56" s="582"/>
      <c r="H56" s="94"/>
      <c r="I56" s="591"/>
      <c r="J56" s="591"/>
    </row>
    <row r="57" spans="1:10">
      <c r="B57" s="294" t="s">
        <v>85</v>
      </c>
      <c r="C57" s="594">
        <v>0.1197</v>
      </c>
      <c r="D57" s="149" t="str">
        <f>CONCATENATE("(",RANK(C57,C7:C57),")")</f>
        <v>(22)</v>
      </c>
      <c r="F57" s="542"/>
      <c r="G57" s="582"/>
      <c r="H57" s="94"/>
      <c r="I57" s="591"/>
      <c r="J57" s="591"/>
    </row>
    <row r="58" spans="1:10">
      <c r="F58" s="581" t="s">
        <v>99</v>
      </c>
    </row>
    <row r="59" spans="1:10" ht="14.25" customHeight="1">
      <c r="A59" s="472" t="s">
        <v>510</v>
      </c>
      <c r="B59" s="467"/>
      <c r="C59" s="467"/>
      <c r="D59" s="467"/>
    </row>
    <row r="60" spans="1:10" ht="44.25" customHeight="1">
      <c r="A60" s="683" t="s">
        <v>511</v>
      </c>
      <c r="B60" s="683"/>
      <c r="C60" s="683"/>
      <c r="D60" s="683"/>
      <c r="E60" s="683"/>
      <c r="F60" s="583"/>
    </row>
    <row r="61" spans="1:10" ht="14.25" customHeight="1">
      <c r="A61" s="467"/>
      <c r="B61" s="467"/>
      <c r="C61" s="467"/>
      <c r="D61" s="467"/>
    </row>
    <row r="62" spans="1:10" ht="28.5" customHeight="1">
      <c r="A62" s="734" t="s">
        <v>2232</v>
      </c>
      <c r="B62" s="734"/>
      <c r="C62" s="734"/>
      <c r="D62" s="734"/>
      <c r="E62" s="734"/>
      <c r="H62" s="472"/>
    </row>
    <row r="63" spans="1:10">
      <c r="A63" s="472"/>
      <c r="B63" s="453"/>
      <c r="H63" s="472"/>
    </row>
    <row r="65" spans="2:2">
      <c r="B65" s="297" t="s">
        <v>29</v>
      </c>
    </row>
    <row r="66" spans="2:2">
      <c r="B66" s="470" t="s">
        <v>30</v>
      </c>
    </row>
  </sheetData>
  <sortState xmlns:xlrd2="http://schemas.microsoft.com/office/spreadsheetml/2017/richdata2" ref="F7:J56">
    <sortCondition ref="G7"/>
  </sortState>
  <mergeCells count="4">
    <mergeCell ref="A2:E2"/>
    <mergeCell ref="B3:D3"/>
    <mergeCell ref="A60:E60"/>
    <mergeCell ref="A62:E62"/>
  </mergeCells>
  <hyperlinks>
    <hyperlink ref="B66" r:id="rId1" xr:uid="{00000000-0004-0000-2300-000000000000}"/>
  </hyperlinks>
  <pageMargins left="0.7" right="0.7" top="0.75" bottom="0.75" header="0.3" footer="0.3"/>
  <pageSetup scale="70" orientation="portrait" r:id="rId2"/>
  <drawing r:id="rId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theme="3"/>
    <pageSetUpPr fitToPage="1"/>
  </sheetPr>
  <dimension ref="A1:H68"/>
  <sheetViews>
    <sheetView workbookViewId="0">
      <selection activeCell="H13" sqref="H13"/>
    </sheetView>
  </sheetViews>
  <sheetFormatPr baseColWidth="10" defaultColWidth="9.33203125" defaultRowHeight="14"/>
  <cols>
    <col min="1" max="1" width="15.6640625" style="3" customWidth="1"/>
    <col min="2" max="2" width="12.5" style="3" customWidth="1"/>
    <col min="3" max="3" width="14.33203125" style="3" customWidth="1"/>
    <col min="4" max="4" width="17.6640625" style="3" customWidth="1"/>
    <col min="5" max="5" width="16.5" style="3" customWidth="1"/>
    <col min="6" max="6" width="15.5" style="3" customWidth="1"/>
    <col min="7" max="7" width="15.6640625" style="3" customWidth="1"/>
    <col min="8" max="16384" width="9.33203125" style="3"/>
  </cols>
  <sheetData>
    <row r="1" spans="2:8" s="17" customFormat="1">
      <c r="C1" s="675" t="s">
        <v>520</v>
      </c>
      <c r="D1" s="675"/>
      <c r="E1" s="675"/>
    </row>
    <row r="2" spans="2:8" s="68" customFormat="1" ht="18">
      <c r="B2" s="735" t="s">
        <v>513</v>
      </c>
      <c r="C2" s="735"/>
      <c r="D2" s="735"/>
      <c r="E2" s="735"/>
      <c r="F2" s="735"/>
      <c r="G2" s="99"/>
    </row>
    <row r="3" spans="2:8" s="68" customFormat="1" ht="18">
      <c r="B3" s="99"/>
      <c r="C3" s="696" t="s">
        <v>2230</v>
      </c>
      <c r="D3" s="696"/>
      <c r="E3" s="696"/>
      <c r="F3" s="99"/>
      <c r="G3" s="99"/>
    </row>
    <row r="4" spans="2:8" ht="15.75" customHeight="1">
      <c r="B4" s="294"/>
      <c r="C4" s="294"/>
      <c r="D4" s="294"/>
      <c r="E4" s="294"/>
      <c r="F4" s="294"/>
      <c r="G4" s="294"/>
    </row>
    <row r="5" spans="2:8" s="71" customFormat="1" ht="45.75" customHeight="1">
      <c r="B5" s="103" t="s">
        <v>31</v>
      </c>
      <c r="C5" s="103" t="s">
        <v>252</v>
      </c>
      <c r="D5" s="103" t="s">
        <v>253</v>
      </c>
      <c r="E5" s="103" t="s">
        <v>254</v>
      </c>
      <c r="F5" s="103" t="s">
        <v>255</v>
      </c>
    </row>
    <row r="6" spans="2:8">
      <c r="B6" s="294" t="s">
        <v>35</v>
      </c>
      <c r="C6" s="445">
        <v>0.04</v>
      </c>
      <c r="D6" s="177" t="s">
        <v>256</v>
      </c>
      <c r="E6" s="294" t="s">
        <v>257</v>
      </c>
      <c r="F6" s="294" t="s">
        <v>257</v>
      </c>
      <c r="G6" s="297"/>
    </row>
    <row r="7" spans="2:8">
      <c r="B7" s="307" t="s">
        <v>36</v>
      </c>
      <c r="C7" s="512" t="s">
        <v>393</v>
      </c>
      <c r="D7" s="513" t="s">
        <v>393</v>
      </c>
      <c r="E7" s="514" t="s">
        <v>393</v>
      </c>
      <c r="F7" s="514" t="s">
        <v>393</v>
      </c>
      <c r="G7" s="297"/>
    </row>
    <row r="8" spans="2:8">
      <c r="B8" s="294" t="s">
        <v>37</v>
      </c>
      <c r="C8" s="445">
        <v>5.6000000000000001E-2</v>
      </c>
      <c r="D8" s="177" t="s">
        <v>258</v>
      </c>
      <c r="E8" s="294" t="s">
        <v>257</v>
      </c>
      <c r="F8" s="294" t="s">
        <v>257</v>
      </c>
      <c r="G8" s="297"/>
    </row>
    <row r="9" spans="2:8">
      <c r="B9" s="307" t="s">
        <v>38</v>
      </c>
      <c r="C9" s="311">
        <v>6.5000000000000002E-2</v>
      </c>
      <c r="D9" s="97">
        <v>1.4999999999999999E-2</v>
      </c>
      <c r="E9" s="307" t="s">
        <v>259</v>
      </c>
      <c r="F9" s="307" t="s">
        <v>259</v>
      </c>
      <c r="G9" s="297"/>
    </row>
    <row r="10" spans="2:8">
      <c r="B10" s="294" t="s">
        <v>212</v>
      </c>
      <c r="C10" s="595">
        <v>8.2500000000000004E-2</v>
      </c>
      <c r="D10" s="177" t="s">
        <v>258</v>
      </c>
      <c r="E10" s="294" t="s">
        <v>257</v>
      </c>
      <c r="F10" s="294" t="s">
        <v>259</v>
      </c>
      <c r="G10" s="297"/>
    </row>
    <row r="11" spans="2:8">
      <c r="B11" s="307" t="s">
        <v>40</v>
      </c>
      <c r="C11" s="311">
        <v>2.9000000000000001E-2</v>
      </c>
      <c r="D11" s="97" t="s">
        <v>258</v>
      </c>
      <c r="E11" s="307" t="s">
        <v>259</v>
      </c>
      <c r="F11" s="307" t="s">
        <v>259</v>
      </c>
      <c r="G11" s="297"/>
    </row>
    <row r="12" spans="2:8">
      <c r="B12" s="294" t="s">
        <v>41</v>
      </c>
      <c r="C12" s="445">
        <v>6.3500000000000001E-2</v>
      </c>
      <c r="D12" s="177" t="s">
        <v>258</v>
      </c>
      <c r="E12" s="294" t="s">
        <v>259</v>
      </c>
      <c r="F12" s="294" t="s">
        <v>259</v>
      </c>
      <c r="G12" s="297"/>
      <c r="H12" s="508"/>
    </row>
    <row r="13" spans="2:8">
      <c r="B13" s="307" t="s">
        <v>42</v>
      </c>
      <c r="C13" s="490" t="s">
        <v>393</v>
      </c>
      <c r="D13" s="514" t="s">
        <v>393</v>
      </c>
      <c r="E13" s="514" t="s">
        <v>393</v>
      </c>
      <c r="F13" s="514" t="s">
        <v>393</v>
      </c>
      <c r="G13" s="297"/>
    </row>
    <row r="14" spans="2:8">
      <c r="B14" s="294" t="s">
        <v>43</v>
      </c>
      <c r="C14" s="445">
        <v>0.06</v>
      </c>
      <c r="D14" s="177" t="s">
        <v>258</v>
      </c>
      <c r="E14" s="294" t="s">
        <v>259</v>
      </c>
      <c r="F14" s="294" t="s">
        <v>259</v>
      </c>
      <c r="G14" s="297"/>
    </row>
    <row r="15" spans="2:8">
      <c r="B15" s="307" t="s">
        <v>44</v>
      </c>
      <c r="C15" s="311">
        <v>0.04</v>
      </c>
      <c r="D15" s="97" t="s">
        <v>258</v>
      </c>
      <c r="E15" s="307" t="s">
        <v>257</v>
      </c>
      <c r="F15" s="307" t="s">
        <v>257</v>
      </c>
      <c r="G15" s="297"/>
    </row>
    <row r="16" spans="2:8">
      <c r="B16" s="294" t="s">
        <v>45</v>
      </c>
      <c r="C16" s="445">
        <v>0.04</v>
      </c>
      <c r="D16" s="177" t="s">
        <v>256</v>
      </c>
      <c r="E16" s="294" t="s">
        <v>257</v>
      </c>
      <c r="F16" s="294" t="s">
        <v>257</v>
      </c>
      <c r="G16" s="297"/>
    </row>
    <row r="17" spans="2:6">
      <c r="B17" s="307" t="s">
        <v>46</v>
      </c>
      <c r="C17" s="311">
        <v>0.06</v>
      </c>
      <c r="D17" s="97" t="s">
        <v>256</v>
      </c>
      <c r="E17" s="307" t="s">
        <v>257</v>
      </c>
      <c r="F17" s="307" t="s">
        <v>257</v>
      </c>
    </row>
    <row r="18" spans="2:6">
      <c r="B18" s="294" t="s">
        <v>47</v>
      </c>
      <c r="C18" s="445">
        <v>6.25E-2</v>
      </c>
      <c r="D18" s="177">
        <v>0.01</v>
      </c>
      <c r="E18" s="294" t="s">
        <v>259</v>
      </c>
      <c r="F18" s="294" t="s">
        <v>259</v>
      </c>
    </row>
    <row r="19" spans="2:6">
      <c r="B19" s="307" t="s">
        <v>48</v>
      </c>
      <c r="C19" s="311">
        <v>7.0000000000000007E-2</v>
      </c>
      <c r="D19" s="97" t="s">
        <v>258</v>
      </c>
      <c r="E19" s="307" t="s">
        <v>259</v>
      </c>
      <c r="F19" s="307" t="s">
        <v>259</v>
      </c>
    </row>
    <row r="20" spans="2:6">
      <c r="B20" s="294" t="s">
        <v>49</v>
      </c>
      <c r="C20" s="445">
        <v>0.06</v>
      </c>
      <c r="D20" s="177" t="s">
        <v>258</v>
      </c>
      <c r="E20" s="294" t="s">
        <v>259</v>
      </c>
      <c r="F20" s="294" t="s">
        <v>259</v>
      </c>
    </row>
    <row r="21" spans="2:6">
      <c r="B21" s="307" t="s">
        <v>50</v>
      </c>
      <c r="C21" s="311">
        <v>6.5000000000000002E-2</v>
      </c>
      <c r="D21" s="97" t="s">
        <v>256</v>
      </c>
      <c r="E21" s="307" t="s">
        <v>257</v>
      </c>
      <c r="F21" s="307" t="s">
        <v>257</v>
      </c>
    </row>
    <row r="22" spans="2:6">
      <c r="B22" s="294" t="s">
        <v>51</v>
      </c>
      <c r="C22" s="445">
        <v>0.06</v>
      </c>
      <c r="D22" s="177" t="s">
        <v>258</v>
      </c>
      <c r="E22" s="294" t="s">
        <v>259</v>
      </c>
      <c r="F22" s="294" t="s">
        <v>259</v>
      </c>
    </row>
    <row r="23" spans="2:6">
      <c r="B23" s="307" t="s">
        <v>52</v>
      </c>
      <c r="C23" s="311">
        <v>4.4499999999999998E-2</v>
      </c>
      <c r="D23" s="97" t="s">
        <v>258</v>
      </c>
      <c r="E23" s="307" t="s">
        <v>257</v>
      </c>
      <c r="F23" s="307" t="s">
        <v>257</v>
      </c>
    </row>
    <row r="24" spans="2:6">
      <c r="B24" s="294" t="s">
        <v>53</v>
      </c>
      <c r="C24" s="445">
        <v>5.5E-2</v>
      </c>
      <c r="D24" s="177" t="s">
        <v>258</v>
      </c>
      <c r="E24" s="294" t="s">
        <v>259</v>
      </c>
      <c r="F24" s="294" t="s">
        <v>259</v>
      </c>
    </row>
    <row r="25" spans="2:6">
      <c r="B25" s="307" t="s">
        <v>54</v>
      </c>
      <c r="C25" s="311">
        <v>0.06</v>
      </c>
      <c r="D25" s="97" t="s">
        <v>258</v>
      </c>
      <c r="E25" s="307" t="s">
        <v>259</v>
      </c>
      <c r="F25" s="307" t="s">
        <v>259</v>
      </c>
    </row>
    <row r="26" spans="2:6">
      <c r="B26" s="294" t="s">
        <v>55</v>
      </c>
      <c r="C26" s="445">
        <v>6.25E-2</v>
      </c>
      <c r="D26" s="177" t="s">
        <v>258</v>
      </c>
      <c r="E26" s="294" t="s">
        <v>257</v>
      </c>
      <c r="F26" s="294" t="s">
        <v>257</v>
      </c>
    </row>
    <row r="27" spans="2:6">
      <c r="B27" s="307" t="s">
        <v>56</v>
      </c>
      <c r="C27" s="311">
        <v>0.06</v>
      </c>
      <c r="D27" s="97" t="s">
        <v>258</v>
      </c>
      <c r="E27" s="307" t="s">
        <v>257</v>
      </c>
      <c r="F27" s="307" t="s">
        <v>257</v>
      </c>
    </row>
    <row r="28" spans="2:6">
      <c r="B28" s="294" t="s">
        <v>57</v>
      </c>
      <c r="C28" s="309">
        <v>6.8750000000000006E-2</v>
      </c>
      <c r="D28" s="177" t="s">
        <v>258</v>
      </c>
      <c r="E28" s="294" t="s">
        <v>259</v>
      </c>
      <c r="F28" s="294" t="s">
        <v>259</v>
      </c>
    </row>
    <row r="29" spans="2:6">
      <c r="B29" s="307" t="s">
        <v>58</v>
      </c>
      <c r="C29" s="311">
        <v>7.0000000000000007E-2</v>
      </c>
      <c r="D29" s="97" t="s">
        <v>256</v>
      </c>
      <c r="E29" s="307" t="s">
        <v>257</v>
      </c>
      <c r="F29" s="307" t="s">
        <v>257</v>
      </c>
    </row>
    <row r="30" spans="2:6">
      <c r="B30" s="294" t="s">
        <v>59</v>
      </c>
      <c r="C30" s="309">
        <v>4.2250000000000003E-2</v>
      </c>
      <c r="D30" s="280">
        <v>1.225E-2</v>
      </c>
      <c r="E30" s="294" t="s">
        <v>257</v>
      </c>
      <c r="F30" s="294" t="s">
        <v>257</v>
      </c>
    </row>
    <row r="31" spans="2:6">
      <c r="B31" s="307" t="s">
        <v>60</v>
      </c>
      <c r="C31" s="490" t="s">
        <v>393</v>
      </c>
      <c r="D31" s="514" t="s">
        <v>393</v>
      </c>
      <c r="E31" s="514" t="s">
        <v>393</v>
      </c>
      <c r="F31" s="514" t="s">
        <v>393</v>
      </c>
    </row>
    <row r="32" spans="2:6">
      <c r="B32" s="294" t="s">
        <v>61</v>
      </c>
      <c r="C32" s="445">
        <v>5.5E-2</v>
      </c>
      <c r="D32" s="177" t="s">
        <v>258</v>
      </c>
      <c r="E32" s="294" t="s">
        <v>257</v>
      </c>
      <c r="F32" s="294" t="s">
        <v>257</v>
      </c>
    </row>
    <row r="33" spans="2:6">
      <c r="B33" s="307" t="s">
        <v>62</v>
      </c>
      <c r="C33" s="311">
        <v>6.8500000000000005E-2</v>
      </c>
      <c r="D33" s="97" t="s">
        <v>258</v>
      </c>
      <c r="E33" s="307" t="s">
        <v>257</v>
      </c>
      <c r="F33" s="307" t="s">
        <v>257</v>
      </c>
    </row>
    <row r="34" spans="2:6">
      <c r="B34" s="294" t="s">
        <v>63</v>
      </c>
      <c r="C34" s="516" t="s">
        <v>393</v>
      </c>
      <c r="D34" s="517" t="s">
        <v>393</v>
      </c>
      <c r="E34" s="515" t="s">
        <v>393</v>
      </c>
      <c r="F34" s="515" t="s">
        <v>393</v>
      </c>
    </row>
    <row r="35" spans="2:6">
      <c r="B35" s="307" t="s">
        <v>64</v>
      </c>
      <c r="C35" s="314">
        <v>6.6250000000000003E-2</v>
      </c>
      <c r="D35" s="97" t="s">
        <v>258</v>
      </c>
      <c r="E35" s="307" t="s">
        <v>259</v>
      </c>
      <c r="F35" s="307" t="s">
        <v>259</v>
      </c>
    </row>
    <row r="36" spans="2:6">
      <c r="B36" s="294" t="s">
        <v>65</v>
      </c>
      <c r="C36" s="309">
        <v>5.1249999999999997E-2</v>
      </c>
      <c r="D36" s="177" t="s">
        <v>258</v>
      </c>
      <c r="E36" s="294" t="s">
        <v>257</v>
      </c>
      <c r="F36" s="294" t="s">
        <v>257</v>
      </c>
    </row>
    <row r="37" spans="2:6">
      <c r="B37" s="307" t="s">
        <v>66</v>
      </c>
      <c r="C37" s="311">
        <v>0.04</v>
      </c>
      <c r="D37" s="97" t="s">
        <v>258</v>
      </c>
      <c r="E37" s="307" t="s">
        <v>259</v>
      </c>
      <c r="F37" s="307" t="s">
        <v>259</v>
      </c>
    </row>
    <row r="38" spans="2:6">
      <c r="B38" s="294" t="s">
        <v>67</v>
      </c>
      <c r="C38" s="445">
        <v>4.7500000000000001E-2</v>
      </c>
      <c r="D38" s="177" t="s">
        <v>258</v>
      </c>
      <c r="E38" s="294" t="s">
        <v>259</v>
      </c>
      <c r="F38" s="294" t="s">
        <v>259</v>
      </c>
    </row>
    <row r="39" spans="2:6">
      <c r="B39" s="307" t="s">
        <v>68</v>
      </c>
      <c r="C39" s="311">
        <v>0.05</v>
      </c>
      <c r="D39" s="97" t="s">
        <v>258</v>
      </c>
      <c r="E39" s="307" t="s">
        <v>259</v>
      </c>
      <c r="F39" s="307" t="s">
        <v>259</v>
      </c>
    </row>
    <row r="40" spans="2:6">
      <c r="B40" s="294" t="s">
        <v>69</v>
      </c>
      <c r="C40" s="445">
        <v>5.7500000000000002E-2</v>
      </c>
      <c r="D40" s="177" t="s">
        <v>258</v>
      </c>
      <c r="E40" s="294" t="s">
        <v>257</v>
      </c>
      <c r="F40" s="294" t="s">
        <v>259</v>
      </c>
    </row>
    <row r="41" spans="2:6">
      <c r="B41" s="307" t="s">
        <v>70</v>
      </c>
      <c r="C41" s="311">
        <v>4.4999999999999998E-2</v>
      </c>
      <c r="D41" s="97" t="s">
        <v>256</v>
      </c>
      <c r="E41" s="307" t="s">
        <v>257</v>
      </c>
      <c r="F41" s="307" t="s">
        <v>257</v>
      </c>
    </row>
    <row r="42" spans="2:6">
      <c r="B42" s="294" t="s">
        <v>71</v>
      </c>
      <c r="C42" s="516" t="s">
        <v>393</v>
      </c>
      <c r="D42" s="517" t="s">
        <v>393</v>
      </c>
      <c r="E42" s="515" t="s">
        <v>393</v>
      </c>
      <c r="F42" s="515" t="s">
        <v>393</v>
      </c>
    </row>
    <row r="43" spans="2:6">
      <c r="B43" s="307" t="s">
        <v>72</v>
      </c>
      <c r="C43" s="311">
        <v>0.06</v>
      </c>
      <c r="D43" s="97" t="s">
        <v>258</v>
      </c>
      <c r="E43" s="307" t="s">
        <v>257</v>
      </c>
      <c r="F43" s="307" t="s">
        <v>259</v>
      </c>
    </row>
    <row r="44" spans="2:6">
      <c r="B44" s="294" t="s">
        <v>73</v>
      </c>
      <c r="C44" s="445">
        <v>7.0000000000000007E-2</v>
      </c>
      <c r="D44" s="177" t="s">
        <v>258</v>
      </c>
      <c r="E44" s="294" t="s">
        <v>259</v>
      </c>
      <c r="F44" s="294" t="s">
        <v>259</v>
      </c>
    </row>
    <row r="45" spans="2:6">
      <c r="B45" s="307" t="s">
        <v>74</v>
      </c>
      <c r="C45" s="311">
        <v>0.06</v>
      </c>
      <c r="D45" s="97" t="s">
        <v>258</v>
      </c>
      <c r="E45" s="307" t="s">
        <v>257</v>
      </c>
      <c r="F45" s="307" t="s">
        <v>257</v>
      </c>
    </row>
    <row r="46" spans="2:6">
      <c r="B46" s="294" t="s">
        <v>75</v>
      </c>
      <c r="C46" s="445">
        <v>4.4999999999999998E-2</v>
      </c>
      <c r="D46" s="177" t="s">
        <v>256</v>
      </c>
      <c r="E46" s="294" t="s">
        <v>257</v>
      </c>
      <c r="F46" s="294" t="s">
        <v>257</v>
      </c>
    </row>
    <row r="47" spans="2:6">
      <c r="B47" s="307" t="s">
        <v>2335</v>
      </c>
      <c r="C47" s="311">
        <v>7.0000000000000007E-2</v>
      </c>
      <c r="D47" s="97">
        <v>0.04</v>
      </c>
      <c r="E47" s="307" t="s">
        <v>257</v>
      </c>
      <c r="F47" s="307" t="s">
        <v>257</v>
      </c>
    </row>
    <row r="48" spans="2:6">
      <c r="B48" s="294" t="s">
        <v>77</v>
      </c>
      <c r="C48" s="445">
        <v>6.25E-2</v>
      </c>
      <c r="D48" s="177" t="s">
        <v>258</v>
      </c>
      <c r="E48" s="294" t="s">
        <v>259</v>
      </c>
      <c r="F48" s="294" t="s">
        <v>259</v>
      </c>
    </row>
    <row r="49" spans="1:6">
      <c r="A49" s="297"/>
      <c r="B49" s="307" t="s">
        <v>246</v>
      </c>
      <c r="C49" s="311">
        <v>0.05</v>
      </c>
      <c r="D49" s="97">
        <v>1.7500000000000002E-2</v>
      </c>
      <c r="E49" s="307" t="s">
        <v>257</v>
      </c>
      <c r="F49" s="307" t="s">
        <v>257</v>
      </c>
    </row>
    <row r="50" spans="1:6">
      <c r="A50" s="297"/>
      <c r="B50" s="294" t="s">
        <v>79</v>
      </c>
      <c r="C50" s="445">
        <v>0.06</v>
      </c>
      <c r="D50" s="177" t="s">
        <v>258</v>
      </c>
      <c r="E50" s="294" t="s">
        <v>257</v>
      </c>
      <c r="F50" s="294" t="s">
        <v>257</v>
      </c>
    </row>
    <row r="51" spans="1:6">
      <c r="A51" s="297"/>
      <c r="B51" s="307" t="s">
        <v>168</v>
      </c>
      <c r="C51" s="311">
        <v>5.2999999999999999E-2</v>
      </c>
      <c r="D51" s="97">
        <v>2.5000000000000001E-2</v>
      </c>
      <c r="E51" s="307" t="s">
        <v>257</v>
      </c>
      <c r="F51" s="307" t="s">
        <v>257</v>
      </c>
    </row>
    <row r="52" spans="1:6">
      <c r="A52" s="297"/>
      <c r="B52" s="294" t="s">
        <v>81</v>
      </c>
      <c r="C52" s="445">
        <v>6.5000000000000002E-2</v>
      </c>
      <c r="D52" s="177" t="s">
        <v>258</v>
      </c>
      <c r="E52" s="294" t="s">
        <v>257</v>
      </c>
      <c r="F52" s="294" t="s">
        <v>259</v>
      </c>
    </row>
    <row r="53" spans="1:6">
      <c r="A53" s="297"/>
      <c r="B53" s="307" t="s">
        <v>82</v>
      </c>
      <c r="C53" s="311">
        <v>0.06</v>
      </c>
      <c r="D53" s="97" t="s">
        <v>258</v>
      </c>
      <c r="E53" s="307" t="s">
        <v>257</v>
      </c>
      <c r="F53" s="307" t="s">
        <v>259</v>
      </c>
    </row>
    <row r="54" spans="1:6">
      <c r="A54" s="297"/>
      <c r="B54" s="294" t="s">
        <v>83</v>
      </c>
      <c r="C54" s="445">
        <v>0.05</v>
      </c>
      <c r="D54" s="177" t="s">
        <v>258</v>
      </c>
      <c r="E54" s="294" t="s">
        <v>259</v>
      </c>
      <c r="F54" s="294" t="s">
        <v>259</v>
      </c>
    </row>
    <row r="55" spans="1:6">
      <c r="A55" s="297"/>
      <c r="B55" s="307" t="s">
        <v>84</v>
      </c>
      <c r="C55" s="311">
        <v>0.04</v>
      </c>
      <c r="D55" s="97" t="s">
        <v>258</v>
      </c>
      <c r="E55" s="307" t="s">
        <v>257</v>
      </c>
      <c r="F55" s="307" t="s">
        <v>257</v>
      </c>
    </row>
    <row r="56" spans="1:6">
      <c r="A56" s="297"/>
      <c r="B56" s="294" t="s">
        <v>85</v>
      </c>
      <c r="C56" s="445">
        <v>0.06</v>
      </c>
      <c r="D56" s="177" t="s">
        <v>258</v>
      </c>
      <c r="E56" s="294" t="s">
        <v>538</v>
      </c>
      <c r="F56" s="294" t="s">
        <v>259</v>
      </c>
    </row>
    <row r="57" spans="1:6" s="265" customFormat="1">
      <c r="A57" s="297"/>
      <c r="B57" s="294"/>
      <c r="C57" s="174"/>
      <c r="D57" s="177"/>
      <c r="E57" s="294"/>
      <c r="F57" s="294"/>
    </row>
    <row r="58" spans="1:6" s="265" customFormat="1" ht="15">
      <c r="A58" s="532" t="s">
        <v>615</v>
      </c>
      <c r="B58" s="294"/>
      <c r="C58" s="174"/>
      <c r="D58" s="177"/>
      <c r="E58" s="294"/>
      <c r="F58" s="294"/>
    </row>
    <row r="59" spans="1:6" s="265" customFormat="1">
      <c r="A59" s="297"/>
      <c r="B59" s="294"/>
      <c r="C59" s="174"/>
      <c r="D59" s="177"/>
      <c r="E59" s="294"/>
      <c r="F59" s="294"/>
    </row>
    <row r="60" spans="1:6">
      <c r="A60" s="297"/>
      <c r="B60" s="294"/>
      <c r="C60" s="174"/>
      <c r="D60" s="174"/>
      <c r="E60" s="294"/>
      <c r="F60" s="294"/>
    </row>
    <row r="61" spans="1:6" ht="30.75" customHeight="1">
      <c r="A61" s="734" t="s">
        <v>2368</v>
      </c>
      <c r="B61" s="734"/>
      <c r="C61" s="734"/>
      <c r="D61" s="734"/>
      <c r="E61" s="734"/>
      <c r="F61" s="734"/>
    </row>
    <row r="62" spans="1:6">
      <c r="A62" s="294"/>
      <c r="B62" s="297"/>
      <c r="C62" s="297"/>
      <c r="D62" s="297"/>
      <c r="E62" s="297"/>
      <c r="F62" s="297"/>
    </row>
    <row r="63" spans="1:6">
      <c r="A63" s="294"/>
      <c r="B63" s="297"/>
      <c r="C63" s="297"/>
      <c r="D63" s="297"/>
      <c r="E63" s="297"/>
      <c r="F63" s="297"/>
    </row>
    <row r="67" spans="2:2">
      <c r="B67" s="297"/>
    </row>
    <row r="68" spans="2:2">
      <c r="B68" s="405"/>
    </row>
  </sheetData>
  <mergeCells count="4">
    <mergeCell ref="B2:F2"/>
    <mergeCell ref="C3:E3"/>
    <mergeCell ref="C1:E1"/>
    <mergeCell ref="A61:F61"/>
  </mergeCells>
  <pageMargins left="0.25" right="0.25" top="0.75" bottom="0.75" header="0.3" footer="0.3"/>
  <pageSetup scale="62"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theme="0" tint="-0.34998626667073579"/>
    <pageSetUpPr fitToPage="1"/>
  </sheetPr>
  <dimension ref="B1:L66"/>
  <sheetViews>
    <sheetView workbookViewId="0">
      <selection activeCell="F9" sqref="F9"/>
    </sheetView>
  </sheetViews>
  <sheetFormatPr baseColWidth="10" defaultColWidth="9.33203125" defaultRowHeight="14"/>
  <cols>
    <col min="1" max="1" width="20.5" style="91" customWidth="1"/>
    <col min="2" max="2" width="13.5" style="91" customWidth="1"/>
    <col min="3" max="3" width="15.33203125" style="91" customWidth="1"/>
    <col min="4" max="4" width="14" style="91" customWidth="1"/>
    <col min="5" max="5" width="20.5" style="91" customWidth="1"/>
    <col min="6" max="6" width="9.33203125" style="91"/>
    <col min="7" max="7" width="12.5" style="91" customWidth="1"/>
    <col min="8" max="8" width="24.33203125" style="91" customWidth="1"/>
    <col min="9" max="9" width="21.5" style="91" customWidth="1"/>
    <col min="10" max="10" width="11.5" style="91" customWidth="1"/>
    <col min="11" max="11" width="11.6640625" style="91" customWidth="1"/>
    <col min="12" max="13" width="9.33203125" style="91"/>
    <col min="14" max="14" width="18.33203125" style="91" bestFit="1" customWidth="1"/>
    <col min="15" max="16384" width="9.33203125" style="91"/>
  </cols>
  <sheetData>
    <row r="1" spans="2:8" s="534" customFormat="1">
      <c r="C1" s="553" t="s">
        <v>534</v>
      </c>
      <c r="D1" s="553"/>
    </row>
    <row r="2" spans="2:8" s="536" customFormat="1" ht="18">
      <c r="C2" s="590" t="s">
        <v>515</v>
      </c>
      <c r="D2" s="590"/>
      <c r="E2" s="552"/>
    </row>
    <row r="3" spans="2:8" s="536" customFormat="1" ht="18">
      <c r="C3" s="590" t="s">
        <v>516</v>
      </c>
      <c r="D3" s="590"/>
      <c r="E3" s="552"/>
    </row>
    <row r="4" spans="2:8" s="536" customFormat="1" ht="18">
      <c r="C4" s="590" t="str">
        <f>CONCATENATE("Fiscal Year ",Pop!H1)</f>
        <v>Fiscal Year 2016</v>
      </c>
      <c r="D4" s="590"/>
      <c r="H4" s="270"/>
    </row>
    <row r="6" spans="2:8" s="102" customFormat="1" ht="30">
      <c r="B6" s="269" t="s">
        <v>31</v>
      </c>
      <c r="C6" s="103" t="s">
        <v>434</v>
      </c>
      <c r="D6" s="103" t="s">
        <v>33</v>
      </c>
    </row>
    <row r="7" spans="2:8">
      <c r="B7" s="268" t="s">
        <v>34</v>
      </c>
      <c r="C7" s="260">
        <f>(SLF!D16/Pop!D4)*1000</f>
        <v>562.42324062482032</v>
      </c>
      <c r="D7" s="268"/>
    </row>
    <row r="8" spans="2:8">
      <c r="B8" s="542" t="s">
        <v>35</v>
      </c>
      <c r="C8" s="543">
        <f>(SLF!I16/Pop!D5)*1000</f>
        <v>589.06007453896632</v>
      </c>
      <c r="D8" s="542">
        <f>RANK(C8,$C$8:$C$57)</f>
        <v>17</v>
      </c>
    </row>
    <row r="9" spans="2:8">
      <c r="B9" s="545" t="s">
        <v>36</v>
      </c>
      <c r="C9" s="546">
        <f>(SLF!L16/Pop!D6)*1000</f>
        <v>489.76699275274365</v>
      </c>
      <c r="D9" s="545">
        <f t="shared" ref="D9:D57" si="0">RANK(C9,$C$8:$C$57)</f>
        <v>33</v>
      </c>
    </row>
    <row r="10" spans="2:8">
      <c r="B10" s="542" t="s">
        <v>37</v>
      </c>
      <c r="C10" s="543">
        <f>(SLF!O16/Pop!D7)*1000</f>
        <v>337.28929650718618</v>
      </c>
      <c r="D10" s="542">
        <f t="shared" si="0"/>
        <v>49</v>
      </c>
    </row>
    <row r="11" spans="2:8">
      <c r="B11" s="545" t="s">
        <v>38</v>
      </c>
      <c r="C11" s="546">
        <f>(SLF!R$16/Pop!D8)*1000</f>
        <v>497.89524303843979</v>
      </c>
      <c r="D11" s="545">
        <f t="shared" si="0"/>
        <v>31</v>
      </c>
    </row>
    <row r="12" spans="2:8">
      <c r="B12" s="542" t="s">
        <v>39</v>
      </c>
      <c r="C12" s="543">
        <f>(SLF!U$16/Pop!D9)*1000</f>
        <v>504.64334257351726</v>
      </c>
      <c r="D12" s="542">
        <f t="shared" si="0"/>
        <v>30</v>
      </c>
    </row>
    <row r="13" spans="2:8">
      <c r="B13" s="545" t="s">
        <v>40</v>
      </c>
      <c r="C13" s="546">
        <f>(SLF!X$16/Pop!D10)*1000</f>
        <v>444.89878582775555</v>
      </c>
      <c r="D13" s="545">
        <f t="shared" si="0"/>
        <v>38</v>
      </c>
    </row>
    <row r="14" spans="2:8">
      <c r="B14" s="542" t="s">
        <v>41</v>
      </c>
      <c r="C14" s="543">
        <f>(SLF!AA$16/Pop!D11)*1000</f>
        <v>668.11579054459912</v>
      </c>
      <c r="D14" s="542">
        <f t="shared" si="0"/>
        <v>13</v>
      </c>
    </row>
    <row r="15" spans="2:8">
      <c r="B15" s="545" t="s">
        <v>42</v>
      </c>
      <c r="C15" s="546">
        <f>(SLF!AD$16/Pop!D12)*1000</f>
        <v>582.79118881324405</v>
      </c>
      <c r="D15" s="545">
        <f t="shared" si="0"/>
        <v>19</v>
      </c>
    </row>
    <row r="16" spans="2:8">
      <c r="B16" s="542" t="s">
        <v>43</v>
      </c>
      <c r="C16" s="543">
        <f>(SLF!AJ$16/Pop!D13)*1000</f>
        <v>577.36991329981925</v>
      </c>
      <c r="D16" s="542">
        <f t="shared" si="0"/>
        <v>20</v>
      </c>
    </row>
    <row r="17" spans="2:4">
      <c r="B17" s="545" t="s">
        <v>44</v>
      </c>
      <c r="C17" s="546">
        <f>(SLF!AM$16/Pop!D14)*1000</f>
        <v>402.9319482393185</v>
      </c>
      <c r="D17" s="545">
        <f t="shared" si="0"/>
        <v>43</v>
      </c>
    </row>
    <row r="18" spans="2:4">
      <c r="B18" s="542" t="s">
        <v>45</v>
      </c>
      <c r="C18" s="543">
        <f>(SLF!AP$16/Pop!D15)*1000</f>
        <v>928.20590711865407</v>
      </c>
      <c r="D18" s="542">
        <f t="shared" si="0"/>
        <v>3</v>
      </c>
    </row>
    <row r="19" spans="2:4">
      <c r="B19" s="545" t="s">
        <v>46</v>
      </c>
      <c r="C19" s="546">
        <f>(SLF!AS$16/Pop!D16)*1000</f>
        <v>356.89864323528326</v>
      </c>
      <c r="D19" s="545">
        <f t="shared" si="0"/>
        <v>47</v>
      </c>
    </row>
    <row r="20" spans="2:4">
      <c r="B20" s="542" t="s">
        <v>47</v>
      </c>
      <c r="C20" s="543">
        <f>(SLF!AV$16/Pop!D17)*1000</f>
        <v>788.40261937657442</v>
      </c>
      <c r="D20" s="542">
        <f t="shared" si="0"/>
        <v>6</v>
      </c>
    </row>
    <row r="21" spans="2:4">
      <c r="B21" s="545" t="s">
        <v>48</v>
      </c>
      <c r="C21" s="546">
        <f>(SLF!AY$16/Pop!D18)*1000</f>
        <v>530.57707053972058</v>
      </c>
      <c r="D21" s="545">
        <f t="shared" si="0"/>
        <v>27</v>
      </c>
    </row>
    <row r="22" spans="2:4">
      <c r="B22" s="542" t="s">
        <v>49</v>
      </c>
      <c r="C22" s="543">
        <f>(SLF!BB$16/Pop!D19)*1000</f>
        <v>540.64797984201834</v>
      </c>
      <c r="D22" s="542">
        <f t="shared" si="0"/>
        <v>23</v>
      </c>
    </row>
    <row r="23" spans="2:4">
      <c r="B23" s="545" t="s">
        <v>50</v>
      </c>
      <c r="C23" s="546">
        <f>(SLF!BE$16/Pop!D20)*1000</f>
        <v>463.70279781726714</v>
      </c>
      <c r="D23" s="545">
        <f t="shared" si="0"/>
        <v>35</v>
      </c>
    </row>
    <row r="24" spans="2:4">
      <c r="B24" s="542" t="s">
        <v>51</v>
      </c>
      <c r="C24" s="543">
        <f>(SLF!BH$16/Pop!D21)*1000</f>
        <v>636.98445012559421</v>
      </c>
      <c r="D24" s="542">
        <f t="shared" si="0"/>
        <v>15</v>
      </c>
    </row>
    <row r="25" spans="2:4">
      <c r="B25" s="545" t="s">
        <v>52</v>
      </c>
      <c r="C25" s="546">
        <f>(SLF!BK$16/Pop!D22)*1000</f>
        <v>532.40341712836334</v>
      </c>
      <c r="D25" s="545">
        <f t="shared" si="0"/>
        <v>26</v>
      </c>
    </row>
    <row r="26" spans="2:4">
      <c r="B26" s="542" t="s">
        <v>53</v>
      </c>
      <c r="C26" s="543">
        <f>(SLF!BN$16/Pop!D23)*1000</f>
        <v>545.29285117182565</v>
      </c>
      <c r="D26" s="542">
        <f t="shared" si="0"/>
        <v>22</v>
      </c>
    </row>
    <row r="27" spans="2:4">
      <c r="B27" s="545" t="s">
        <v>54</v>
      </c>
      <c r="C27" s="546">
        <f>(SLF!BQ$16/Pop!D24)*1000</f>
        <v>873.22913872637412</v>
      </c>
      <c r="D27" s="545">
        <f t="shared" si="0"/>
        <v>4</v>
      </c>
    </row>
    <row r="28" spans="2:4">
      <c r="B28" s="542" t="s">
        <v>55</v>
      </c>
      <c r="C28" s="543">
        <f>(SLF!BT$16/Pop!D25)*1000</f>
        <v>438.79944681208389</v>
      </c>
      <c r="D28" s="542">
        <f t="shared" si="0"/>
        <v>39</v>
      </c>
    </row>
    <row r="29" spans="2:4">
      <c r="B29" s="545" t="s">
        <v>56</v>
      </c>
      <c r="C29" s="546">
        <f>(SLF!BW$16/Pop!D26)*1000</f>
        <v>438.03916969389775</v>
      </c>
      <c r="D29" s="545">
        <f t="shared" si="0"/>
        <v>40</v>
      </c>
    </row>
    <row r="30" spans="2:4">
      <c r="B30" s="542" t="s">
        <v>57</v>
      </c>
      <c r="C30" s="543">
        <f>(SLF!BZ$16/Pop!D27)*1000</f>
        <v>857.90228142731735</v>
      </c>
      <c r="D30" s="542">
        <f t="shared" si="0"/>
        <v>5</v>
      </c>
    </row>
    <row r="31" spans="2:4">
      <c r="B31" s="545" t="s">
        <v>58</v>
      </c>
      <c r="C31" s="546">
        <f>(SLF!CC$16/Pop!D28)*1000</f>
        <v>534.25436664584322</v>
      </c>
      <c r="D31" s="545">
        <f t="shared" si="0"/>
        <v>25</v>
      </c>
    </row>
    <row r="32" spans="2:4">
      <c r="B32" s="542" t="s">
        <v>59</v>
      </c>
      <c r="C32" s="543">
        <f>(SLF!CF$16/Pop!D29)*1000</f>
        <v>394.77105898762403</v>
      </c>
      <c r="D32" s="542">
        <f t="shared" si="0"/>
        <v>44</v>
      </c>
    </row>
    <row r="33" spans="2:4">
      <c r="B33" s="545" t="s">
        <v>60</v>
      </c>
      <c r="C33" s="546">
        <f>(SLF!CI$16/Pop!D30)*1000</f>
        <v>550.28421344506751</v>
      </c>
      <c r="D33" s="545">
        <f t="shared" si="0"/>
        <v>21</v>
      </c>
    </row>
    <row r="34" spans="2:4">
      <c r="B34" s="542" t="s">
        <v>61</v>
      </c>
      <c r="C34" s="543">
        <f>(SLF!CL$16/Pop!D31)*1000</f>
        <v>352.01139859813594</v>
      </c>
      <c r="D34" s="542">
        <f t="shared" si="0"/>
        <v>48</v>
      </c>
    </row>
    <row r="35" spans="2:4">
      <c r="B35" s="545" t="s">
        <v>62</v>
      </c>
      <c r="C35" s="546">
        <f>(SLF!CO$16/Pop!D32)*1000</f>
        <v>993.05027738330887</v>
      </c>
      <c r="D35" s="545">
        <f t="shared" si="0"/>
        <v>2</v>
      </c>
    </row>
    <row r="36" spans="2:4">
      <c r="B36" s="542" t="s">
        <v>63</v>
      </c>
      <c r="C36" s="543">
        <f>(SLF!CR$16/Pop!D33)*1000</f>
        <v>738.650127526657</v>
      </c>
      <c r="D36" s="542">
        <f t="shared" si="0"/>
        <v>10</v>
      </c>
    </row>
    <row r="37" spans="2:4">
      <c r="B37" s="545" t="s">
        <v>64</v>
      </c>
      <c r="C37" s="546">
        <f>(SLF!CU$16/Pop!D34)*1000</f>
        <v>456.75696024777648</v>
      </c>
      <c r="D37" s="545">
        <f t="shared" si="0"/>
        <v>36</v>
      </c>
    </row>
    <row r="38" spans="2:4">
      <c r="B38" s="542" t="s">
        <v>65</v>
      </c>
      <c r="C38" s="543">
        <f>(SLF!CX$16/Pop!D35)*1000</f>
        <v>455.10330713252699</v>
      </c>
      <c r="D38" s="542">
        <f t="shared" si="0"/>
        <v>37</v>
      </c>
    </row>
    <row r="39" spans="2:4">
      <c r="B39" s="545" t="s">
        <v>66</v>
      </c>
      <c r="C39" s="546">
        <f>(SLF!DA$16/Pop!D36)*1000</f>
        <v>689.22987902069974</v>
      </c>
      <c r="D39" s="545">
        <f t="shared" si="0"/>
        <v>11</v>
      </c>
    </row>
    <row r="40" spans="2:4">
      <c r="B40" s="542" t="s">
        <v>67</v>
      </c>
      <c r="C40" s="543">
        <f>(SLF!DD$16/Pop!D37)*1000</f>
        <v>436.1498122075019</v>
      </c>
      <c r="D40" s="542">
        <f t="shared" si="0"/>
        <v>41</v>
      </c>
    </row>
    <row r="41" spans="2:4">
      <c r="B41" s="545" t="s">
        <v>68</v>
      </c>
      <c r="C41" s="546">
        <f>(SLF!DG$16/Pop!D38)*1000</f>
        <v>667.78020721383677</v>
      </c>
      <c r="D41" s="545">
        <f t="shared" si="0"/>
        <v>14</v>
      </c>
    </row>
    <row r="42" spans="2:4">
      <c r="B42" s="542" t="s">
        <v>69</v>
      </c>
      <c r="C42" s="543">
        <f>(SLF!DJ$16/Pop!D39)*1000</f>
        <v>534.25993976883228</v>
      </c>
      <c r="D42" s="542">
        <f t="shared" si="0"/>
        <v>24</v>
      </c>
    </row>
    <row r="43" spans="2:4">
      <c r="B43" s="545" t="s">
        <v>70</v>
      </c>
      <c r="C43" s="546">
        <f>(SLF!DM$16/Pop!D40)*1000</f>
        <v>381.3973605576038</v>
      </c>
      <c r="D43" s="545">
        <f t="shared" si="0"/>
        <v>45</v>
      </c>
    </row>
    <row r="44" spans="2:4">
      <c r="B44" s="542" t="s">
        <v>71</v>
      </c>
      <c r="C44" s="543">
        <f>(SLF!DP$16/Pop!D41)*1000</f>
        <v>507.30508574545843</v>
      </c>
      <c r="D44" s="542">
        <f t="shared" si="0"/>
        <v>29</v>
      </c>
    </row>
    <row r="45" spans="2:4">
      <c r="B45" s="545" t="s">
        <v>72</v>
      </c>
      <c r="C45" s="546">
        <f>(SLF!DS$16/Pop!D42)*1000</f>
        <v>743.38952153676928</v>
      </c>
      <c r="D45" s="545">
        <f t="shared" si="0"/>
        <v>9</v>
      </c>
    </row>
    <row r="46" spans="2:4">
      <c r="B46" s="542" t="s">
        <v>73</v>
      </c>
      <c r="C46" s="543">
        <f>(SLF!DV$16/Pop!D43)*1000</f>
        <v>681.5640820525623</v>
      </c>
      <c r="D46" s="542">
        <f t="shared" si="0"/>
        <v>12</v>
      </c>
    </row>
    <row r="47" spans="2:4">
      <c r="B47" s="545" t="s">
        <v>74</v>
      </c>
      <c r="C47" s="546">
        <f>(SLF!DY$16/Pop!D44)*1000</f>
        <v>336.50965699978747</v>
      </c>
      <c r="D47" s="545">
        <f t="shared" si="0"/>
        <v>50</v>
      </c>
    </row>
    <row r="48" spans="2:4">
      <c r="B48" s="294" t="s">
        <v>75</v>
      </c>
      <c r="C48" s="292">
        <f>(SLF!EB$16/Pop!D45)*1000</f>
        <v>583.10448010659957</v>
      </c>
      <c r="D48" s="542">
        <f t="shared" si="0"/>
        <v>18</v>
      </c>
    </row>
    <row r="49" spans="2:12">
      <c r="B49" s="545" t="s">
        <v>76</v>
      </c>
      <c r="C49" s="546">
        <f>(SLF!EE$16/Pop!D46)*1000</f>
        <v>495.44831386391922</v>
      </c>
      <c r="D49" s="545">
        <f t="shared" si="0"/>
        <v>32</v>
      </c>
    </row>
    <row r="50" spans="2:12">
      <c r="B50" s="542" t="s">
        <v>77</v>
      </c>
      <c r="C50" s="543">
        <f>(SLF!EH$16/Pop!D47)*1000</f>
        <v>589.18230808666965</v>
      </c>
      <c r="D50" s="542">
        <f t="shared" si="0"/>
        <v>16</v>
      </c>
    </row>
    <row r="51" spans="2:12">
      <c r="B51" s="545" t="s">
        <v>78</v>
      </c>
      <c r="C51" s="546">
        <f>(SLF!EK$16/Pop!D48)*1000</f>
        <v>425.46498874461662</v>
      </c>
      <c r="D51" s="545">
        <f t="shared" si="0"/>
        <v>42</v>
      </c>
    </row>
    <row r="52" spans="2:12">
      <c r="B52" s="542" t="s">
        <v>79</v>
      </c>
      <c r="C52" s="543">
        <f>(SLF!EN$16/Pop!D49)*1000</f>
        <v>1074.5756023062336</v>
      </c>
      <c r="D52" s="542">
        <f t="shared" si="0"/>
        <v>1</v>
      </c>
    </row>
    <row r="53" spans="2:12">
      <c r="B53" s="545" t="s">
        <v>80</v>
      </c>
      <c r="C53" s="546">
        <f>(SLF!EQ$16/Pop!D50)*1000</f>
        <v>526.94613269189176</v>
      </c>
      <c r="D53" s="545">
        <f t="shared" si="0"/>
        <v>28</v>
      </c>
    </row>
    <row r="54" spans="2:12">
      <c r="B54" s="542" t="s">
        <v>81</v>
      </c>
      <c r="C54" s="543">
        <f>(SLF!ET$16/Pop!D51)*1000</f>
        <v>768.92319034893058</v>
      </c>
      <c r="D54" s="542">
        <f t="shared" si="0"/>
        <v>7</v>
      </c>
    </row>
    <row r="55" spans="2:12">
      <c r="B55" s="545" t="s">
        <v>82</v>
      </c>
      <c r="C55" s="546">
        <f>(SLF!EW$16/Pop!D52)*1000</f>
        <v>745.58209201716909</v>
      </c>
      <c r="D55" s="545">
        <f t="shared" si="0"/>
        <v>8</v>
      </c>
    </row>
    <row r="56" spans="2:12">
      <c r="B56" s="542" t="s">
        <v>83</v>
      </c>
      <c r="C56" s="543">
        <f>(SLF!EZ$16/Pop!D53)*1000</f>
        <v>483.04470686136665</v>
      </c>
      <c r="D56" s="542">
        <f t="shared" si="0"/>
        <v>34</v>
      </c>
    </row>
    <row r="57" spans="2:12">
      <c r="B57" s="545" t="s">
        <v>84</v>
      </c>
      <c r="C57" s="546">
        <f>(SLF!FC$16/Pop!D54)*1000</f>
        <v>371.20582653741604</v>
      </c>
      <c r="D57" s="545">
        <f t="shared" si="0"/>
        <v>46</v>
      </c>
    </row>
    <row r="58" spans="2:12">
      <c r="B58" s="542" t="s">
        <v>85</v>
      </c>
      <c r="C58" s="543">
        <f>(SLF!AG$16/Pop!D55)*1000</f>
        <v>644.11341797011994</v>
      </c>
      <c r="D58" s="477">
        <f>-RANK(C58,$C$8:$C$58)</f>
        <v>-15</v>
      </c>
    </row>
    <row r="59" spans="2:12">
      <c r="B59" s="542"/>
      <c r="C59" s="542"/>
      <c r="D59" s="542"/>
      <c r="L59" s="100"/>
    </row>
    <row r="60" spans="2:12" ht="57.75" customHeight="1">
      <c r="B60" s="693" t="s">
        <v>2336</v>
      </c>
      <c r="C60" s="693"/>
      <c r="D60" s="693"/>
      <c r="E60" s="693"/>
      <c r="F60" s="550"/>
    </row>
    <row r="61" spans="2:12">
      <c r="B61" s="693"/>
      <c r="C61" s="693"/>
      <c r="D61" s="693"/>
      <c r="E61" s="693"/>
    </row>
    <row r="62" spans="2:12">
      <c r="B62" s="693"/>
      <c r="C62" s="693"/>
      <c r="D62" s="693"/>
      <c r="E62" s="693"/>
    </row>
    <row r="63" spans="2:12">
      <c r="B63" s="693"/>
      <c r="C63" s="693"/>
      <c r="D63" s="693"/>
      <c r="E63" s="693"/>
    </row>
    <row r="64" spans="2:12">
      <c r="B64" s="693"/>
      <c r="C64" s="693"/>
      <c r="D64" s="693"/>
      <c r="E64" s="693"/>
    </row>
    <row r="65" spans="2:2">
      <c r="B65" s="91" t="s">
        <v>435</v>
      </c>
    </row>
    <row r="66" spans="2:2">
      <c r="B66" s="551"/>
    </row>
  </sheetData>
  <mergeCells count="1">
    <mergeCell ref="B60:E64"/>
  </mergeCells>
  <pageMargins left="0.7" right="0.7" top="0.75" bottom="0.75" header="0.3" footer="0.3"/>
  <pageSetup scale="4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theme="3"/>
    <pageSetUpPr fitToPage="1"/>
  </sheetPr>
  <dimension ref="A1:O66"/>
  <sheetViews>
    <sheetView workbookViewId="0">
      <selection activeCell="F10" sqref="F10"/>
    </sheetView>
  </sheetViews>
  <sheetFormatPr baseColWidth="10" defaultColWidth="9.33203125" defaultRowHeight="14"/>
  <cols>
    <col min="1" max="1" width="15.6640625" style="106" customWidth="1"/>
    <col min="2" max="2" width="11.6640625" style="106" customWidth="1"/>
    <col min="3" max="3" width="23" style="106" customWidth="1"/>
    <col min="4" max="4" width="11.6640625" style="106" customWidth="1"/>
    <col min="5" max="5" width="15.6640625" style="106" customWidth="1"/>
    <col min="6" max="6" width="27.6640625" style="106" customWidth="1"/>
    <col min="7" max="7" width="9.33203125" style="106"/>
    <col min="8" max="8" width="14.83203125" style="106" bestFit="1" customWidth="1"/>
    <col min="9" max="9" width="17.33203125" style="106" customWidth="1"/>
    <col min="10" max="10" width="9.33203125" style="106"/>
    <col min="11" max="11" width="9.33203125" style="106" customWidth="1"/>
    <col min="12" max="16384" width="9.33203125" style="106"/>
  </cols>
  <sheetData>
    <row r="1" spans="1:15" s="107" customFormat="1" ht="15" customHeight="1">
      <c r="A1" s="261"/>
      <c r="B1" s="733" t="s">
        <v>522</v>
      </c>
      <c r="C1" s="733"/>
      <c r="D1" s="733"/>
      <c r="E1" s="261"/>
      <c r="F1" s="308"/>
      <c r="G1" s="308"/>
      <c r="H1" s="308"/>
      <c r="I1" s="308"/>
      <c r="J1" s="308"/>
      <c r="K1" s="308"/>
      <c r="L1" s="308"/>
      <c r="M1" s="308"/>
      <c r="N1" s="308"/>
      <c r="O1" s="308"/>
    </row>
    <row r="2" spans="1:15" s="108" customFormat="1" ht="18">
      <c r="A2" s="692" t="s">
        <v>260</v>
      </c>
      <c r="B2" s="692"/>
      <c r="C2" s="692"/>
      <c r="D2" s="692"/>
      <c r="E2" s="692"/>
      <c r="F2" s="308"/>
      <c r="G2" s="308"/>
      <c r="H2" s="308"/>
      <c r="I2" s="308"/>
      <c r="J2" s="308"/>
      <c r="K2" s="308"/>
      <c r="L2" s="308"/>
      <c r="M2" s="308"/>
    </row>
    <row r="3" spans="1:15" s="108" customFormat="1" ht="18">
      <c r="A3" s="692" t="s">
        <v>261</v>
      </c>
      <c r="B3" s="692"/>
      <c r="C3" s="692"/>
      <c r="D3" s="692"/>
      <c r="E3" s="692"/>
      <c r="F3" s="308"/>
      <c r="G3" s="308"/>
      <c r="H3" s="308"/>
      <c r="I3" s="308"/>
      <c r="J3" s="308"/>
      <c r="K3" s="308"/>
      <c r="L3" s="308"/>
      <c r="M3" s="308"/>
    </row>
    <row r="4" spans="1:15" s="108" customFormat="1" ht="18">
      <c r="B4" s="692" t="str">
        <f>CONCATENATE("Calendar Year ",Pop!G1)</f>
        <v>Calendar Year 2017</v>
      </c>
      <c r="C4" s="692"/>
      <c r="D4" s="692"/>
      <c r="F4" s="308"/>
      <c r="G4" s="308"/>
      <c r="H4" s="308"/>
      <c r="I4" s="308"/>
      <c r="J4" s="308"/>
      <c r="K4" s="308"/>
      <c r="L4" s="308"/>
      <c r="M4" s="308"/>
    </row>
    <row r="5" spans="1:15">
      <c r="A5" s="308"/>
      <c r="B5" s="261"/>
      <c r="C5" s="308"/>
      <c r="D5" s="308"/>
      <c r="E5" s="308"/>
      <c r="F5" s="308"/>
      <c r="G5" s="308"/>
      <c r="H5" s="308"/>
      <c r="I5" s="308"/>
      <c r="J5" s="308"/>
      <c r="K5" s="308"/>
      <c r="L5" s="308"/>
      <c r="M5" s="308"/>
      <c r="N5" s="308"/>
      <c r="O5" s="308"/>
    </row>
    <row r="6" spans="1:15" s="248" customFormat="1" ht="15">
      <c r="B6" s="269" t="s">
        <v>31</v>
      </c>
      <c r="C6" s="269" t="s">
        <v>262</v>
      </c>
      <c r="D6" s="269" t="s">
        <v>33</v>
      </c>
      <c r="G6" s="67"/>
    </row>
    <row r="7" spans="1:15">
      <c r="A7" s="308"/>
      <c r="B7" s="268" t="s">
        <v>34</v>
      </c>
      <c r="C7" s="191">
        <v>1.0514727680965409E-2</v>
      </c>
      <c r="D7" s="264"/>
      <c r="E7" s="308"/>
      <c r="F7" s="308"/>
      <c r="G7" s="510"/>
      <c r="H7" s="308"/>
      <c r="I7" s="308"/>
      <c r="J7" s="308"/>
      <c r="K7" s="308"/>
    </row>
    <row r="8" spans="1:15">
      <c r="A8" s="308"/>
      <c r="B8" s="308" t="s">
        <v>35</v>
      </c>
      <c r="C8" s="414">
        <v>3.728250305318509E-3</v>
      </c>
      <c r="D8" s="308">
        <f>RANK(C8,$C$8:$C$57)</f>
        <v>49</v>
      </c>
      <c r="E8" s="308"/>
      <c r="F8" s="308"/>
      <c r="G8" s="510"/>
      <c r="H8" s="308"/>
      <c r="I8" s="308"/>
      <c r="J8" s="308"/>
      <c r="K8" s="308"/>
    </row>
    <row r="9" spans="1:15">
      <c r="A9" s="308"/>
      <c r="B9" s="307" t="s">
        <v>36</v>
      </c>
      <c r="C9" s="98">
        <v>1.0160920373441903E-2</v>
      </c>
      <c r="D9" s="307">
        <f t="shared" ref="D9:D57" si="0">RANK(C9,$C$8:$C$57)</f>
        <v>20</v>
      </c>
      <c r="E9" s="308"/>
      <c r="F9" s="623"/>
      <c r="G9" s="510"/>
      <c r="H9" s="308"/>
      <c r="I9" s="548"/>
      <c r="J9" s="308"/>
      <c r="K9" s="308"/>
    </row>
    <row r="10" spans="1:15">
      <c r="A10" s="308"/>
      <c r="B10" s="308" t="s">
        <v>37</v>
      </c>
      <c r="C10" s="414">
        <v>6.439784277394384E-3</v>
      </c>
      <c r="D10" s="308">
        <f t="shared" si="0"/>
        <v>37</v>
      </c>
      <c r="E10" s="308"/>
      <c r="F10" s="308"/>
      <c r="G10" s="510"/>
      <c r="H10" s="308"/>
      <c r="I10" s="548"/>
      <c r="J10" s="308"/>
      <c r="K10" s="308"/>
    </row>
    <row r="11" spans="1:15">
      <c r="A11" s="308"/>
      <c r="B11" s="307" t="s">
        <v>38</v>
      </c>
      <c r="C11" s="98">
        <v>6.33284057520366E-3</v>
      </c>
      <c r="D11" s="307">
        <f t="shared" si="0"/>
        <v>38</v>
      </c>
      <c r="E11" s="308"/>
      <c r="F11" s="308"/>
      <c r="G11" s="510"/>
      <c r="H11" s="308"/>
      <c r="I11" s="548"/>
      <c r="J11" s="308"/>
      <c r="K11" s="308"/>
    </row>
    <row r="12" spans="1:15">
      <c r="A12" s="308"/>
      <c r="B12" s="308" t="s">
        <v>39</v>
      </c>
      <c r="C12" s="414">
        <v>6.9905680350221874E-3</v>
      </c>
      <c r="D12" s="308">
        <f t="shared" si="0"/>
        <v>35</v>
      </c>
      <c r="E12" s="308"/>
      <c r="F12" s="308"/>
      <c r="G12" s="510"/>
      <c r="H12" s="308"/>
      <c r="I12" s="548"/>
      <c r="J12" s="308"/>
      <c r="K12" s="308"/>
    </row>
    <row r="13" spans="1:15">
      <c r="A13" s="308"/>
      <c r="B13" s="307" t="s">
        <v>40</v>
      </c>
      <c r="C13" s="98">
        <v>5.3332353714726135E-3</v>
      </c>
      <c r="D13" s="307">
        <f t="shared" si="0"/>
        <v>46</v>
      </c>
      <c r="E13" s="308"/>
      <c r="F13" s="308"/>
      <c r="G13" s="510"/>
      <c r="H13" s="308"/>
      <c r="I13" s="548"/>
      <c r="J13" s="308"/>
      <c r="K13" s="308"/>
    </row>
    <row r="14" spans="1:15">
      <c r="A14" s="308"/>
      <c r="B14" s="308" t="s">
        <v>41</v>
      </c>
      <c r="C14" s="414">
        <v>1.6809288753658471E-2</v>
      </c>
      <c r="D14" s="308">
        <f t="shared" si="0"/>
        <v>5</v>
      </c>
      <c r="E14" s="308"/>
      <c r="F14" s="308"/>
      <c r="G14" s="510"/>
      <c r="H14" s="308"/>
      <c r="I14" s="548"/>
      <c r="J14" s="308"/>
      <c r="K14" s="308"/>
    </row>
    <row r="15" spans="1:15">
      <c r="A15" s="308"/>
      <c r="B15" s="307" t="s">
        <v>42</v>
      </c>
      <c r="C15" s="98">
        <v>5.8474634345160627E-3</v>
      </c>
      <c r="D15" s="307">
        <f t="shared" si="0"/>
        <v>42</v>
      </c>
      <c r="E15" s="308"/>
      <c r="F15" s="308"/>
      <c r="G15" s="510"/>
      <c r="H15" s="308"/>
      <c r="I15" s="548"/>
      <c r="J15" s="308"/>
      <c r="K15" s="308"/>
    </row>
    <row r="16" spans="1:15">
      <c r="A16" s="308"/>
      <c r="B16" s="308" t="s">
        <v>43</v>
      </c>
      <c r="C16" s="414">
        <v>8.8596372231117965E-3</v>
      </c>
      <c r="D16" s="308">
        <f t="shared" si="0"/>
        <v>25</v>
      </c>
      <c r="E16" s="308"/>
      <c r="F16" s="308"/>
      <c r="G16" s="510"/>
      <c r="H16" s="308"/>
      <c r="I16" s="548"/>
      <c r="J16" s="308"/>
      <c r="K16" s="308"/>
    </row>
    <row r="17" spans="2:9">
      <c r="B17" s="307" t="s">
        <v>44</v>
      </c>
      <c r="C17" s="98">
        <v>8.8196852832810434E-3</v>
      </c>
      <c r="D17" s="307">
        <f t="shared" si="0"/>
        <v>26</v>
      </c>
      <c r="E17" s="308"/>
      <c r="G17" s="510"/>
      <c r="I17" s="548"/>
    </row>
    <row r="18" spans="2:9">
      <c r="B18" s="308" t="s">
        <v>45</v>
      </c>
      <c r="C18" s="414">
        <v>3.0348480796903391E-3</v>
      </c>
      <c r="D18" s="308">
        <f t="shared" si="0"/>
        <v>50</v>
      </c>
      <c r="E18" s="308"/>
      <c r="G18" s="510"/>
      <c r="I18" s="548"/>
    </row>
    <row r="19" spans="2:9">
      <c r="B19" s="307" t="s">
        <v>46</v>
      </c>
      <c r="C19" s="98">
        <v>7.1895947493437317E-3</v>
      </c>
      <c r="D19" s="307">
        <f t="shared" si="0"/>
        <v>34</v>
      </c>
      <c r="E19" s="308"/>
      <c r="G19" s="510"/>
      <c r="I19" s="548"/>
    </row>
    <row r="20" spans="2:9">
      <c r="B20" s="308" t="s">
        <v>47</v>
      </c>
      <c r="C20" s="414">
        <v>1.9543265129365658E-2</v>
      </c>
      <c r="D20" s="308">
        <f t="shared" si="0"/>
        <v>2</v>
      </c>
      <c r="E20" s="308"/>
      <c r="G20" s="510"/>
      <c r="I20" s="548"/>
    </row>
    <row r="21" spans="2:9">
      <c r="B21" s="307" t="s">
        <v>48</v>
      </c>
      <c r="C21" s="98">
        <v>8.1558431274306419E-3</v>
      </c>
      <c r="D21" s="307">
        <f t="shared" si="0"/>
        <v>30</v>
      </c>
      <c r="E21" s="308"/>
      <c r="G21" s="510"/>
      <c r="I21" s="548"/>
    </row>
    <row r="22" spans="2:9">
      <c r="B22" s="308" t="s">
        <v>49</v>
      </c>
      <c r="C22" s="414">
        <v>1.4574495120694586E-2</v>
      </c>
      <c r="D22" s="308">
        <f t="shared" si="0"/>
        <v>11</v>
      </c>
      <c r="E22" s="308"/>
      <c r="G22" s="510"/>
      <c r="I22" s="548"/>
    </row>
    <row r="23" spans="2:9">
      <c r="B23" s="307" t="s">
        <v>50</v>
      </c>
      <c r="C23" s="98">
        <v>1.2799459663564472E-2</v>
      </c>
      <c r="D23" s="307">
        <f t="shared" si="0"/>
        <v>15</v>
      </c>
      <c r="E23" s="308"/>
      <c r="G23" s="510"/>
      <c r="I23" s="548"/>
    </row>
    <row r="24" spans="2:9">
      <c r="B24" s="308" t="s">
        <v>51</v>
      </c>
      <c r="C24" s="414">
        <v>7.9240530580143003E-3</v>
      </c>
      <c r="D24" s="308">
        <f t="shared" si="0"/>
        <v>32</v>
      </c>
      <c r="E24" s="308"/>
      <c r="G24" s="510"/>
      <c r="I24" s="548"/>
    </row>
    <row r="25" spans="2:9">
      <c r="B25" s="307" t="s">
        <v>52</v>
      </c>
      <c r="C25" s="98">
        <v>5.1115860421069564E-3</v>
      </c>
      <c r="D25" s="307">
        <f t="shared" si="0"/>
        <v>48</v>
      </c>
      <c r="E25" s="308"/>
      <c r="G25" s="510"/>
      <c r="I25" s="548"/>
    </row>
    <row r="26" spans="2:9">
      <c r="B26" s="308" t="s">
        <v>53</v>
      </c>
      <c r="C26" s="414">
        <v>1.2376405899112656E-2</v>
      </c>
      <c r="D26" s="308">
        <f t="shared" si="0"/>
        <v>16</v>
      </c>
      <c r="E26" s="308"/>
      <c r="G26" s="510"/>
      <c r="I26" s="548"/>
    </row>
    <row r="27" spans="2:9">
      <c r="B27" s="307" t="s">
        <v>54</v>
      </c>
      <c r="C27" s="98">
        <v>1.0026193008926787E-2</v>
      </c>
      <c r="D27" s="307">
        <f t="shared" si="0"/>
        <v>21</v>
      </c>
      <c r="E27" s="308"/>
      <c r="G27" s="510"/>
      <c r="I27" s="548"/>
    </row>
    <row r="28" spans="2:9">
      <c r="B28" s="308" t="s">
        <v>55</v>
      </c>
      <c r="C28" s="414">
        <v>1.0968851516748201E-2</v>
      </c>
      <c r="D28" s="308">
        <f t="shared" si="0"/>
        <v>18</v>
      </c>
      <c r="E28" s="308"/>
      <c r="G28" s="510"/>
      <c r="I28" s="548"/>
    </row>
    <row r="29" spans="2:9">
      <c r="B29" s="307" t="s">
        <v>56</v>
      </c>
      <c r="C29" s="98">
        <v>1.368568769438348E-2</v>
      </c>
      <c r="D29" s="307">
        <f t="shared" si="0"/>
        <v>13</v>
      </c>
      <c r="E29" s="308"/>
      <c r="G29" s="510"/>
      <c r="I29" s="548"/>
    </row>
    <row r="30" spans="2:9">
      <c r="B30" s="308" t="s">
        <v>57</v>
      </c>
      <c r="C30" s="414">
        <v>1.0603322153557998E-2</v>
      </c>
      <c r="D30" s="308">
        <f t="shared" si="0"/>
        <v>19</v>
      </c>
      <c r="E30" s="308"/>
      <c r="G30" s="510"/>
      <c r="I30" s="548"/>
    </row>
    <row r="31" spans="2:9">
      <c r="B31" s="307" t="s">
        <v>58</v>
      </c>
      <c r="C31" s="98">
        <v>6.247704327448712E-3</v>
      </c>
      <c r="D31" s="307">
        <f t="shared" si="0"/>
        <v>39</v>
      </c>
      <c r="E31" s="308"/>
      <c r="G31" s="510"/>
      <c r="I31" s="548"/>
    </row>
    <row r="32" spans="2:9">
      <c r="B32" s="308" t="s">
        <v>59</v>
      </c>
      <c r="C32" s="414">
        <v>9.6605950212389647E-3</v>
      </c>
      <c r="D32" s="308">
        <f t="shared" si="0"/>
        <v>22</v>
      </c>
      <c r="E32" s="308"/>
      <c r="G32" s="510"/>
      <c r="I32" s="548"/>
    </row>
    <row r="33" spans="2:9">
      <c r="B33" s="307" t="s">
        <v>60</v>
      </c>
      <c r="C33" s="98">
        <v>7.2646875921300764E-3</v>
      </c>
      <c r="D33" s="307">
        <f t="shared" si="0"/>
        <v>33</v>
      </c>
      <c r="E33" s="308"/>
      <c r="G33" s="510"/>
      <c r="I33" s="548"/>
    </row>
    <row r="34" spans="2:9">
      <c r="B34" s="308" t="s">
        <v>61</v>
      </c>
      <c r="C34" s="414">
        <v>1.6079655602961103E-2</v>
      </c>
      <c r="D34" s="308">
        <f t="shared" si="0"/>
        <v>8</v>
      </c>
      <c r="E34" s="308"/>
      <c r="G34" s="510"/>
      <c r="I34" s="548"/>
    </row>
    <row r="35" spans="2:9">
      <c r="B35" s="307" t="s">
        <v>62</v>
      </c>
      <c r="C35" s="98">
        <v>6.010390962216337E-3</v>
      </c>
      <c r="D35" s="307">
        <f t="shared" si="0"/>
        <v>41</v>
      </c>
      <c r="E35" s="308"/>
      <c r="G35" s="510"/>
      <c r="I35" s="548"/>
    </row>
    <row r="36" spans="2:9">
      <c r="B36" s="308" t="s">
        <v>63</v>
      </c>
      <c r="C36" s="414">
        <v>1.9441864198529585E-2</v>
      </c>
      <c r="D36" s="308">
        <f t="shared" si="0"/>
        <v>3</v>
      </c>
      <c r="E36" s="308"/>
      <c r="G36" s="510"/>
      <c r="I36" s="548"/>
    </row>
    <row r="37" spans="2:9">
      <c r="B37" s="307" t="s">
        <v>64</v>
      </c>
      <c r="C37" s="98">
        <v>2.1342055735297891E-2</v>
      </c>
      <c r="D37" s="307">
        <f t="shared" si="0"/>
        <v>1</v>
      </c>
      <c r="E37" s="308"/>
      <c r="G37" s="510"/>
      <c r="I37" s="548"/>
    </row>
    <row r="38" spans="2:9">
      <c r="B38" s="308" t="s">
        <v>65</v>
      </c>
      <c r="C38" s="414">
        <v>6.2447370399666925E-3</v>
      </c>
      <c r="D38" s="308">
        <f t="shared" si="0"/>
        <v>40</v>
      </c>
      <c r="E38" s="308"/>
      <c r="G38" s="510"/>
      <c r="I38" s="548"/>
    </row>
    <row r="39" spans="2:9">
      <c r="B39" s="307" t="s">
        <v>66</v>
      </c>
      <c r="C39" s="98">
        <v>1.3158040921078947E-2</v>
      </c>
      <c r="D39" s="307">
        <f t="shared" si="0"/>
        <v>14</v>
      </c>
      <c r="E39" s="308"/>
      <c r="G39" s="510"/>
      <c r="I39" s="548"/>
    </row>
    <row r="40" spans="2:9">
      <c r="B40" s="308" t="s">
        <v>67</v>
      </c>
      <c r="C40" s="414">
        <v>8.1125533536273633E-3</v>
      </c>
      <c r="D40" s="308">
        <f t="shared" si="0"/>
        <v>31</v>
      </c>
      <c r="E40" s="308"/>
      <c r="G40" s="510"/>
      <c r="I40" s="548"/>
    </row>
    <row r="41" spans="2:9">
      <c r="B41" s="307" t="s">
        <v>68</v>
      </c>
      <c r="C41" s="98">
        <v>9.0272201055188028E-3</v>
      </c>
      <c r="D41" s="307">
        <f t="shared" si="0"/>
        <v>24</v>
      </c>
      <c r="E41" s="308"/>
      <c r="G41" s="510"/>
      <c r="I41" s="548"/>
    </row>
    <row r="42" spans="2:9">
      <c r="B42" s="308" t="s">
        <v>69</v>
      </c>
      <c r="C42" s="414">
        <v>1.5439194123802607E-2</v>
      </c>
      <c r="D42" s="308">
        <f t="shared" si="0"/>
        <v>9</v>
      </c>
      <c r="E42" s="308"/>
      <c r="G42" s="510"/>
      <c r="I42" s="548"/>
    </row>
    <row r="43" spans="2:9">
      <c r="B43" s="307" t="s">
        <v>70</v>
      </c>
      <c r="C43" s="98">
        <v>8.6541248166491572E-3</v>
      </c>
      <c r="D43" s="307">
        <f t="shared" si="0"/>
        <v>27</v>
      </c>
      <c r="E43" s="308"/>
      <c r="G43" s="510"/>
      <c r="I43" s="548"/>
    </row>
    <row r="44" spans="2:9">
      <c r="B44" s="308" t="s">
        <v>71</v>
      </c>
      <c r="C44" s="414">
        <v>9.1082940407145804E-3</v>
      </c>
      <c r="D44" s="308">
        <f t="shared" si="0"/>
        <v>23</v>
      </c>
      <c r="E44" s="308"/>
      <c r="G44" s="510"/>
      <c r="I44" s="548"/>
    </row>
    <row r="45" spans="2:9">
      <c r="B45" s="307" t="s">
        <v>72</v>
      </c>
      <c r="C45" s="98">
        <v>1.4595227353163046E-2</v>
      </c>
      <c r="D45" s="307">
        <f t="shared" si="0"/>
        <v>10</v>
      </c>
      <c r="E45" s="308"/>
      <c r="G45" s="510"/>
      <c r="I45" s="548"/>
    </row>
    <row r="46" spans="2:9">
      <c r="B46" s="308" t="s">
        <v>73</v>
      </c>
      <c r="C46" s="414">
        <v>1.4294656343066366E-2</v>
      </c>
      <c r="D46" s="308">
        <f t="shared" si="0"/>
        <v>12</v>
      </c>
      <c r="E46" s="308"/>
      <c r="G46" s="510"/>
      <c r="I46" s="548"/>
    </row>
    <row r="47" spans="2:9">
      <c r="B47" s="307" t="s">
        <v>74</v>
      </c>
      <c r="C47" s="98">
        <v>5.2469318695247437E-3</v>
      </c>
      <c r="D47" s="307">
        <f t="shared" si="0"/>
        <v>47</v>
      </c>
      <c r="E47" s="308"/>
      <c r="G47" s="510"/>
      <c r="I47" s="548"/>
    </row>
    <row r="48" spans="2:9">
      <c r="B48" s="308" t="s">
        <v>75</v>
      </c>
      <c r="C48" s="414">
        <v>1.1761901799961899E-2</v>
      </c>
      <c r="D48" s="308">
        <f t="shared" si="0"/>
        <v>17</v>
      </c>
      <c r="E48" s="308"/>
      <c r="G48" s="510"/>
      <c r="I48" s="548"/>
    </row>
    <row r="49" spans="1:9">
      <c r="A49" s="308"/>
      <c r="B49" s="307" t="s">
        <v>76</v>
      </c>
      <c r="C49" s="98">
        <v>6.7984672129574588E-3</v>
      </c>
      <c r="D49" s="307">
        <f t="shared" si="0"/>
        <v>36</v>
      </c>
      <c r="E49" s="308"/>
      <c r="G49" s="510"/>
      <c r="I49" s="548"/>
    </row>
    <row r="50" spans="1:9">
      <c r="A50" s="308"/>
      <c r="B50" s="308" t="s">
        <v>77</v>
      </c>
      <c r="C50" s="414">
        <v>1.6159347353052838E-2</v>
      </c>
      <c r="D50" s="308">
        <f t="shared" si="0"/>
        <v>7</v>
      </c>
      <c r="E50" s="308"/>
      <c r="G50" s="510"/>
      <c r="I50" s="548"/>
    </row>
    <row r="51" spans="1:9">
      <c r="A51" s="308"/>
      <c r="B51" s="307" t="s">
        <v>78</v>
      </c>
      <c r="C51" s="98">
        <v>5.8045251937114553E-3</v>
      </c>
      <c r="D51" s="307">
        <f t="shared" si="0"/>
        <v>43</v>
      </c>
      <c r="E51" s="308"/>
      <c r="G51" s="510"/>
      <c r="I51" s="548"/>
    </row>
    <row r="52" spans="1:9">
      <c r="A52" s="308"/>
      <c r="B52" s="308" t="s">
        <v>79</v>
      </c>
      <c r="C52" s="414">
        <v>1.7927402806470167E-2</v>
      </c>
      <c r="D52" s="308">
        <f t="shared" si="0"/>
        <v>4</v>
      </c>
      <c r="E52" s="308"/>
      <c r="G52" s="510"/>
      <c r="I52" s="548"/>
    </row>
    <row r="53" spans="1:9">
      <c r="A53" s="308"/>
      <c r="B53" s="307" t="s">
        <v>80</v>
      </c>
      <c r="C53" s="98">
        <v>8.3722059172942273E-3</v>
      </c>
      <c r="D53" s="307">
        <f t="shared" si="0"/>
        <v>29</v>
      </c>
      <c r="E53" s="308"/>
      <c r="G53" s="510"/>
      <c r="I53" s="548"/>
    </row>
    <row r="54" spans="1:9">
      <c r="A54" s="308"/>
      <c r="B54" s="308" t="s">
        <v>81</v>
      </c>
      <c r="C54" s="414">
        <v>8.5342818837130432E-3</v>
      </c>
      <c r="D54" s="308">
        <f t="shared" si="0"/>
        <v>28</v>
      </c>
      <c r="E54" s="308"/>
      <c r="G54" s="510"/>
      <c r="I54" s="548"/>
    </row>
    <row r="55" spans="1:9">
      <c r="A55" s="308"/>
      <c r="B55" s="307" t="s">
        <v>82</v>
      </c>
      <c r="C55" s="98">
        <v>5.401727128276872E-3</v>
      </c>
      <c r="D55" s="307">
        <f t="shared" si="0"/>
        <v>45</v>
      </c>
      <c r="E55" s="308"/>
      <c r="G55" s="510"/>
      <c r="I55" s="548"/>
    </row>
    <row r="56" spans="1:9">
      <c r="A56" s="308"/>
      <c r="B56" s="308" t="s">
        <v>83</v>
      </c>
      <c r="C56" s="414">
        <v>1.6348324490780723E-2</v>
      </c>
      <c r="D56" s="308">
        <f t="shared" si="0"/>
        <v>6</v>
      </c>
      <c r="E56" s="308"/>
      <c r="G56" s="510"/>
      <c r="I56" s="548"/>
    </row>
    <row r="57" spans="1:9">
      <c r="A57" s="308"/>
      <c r="B57" s="307" t="s">
        <v>84</v>
      </c>
      <c r="C57" s="98">
        <v>5.7588905643755108E-3</v>
      </c>
      <c r="D57" s="307">
        <f t="shared" si="0"/>
        <v>44</v>
      </c>
      <c r="E57" s="308"/>
      <c r="G57" s="510"/>
      <c r="I57" s="548"/>
    </row>
    <row r="58" spans="1:9">
      <c r="A58" s="308"/>
      <c r="B58" s="308" t="s">
        <v>85</v>
      </c>
      <c r="C58" s="414">
        <v>5.5552349032424956E-3</v>
      </c>
      <c r="D58" s="149" t="str">
        <f>CONCATENATE("(",RANK(C58,$C$8:$C$58),")")</f>
        <v>(45)</v>
      </c>
      <c r="E58" s="308"/>
      <c r="G58" s="510"/>
      <c r="I58" s="548"/>
    </row>
    <row r="59" spans="1:9">
      <c r="I59" s="548"/>
    </row>
    <row r="60" spans="1:9" ht="72" customHeight="1">
      <c r="A60" s="682" t="s">
        <v>518</v>
      </c>
      <c r="B60" s="682"/>
      <c r="C60" s="682"/>
      <c r="D60" s="682"/>
      <c r="E60" s="682"/>
      <c r="I60" s="510"/>
    </row>
    <row r="62" spans="1:9" ht="33" customHeight="1">
      <c r="A62" s="682" t="s">
        <v>2322</v>
      </c>
      <c r="B62" s="682"/>
      <c r="C62" s="682"/>
      <c r="D62" s="682"/>
      <c r="E62" s="308"/>
    </row>
    <row r="65" spans="2:2">
      <c r="B65" s="297"/>
    </row>
    <row r="66" spans="2:2">
      <c r="B66" s="405"/>
    </row>
  </sheetData>
  <mergeCells count="6">
    <mergeCell ref="A62:D62"/>
    <mergeCell ref="A2:E2"/>
    <mergeCell ref="A3:E3"/>
    <mergeCell ref="B4:D4"/>
    <mergeCell ref="B1:D1"/>
    <mergeCell ref="A60:E60"/>
  </mergeCells>
  <pageMargins left="0.7" right="0.7" top="0.75" bottom="0.75" header="0.3" footer="0.3"/>
  <pageSetup scale="46" orientation="portrait" verticalDpi="0"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tabColor theme="0" tint="-0.249977111117893"/>
    <pageSetUpPr fitToPage="1"/>
  </sheetPr>
  <dimension ref="A1:K76"/>
  <sheetViews>
    <sheetView workbookViewId="0">
      <selection activeCell="E58" sqref="E58"/>
    </sheetView>
  </sheetViews>
  <sheetFormatPr baseColWidth="10" defaultColWidth="9.33203125" defaultRowHeight="14"/>
  <cols>
    <col min="1" max="1" width="15.6640625" style="297" customWidth="1"/>
    <col min="2" max="2" width="12.5" style="297" customWidth="1"/>
    <col min="3" max="3" width="19.33203125" style="297" customWidth="1"/>
    <col min="4" max="4" width="12" style="297" customWidth="1"/>
    <col min="5" max="5" width="15.6640625" style="297" customWidth="1"/>
    <col min="6" max="6" width="9.33203125" style="297"/>
    <col min="7" max="7" width="11.33203125" style="297" customWidth="1"/>
    <col min="8" max="8" width="14.5" style="297" customWidth="1"/>
    <col min="9" max="9" width="11.6640625" style="297" customWidth="1"/>
    <col min="10" max="10" width="13.6640625" style="297" bestFit="1" customWidth="1"/>
    <col min="11" max="11" width="11.5" style="297" bestFit="1" customWidth="1"/>
    <col min="12" max="16384" width="9.33203125" style="297"/>
  </cols>
  <sheetData>
    <row r="1" spans="1:11" s="17" customFormat="1">
      <c r="B1" s="675" t="s">
        <v>524</v>
      </c>
      <c r="C1" s="675"/>
      <c r="D1" s="675"/>
    </row>
    <row r="2" spans="1:11" s="458" customFormat="1" ht="18">
      <c r="A2" s="692" t="s">
        <v>519</v>
      </c>
      <c r="B2" s="692"/>
      <c r="C2" s="692"/>
      <c r="D2" s="692"/>
      <c r="E2" s="692"/>
    </row>
    <row r="3" spans="1:11" s="68" customFormat="1" ht="18">
      <c r="B3" s="692" t="s">
        <v>263</v>
      </c>
      <c r="C3" s="692"/>
      <c r="D3" s="692"/>
      <c r="I3" s="316"/>
      <c r="J3" s="316"/>
      <c r="K3" s="316"/>
    </row>
    <row r="4" spans="1:11" s="68" customFormat="1" ht="18">
      <c r="B4" s="457"/>
      <c r="C4" s="457" t="str">
        <f>CONCATENATE("Fiscal Year ",Pop!H1)</f>
        <v>Fiscal Year 2016</v>
      </c>
      <c r="D4" s="457"/>
      <c r="I4" s="316"/>
      <c r="J4" s="316"/>
      <c r="K4" s="316"/>
    </row>
    <row r="5" spans="1:11">
      <c r="B5" s="261"/>
    </row>
    <row r="6" spans="1:11" s="65" customFormat="1" ht="31">
      <c r="B6" s="269" t="s">
        <v>31</v>
      </c>
      <c r="C6" s="66" t="s">
        <v>434</v>
      </c>
      <c r="D6" s="66" t="s">
        <v>33</v>
      </c>
      <c r="G6" s="109"/>
      <c r="H6" s="109"/>
    </row>
    <row r="7" spans="1:11">
      <c r="B7" s="268" t="s">
        <v>34</v>
      </c>
      <c r="C7" s="260">
        <f>(SLF!$D13/Pop!$D$4)*1000</f>
        <v>1556.1314575132951</v>
      </c>
      <c r="D7" s="307"/>
    </row>
    <row r="8" spans="1:11">
      <c r="B8" s="308" t="s">
        <v>35</v>
      </c>
      <c r="C8" s="101">
        <f>(SLF!$I13/Pop!$D$5)*1000</f>
        <v>548.27987396475089</v>
      </c>
      <c r="D8" s="308">
        <f>RANK(C8,$C$8:$C$57)</f>
        <v>50</v>
      </c>
    </row>
    <row r="9" spans="1:11">
      <c r="B9" s="307" t="s">
        <v>36</v>
      </c>
      <c r="C9" s="139">
        <f>(SLF!$L13/Pop!$D$6)*1000</f>
        <v>2047.0087199031184</v>
      </c>
      <c r="D9" s="307">
        <f t="shared" ref="D9:D57" si="0">RANK(C9,$C$8:$C$57)</f>
        <v>11</v>
      </c>
    </row>
    <row r="10" spans="1:11">
      <c r="B10" s="308" t="s">
        <v>37</v>
      </c>
      <c r="C10" s="101">
        <f>(SLF!$O13/Pop!$D$7)*1000</f>
        <v>1061.7840669700356</v>
      </c>
      <c r="D10" s="308">
        <f t="shared" si="0"/>
        <v>34</v>
      </c>
    </row>
    <row r="11" spans="1:11">
      <c r="B11" s="307" t="s">
        <v>38</v>
      </c>
      <c r="C11" s="139">
        <f>(SLF!$R$13/Pop!$D$8)*1000</f>
        <v>711.64913288162802</v>
      </c>
      <c r="D11" s="307">
        <f t="shared" si="0"/>
        <v>48</v>
      </c>
    </row>
    <row r="12" spans="1:11">
      <c r="B12" s="308" t="s">
        <v>39</v>
      </c>
      <c r="C12" s="101">
        <f>(SLF!$U$13/Pop!$D$9)*1000</f>
        <v>1559.0719890506214</v>
      </c>
      <c r="D12" s="308">
        <f t="shared" si="0"/>
        <v>17</v>
      </c>
    </row>
    <row r="13" spans="1:11">
      <c r="B13" s="307" t="s">
        <v>40</v>
      </c>
      <c r="C13" s="139">
        <f>(SLF!$X$13/Pop!$D$10)*1000</f>
        <v>1424.8960914847007</v>
      </c>
      <c r="D13" s="307">
        <f t="shared" si="0"/>
        <v>25</v>
      </c>
    </row>
    <row r="14" spans="1:11">
      <c r="B14" s="308" t="s">
        <v>41</v>
      </c>
      <c r="C14" s="101">
        <f>(SLF!$AA$13/Pop!$D$11)*1000</f>
        <v>2927.0705204052192</v>
      </c>
      <c r="D14" s="308">
        <f t="shared" si="0"/>
        <v>3</v>
      </c>
    </row>
    <row r="15" spans="1:11">
      <c r="B15" s="307" t="s">
        <v>42</v>
      </c>
      <c r="C15" s="139">
        <f>(SLF!$AD$13/Pop!$D$12)*1000</f>
        <v>860.46470130093689</v>
      </c>
      <c r="D15" s="307">
        <f t="shared" si="0"/>
        <v>44</v>
      </c>
    </row>
    <row r="16" spans="1:11">
      <c r="B16" s="308" t="s">
        <v>43</v>
      </c>
      <c r="C16" s="101">
        <f>(SLF!$AJ$13/Pop!$D$13)*1000</f>
        <v>1263.4460123111323</v>
      </c>
      <c r="D16" s="308">
        <f t="shared" si="0"/>
        <v>30</v>
      </c>
    </row>
    <row r="17" spans="1:11">
      <c r="B17" s="307" t="s">
        <v>44</v>
      </c>
      <c r="C17" s="139">
        <f>(SLF!$AM$13/Pop!$D$14)*1000</f>
        <v>1159.4025182234752</v>
      </c>
      <c r="D17" s="307">
        <f t="shared" si="0"/>
        <v>32</v>
      </c>
    </row>
    <row r="18" spans="1:11">
      <c r="B18" s="308" t="s">
        <v>45</v>
      </c>
      <c r="C18" s="101">
        <f>(SLF!$AP$13/Pop!$D$15)*1000</f>
        <v>1140.3600378810415</v>
      </c>
      <c r="D18" s="308">
        <f t="shared" si="0"/>
        <v>33</v>
      </c>
    </row>
    <row r="19" spans="1:11">
      <c r="B19" s="307" t="s">
        <v>46</v>
      </c>
      <c r="C19" s="139">
        <f>(SLF!$AS$13/Pop!$D$16)*1000</f>
        <v>944.20860153354772</v>
      </c>
      <c r="D19" s="307">
        <f t="shared" si="0"/>
        <v>41</v>
      </c>
    </row>
    <row r="20" spans="1:11">
      <c r="B20" s="308" t="s">
        <v>47</v>
      </c>
      <c r="C20" s="101">
        <f>(SLF!$AV$13/Pop!$D$17)*1000</f>
        <v>2119.9382099617897</v>
      </c>
      <c r="D20" s="308">
        <f t="shared" si="0"/>
        <v>9</v>
      </c>
    </row>
    <row r="21" spans="1:11">
      <c r="B21" s="307" t="s">
        <v>48</v>
      </c>
      <c r="C21" s="139">
        <f>(SLF!$AY$13/Pop!$D$18)*1000</f>
        <v>967.39105038628986</v>
      </c>
      <c r="D21" s="307">
        <f t="shared" si="0"/>
        <v>40</v>
      </c>
    </row>
    <row r="22" spans="1:11">
      <c r="B22" s="308" t="s">
        <v>49</v>
      </c>
      <c r="C22" s="101">
        <f>(SLF!$BB$13/Pop!$D$19)*1000</f>
        <v>1582.1786219736439</v>
      </c>
      <c r="D22" s="308">
        <f t="shared" si="0"/>
        <v>15</v>
      </c>
    </row>
    <row r="23" spans="1:11">
      <c r="B23" s="307" t="s">
        <v>50</v>
      </c>
      <c r="C23" s="139">
        <f>(SLF!$BE$13/Pop!$D$20)*1000</f>
        <v>1489.5731413944413</v>
      </c>
      <c r="D23" s="307">
        <f t="shared" si="0"/>
        <v>21</v>
      </c>
    </row>
    <row r="24" spans="1:11">
      <c r="B24" s="308" t="s">
        <v>51</v>
      </c>
      <c r="C24" s="101">
        <f>(SLF!$BH$13/Pop!$D$21)*1000</f>
        <v>774.91060304370058</v>
      </c>
      <c r="D24" s="308">
        <f t="shared" si="0"/>
        <v>46</v>
      </c>
    </row>
    <row r="25" spans="1:11" s="532" customFormat="1" ht="15">
      <c r="A25" s="297"/>
      <c r="B25" s="307" t="s">
        <v>52</v>
      </c>
      <c r="C25" s="139">
        <f>(SLF!$BK$13/Pop!$D$22)*1000</f>
        <v>886.64357596213699</v>
      </c>
      <c r="D25" s="307">
        <f t="shared" si="0"/>
        <v>43</v>
      </c>
      <c r="E25" s="297"/>
      <c r="F25" s="297"/>
      <c r="G25" s="297"/>
      <c r="H25" s="297"/>
      <c r="I25" s="297"/>
      <c r="J25" s="297"/>
    </row>
    <row r="26" spans="1:11">
      <c r="B26" s="308" t="s">
        <v>53</v>
      </c>
      <c r="C26" s="101">
        <f>(SLF!$BN$13/Pop!$D$23)*1000</f>
        <v>2104.7486453490819</v>
      </c>
      <c r="D26" s="308">
        <f t="shared" si="0"/>
        <v>10</v>
      </c>
      <c r="K26" s="549"/>
    </row>
    <row r="27" spans="1:11">
      <c r="B27" s="307" t="s">
        <v>54</v>
      </c>
      <c r="C27" s="139">
        <f>(SLF!$BQ$13/Pop!$D$24)*1000</f>
        <v>1546.8020924346761</v>
      </c>
      <c r="D27" s="307">
        <f t="shared" si="0"/>
        <v>18</v>
      </c>
      <c r="K27" s="549"/>
    </row>
    <row r="28" spans="1:11">
      <c r="B28" s="308" t="s">
        <v>55</v>
      </c>
      <c r="C28" s="101">
        <f>(SLF!$BT$13/Pop!$D$25)*1000</f>
        <v>2357.2591845416891</v>
      </c>
      <c r="D28" s="308">
        <f t="shared" si="0"/>
        <v>8</v>
      </c>
      <c r="K28" s="549"/>
    </row>
    <row r="29" spans="1:11">
      <c r="B29" s="307" t="s">
        <v>56</v>
      </c>
      <c r="C29" s="139">
        <f>(SLF!$BW$13/Pop!$D$26)*1000</f>
        <v>1413.3289105642602</v>
      </c>
      <c r="D29" s="307">
        <f t="shared" si="0"/>
        <v>26</v>
      </c>
      <c r="K29" s="549"/>
    </row>
    <row r="30" spans="1:11">
      <c r="B30" s="308" t="s">
        <v>57</v>
      </c>
      <c r="C30" s="101">
        <f>(SLF!$BZ$13/Pop!$D$27)*1000</f>
        <v>1567.1769486248995</v>
      </c>
      <c r="D30" s="308">
        <f t="shared" si="0"/>
        <v>16</v>
      </c>
      <c r="K30" s="549"/>
    </row>
    <row r="31" spans="1:11">
      <c r="B31" s="307" t="s">
        <v>58</v>
      </c>
      <c r="C31" s="139">
        <f>(SLF!$CC$13/Pop!$D$28)*1000</f>
        <v>988.07971421058721</v>
      </c>
      <c r="D31" s="307">
        <f t="shared" si="0"/>
        <v>37</v>
      </c>
      <c r="K31" s="549"/>
    </row>
    <row r="32" spans="1:11">
      <c r="B32" s="308" t="s">
        <v>59</v>
      </c>
      <c r="C32" s="101">
        <f>(SLF!$CF$13/Pop!$D$29)*1000</f>
        <v>971.35955355747399</v>
      </c>
      <c r="D32" s="308">
        <f t="shared" si="0"/>
        <v>39</v>
      </c>
      <c r="K32" s="549"/>
    </row>
    <row r="33" spans="2:11">
      <c r="B33" s="307" t="s">
        <v>60</v>
      </c>
      <c r="C33" s="139">
        <f>(SLF!$CI$13/Pop!$D$30)*1000</f>
        <v>1519.5598927845215</v>
      </c>
      <c r="D33" s="307">
        <f t="shared" si="0"/>
        <v>20</v>
      </c>
      <c r="K33" s="549"/>
    </row>
    <row r="34" spans="2:11">
      <c r="B34" s="308" t="s">
        <v>61</v>
      </c>
      <c r="C34" s="101">
        <f>(SLF!$CL$13/Pop!$D$31)*1000</f>
        <v>1909.3307150387161</v>
      </c>
      <c r="D34" s="308">
        <f t="shared" si="0"/>
        <v>12</v>
      </c>
      <c r="K34" s="549"/>
    </row>
    <row r="35" spans="2:11">
      <c r="B35" s="307" t="s">
        <v>62</v>
      </c>
      <c r="C35" s="139">
        <f>(SLF!$CO$13/Pop!$D$32)*1000</f>
        <v>994.47989183649997</v>
      </c>
      <c r="D35" s="307">
        <f t="shared" si="0"/>
        <v>36</v>
      </c>
      <c r="K35" s="549"/>
    </row>
    <row r="36" spans="2:11">
      <c r="B36" s="308" t="s">
        <v>63</v>
      </c>
      <c r="C36" s="101">
        <f>(SLF!$CR$13/Pop!$D$33)*1000</f>
        <v>3115.4601259161882</v>
      </c>
      <c r="D36" s="308">
        <f t="shared" si="0"/>
        <v>2</v>
      </c>
      <c r="K36" s="549"/>
    </row>
    <row r="37" spans="2:11">
      <c r="B37" s="307" t="s">
        <v>64</v>
      </c>
      <c r="C37" s="139">
        <f>(SLF!$CU$13/Pop!$D$34)*1000</f>
        <v>3127.3783705277187</v>
      </c>
      <c r="D37" s="307">
        <f t="shared" si="0"/>
        <v>1</v>
      </c>
      <c r="K37" s="549"/>
    </row>
    <row r="38" spans="2:11">
      <c r="B38" s="308" t="s">
        <v>65</v>
      </c>
      <c r="C38" s="101">
        <f>(SLF!$CX$13/Pop!$D$35)*1000</f>
        <v>768.41680764465104</v>
      </c>
      <c r="D38" s="308">
        <f t="shared" si="0"/>
        <v>47</v>
      </c>
      <c r="K38" s="549"/>
    </row>
    <row r="39" spans="2:11">
      <c r="B39" s="307" t="s">
        <v>66</v>
      </c>
      <c r="C39" s="139">
        <f>(SLF!$DA$13/Pop!$D$36)*1000</f>
        <v>2781.5750892077276</v>
      </c>
      <c r="D39" s="307">
        <f t="shared" si="0"/>
        <v>4</v>
      </c>
      <c r="K39" s="549"/>
    </row>
    <row r="40" spans="2:11">
      <c r="B40" s="308" t="s">
        <v>67</v>
      </c>
      <c r="C40" s="101">
        <f>(SLF!$DD$13/Pop!$D$37)*1000</f>
        <v>975.32099289443636</v>
      </c>
      <c r="D40" s="308">
        <f t="shared" si="0"/>
        <v>38</v>
      </c>
      <c r="K40" s="549"/>
    </row>
    <row r="41" spans="2:11">
      <c r="B41" s="307" t="s">
        <v>68</v>
      </c>
      <c r="C41" s="139">
        <f>(SLF!$DG$13/Pop!$D$38)*1000</f>
        <v>1296.3372280781632</v>
      </c>
      <c r="D41" s="307">
        <f t="shared" si="0"/>
        <v>28</v>
      </c>
      <c r="K41" s="549"/>
    </row>
    <row r="42" spans="2:11">
      <c r="B42" s="308" t="s">
        <v>69</v>
      </c>
      <c r="C42" s="101">
        <f>(SLF!$DJ$13/Pop!$D$39)*1000</f>
        <v>1263.8985372750258</v>
      </c>
      <c r="D42" s="308">
        <f t="shared" si="0"/>
        <v>29</v>
      </c>
      <c r="K42" s="549"/>
    </row>
    <row r="43" spans="2:11">
      <c r="B43" s="307" t="s">
        <v>70</v>
      </c>
      <c r="C43" s="139">
        <f>(SLF!$DM$13/Pop!$D$40)*1000</f>
        <v>699.11968432168965</v>
      </c>
      <c r="D43" s="307">
        <f t="shared" si="0"/>
        <v>49</v>
      </c>
      <c r="K43" s="549"/>
    </row>
    <row r="44" spans="2:11">
      <c r="B44" s="308" t="s">
        <v>71</v>
      </c>
      <c r="C44" s="101">
        <f>(SLF!$DP$13/Pop!$D$41)*1000</f>
        <v>1444.2804422625711</v>
      </c>
      <c r="D44" s="308">
        <f t="shared" si="0"/>
        <v>23</v>
      </c>
      <c r="K44" s="549"/>
    </row>
    <row r="45" spans="2:11">
      <c r="B45" s="307" t="s">
        <v>72</v>
      </c>
      <c r="C45" s="139">
        <f>(SLF!$DS$13/Pop!$D$42)*1000</f>
        <v>1477.602127459073</v>
      </c>
      <c r="D45" s="307">
        <f t="shared" si="0"/>
        <v>22</v>
      </c>
      <c r="K45" s="549"/>
    </row>
    <row r="46" spans="2:11">
      <c r="B46" s="308" t="s">
        <v>73</v>
      </c>
      <c r="C46" s="101">
        <f>(SLF!$DV$13/Pop!$D$43)*1000</f>
        <v>2415.155177076419</v>
      </c>
      <c r="D46" s="308">
        <f t="shared" si="0"/>
        <v>6</v>
      </c>
      <c r="K46" s="549"/>
    </row>
    <row r="47" spans="2:11">
      <c r="B47" s="307" t="s">
        <v>74</v>
      </c>
      <c r="C47" s="139">
        <f>(SLF!$DY$13/Pop!$D$44)*1000</f>
        <v>1163.862332156275</v>
      </c>
      <c r="D47" s="307">
        <f t="shared" si="0"/>
        <v>31</v>
      </c>
      <c r="K47" s="549"/>
    </row>
    <row r="48" spans="2:11">
      <c r="B48" s="308" t="s">
        <v>75</v>
      </c>
      <c r="C48" s="101">
        <f>(SLF!$EB$13/Pop!$D$45)*1000</f>
        <v>1394.3081126631087</v>
      </c>
      <c r="D48" s="308">
        <f t="shared" si="0"/>
        <v>27</v>
      </c>
      <c r="K48" s="549"/>
    </row>
    <row r="49" spans="1:11">
      <c r="B49" s="307" t="s">
        <v>76</v>
      </c>
      <c r="C49" s="139">
        <f>(SLF!$EE$13/Pop!$D$46)*1000</f>
        <v>836.16426374454011</v>
      </c>
      <c r="D49" s="307">
        <f t="shared" si="0"/>
        <v>45</v>
      </c>
      <c r="K49" s="549"/>
    </row>
    <row r="50" spans="1:11">
      <c r="B50" s="308" t="s">
        <v>77</v>
      </c>
      <c r="C50" s="101">
        <f>(SLF!$EH$13/Pop!$D$47)*1000</f>
        <v>1761.968864063904</v>
      </c>
      <c r="D50" s="308">
        <f t="shared" si="0"/>
        <v>13</v>
      </c>
      <c r="K50" s="549"/>
    </row>
    <row r="51" spans="1:11">
      <c r="B51" s="307" t="s">
        <v>78</v>
      </c>
      <c r="C51" s="139">
        <f>(SLF!$EK$13/Pop!$D$48)*1000</f>
        <v>1018.570971983572</v>
      </c>
      <c r="D51" s="307">
        <f t="shared" si="0"/>
        <v>35</v>
      </c>
      <c r="K51" s="549"/>
    </row>
    <row r="52" spans="1:11">
      <c r="B52" s="308" t="s">
        <v>79</v>
      </c>
      <c r="C52" s="101">
        <f>(SLF!$EN$13/Pop!$D$49)*1000</f>
        <v>2592.8814124879282</v>
      </c>
      <c r="D52" s="308">
        <f t="shared" si="0"/>
        <v>5</v>
      </c>
      <c r="K52" s="549"/>
    </row>
    <row r="53" spans="1:11">
      <c r="B53" s="307" t="s">
        <v>80</v>
      </c>
      <c r="C53" s="139">
        <f>(SLF!$EQ$13/Pop!$D$50)*1000</f>
        <v>1545.1207337914379</v>
      </c>
      <c r="D53" s="307">
        <f t="shared" si="0"/>
        <v>19</v>
      </c>
      <c r="K53" s="549"/>
    </row>
    <row r="54" spans="1:11">
      <c r="B54" s="308" t="s">
        <v>81</v>
      </c>
      <c r="C54" s="101">
        <f>(SLF!$ET$13/Pop!$D$51)*1000</f>
        <v>1436.3697020189991</v>
      </c>
      <c r="D54" s="308">
        <f t="shared" si="0"/>
        <v>24</v>
      </c>
      <c r="K54" s="549"/>
    </row>
    <row r="55" spans="1:11">
      <c r="B55" s="307" t="s">
        <v>82</v>
      </c>
      <c r="C55" s="139">
        <f>(SLF!$EW$13/Pop!$D$52)*1000</f>
        <v>915.28553780766765</v>
      </c>
      <c r="D55" s="307">
        <f t="shared" si="0"/>
        <v>42</v>
      </c>
      <c r="K55" s="549"/>
    </row>
    <row r="56" spans="1:11">
      <c r="B56" s="308" t="s">
        <v>83</v>
      </c>
      <c r="C56" s="101">
        <f>(SLF!$EZ$13/Pop!$D$53)*1000</f>
        <v>1629.4987438759297</v>
      </c>
      <c r="D56" s="308">
        <f t="shared" si="0"/>
        <v>14</v>
      </c>
      <c r="K56" s="549"/>
    </row>
    <row r="57" spans="1:11">
      <c r="B57" s="307" t="s">
        <v>84</v>
      </c>
      <c r="C57" s="139">
        <f>(SLF!$FC$13/Pop!$D$54)*1000</f>
        <v>2393.3784684823304</v>
      </c>
      <c r="D57" s="307">
        <f t="shared" si="0"/>
        <v>7</v>
      </c>
      <c r="K57" s="549"/>
    </row>
    <row r="58" spans="1:11">
      <c r="B58" s="267" t="s">
        <v>85</v>
      </c>
      <c r="C58" s="129">
        <f>(SLF!$AG$13/Pop!$D$55)*1000</f>
        <v>3534.6613359519301</v>
      </c>
      <c r="D58" s="149" t="str">
        <f>CONCATENATE("(",RANK(C58,$C$8:$C$58),")")</f>
        <v>(1)</v>
      </c>
      <c r="K58" s="549"/>
    </row>
    <row r="59" spans="1:11">
      <c r="K59" s="549"/>
    </row>
    <row r="60" spans="1:11">
      <c r="A60" s="308" t="s">
        <v>616</v>
      </c>
      <c r="K60" s="549"/>
    </row>
    <row r="61" spans="1:11">
      <c r="A61" s="308"/>
      <c r="K61" s="549"/>
    </row>
    <row r="62" spans="1:11">
      <c r="A62" s="91" t="s">
        <v>435</v>
      </c>
      <c r="K62" s="549"/>
    </row>
    <row r="63" spans="1:11">
      <c r="K63" s="549"/>
    </row>
    <row r="64" spans="1:11">
      <c r="K64" s="549"/>
    </row>
    <row r="65" spans="2:11">
      <c r="K65" s="549"/>
    </row>
    <row r="66" spans="2:11">
      <c r="B66" s="297" t="s">
        <v>29</v>
      </c>
      <c r="K66" s="549"/>
    </row>
    <row r="67" spans="2:11">
      <c r="B67" s="470" t="s">
        <v>30</v>
      </c>
      <c r="K67" s="549"/>
    </row>
    <row r="68" spans="2:11">
      <c r="K68" s="549"/>
    </row>
    <row r="69" spans="2:11">
      <c r="K69" s="549"/>
    </row>
    <row r="70" spans="2:11">
      <c r="K70" s="549"/>
    </row>
    <row r="71" spans="2:11">
      <c r="K71" s="549"/>
    </row>
    <row r="72" spans="2:11">
      <c r="K72" s="549"/>
    </row>
    <row r="73" spans="2:11">
      <c r="K73" s="549"/>
    </row>
    <row r="74" spans="2:11">
      <c r="K74" s="549"/>
    </row>
    <row r="75" spans="2:11">
      <c r="K75" s="549"/>
    </row>
    <row r="76" spans="2:11">
      <c r="K76" s="549"/>
    </row>
  </sheetData>
  <mergeCells count="3">
    <mergeCell ref="A2:E2"/>
    <mergeCell ref="B3:D3"/>
    <mergeCell ref="B1:D1"/>
  </mergeCells>
  <hyperlinks>
    <hyperlink ref="B67" r:id="rId1" xr:uid="{00000000-0004-0000-2700-000000000000}"/>
  </hyperlinks>
  <pageMargins left="0.7" right="0.7" top="0.75" bottom="0.75" header="0.3" footer="0.3"/>
  <pageSetup scale="61" orientation="portrait" verticalDpi="0" r:id="rId2"/>
  <drawing r:id="rId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tabColor rgb="FFC00000"/>
  </sheetPr>
  <dimension ref="A1:F31"/>
  <sheetViews>
    <sheetView workbookViewId="0">
      <selection activeCell="E16" sqref="E16"/>
    </sheetView>
  </sheetViews>
  <sheetFormatPr baseColWidth="10" defaultColWidth="9.33203125" defaultRowHeight="15"/>
  <cols>
    <col min="1" max="1" width="16.5" style="316" customWidth="1"/>
    <col min="2" max="2" width="17" style="316" customWidth="1"/>
    <col min="3" max="3" width="12" style="316" customWidth="1"/>
    <col min="4" max="4" width="13.6640625" style="316" bestFit="1" customWidth="1"/>
    <col min="5" max="5" width="15.33203125" style="316" customWidth="1"/>
    <col min="6" max="16384" width="9.33203125" style="316"/>
  </cols>
  <sheetData>
    <row r="1" spans="1:6">
      <c r="A1" s="17"/>
      <c r="B1" s="675" t="s">
        <v>525</v>
      </c>
      <c r="C1" s="675"/>
      <c r="D1" s="675"/>
      <c r="E1" s="17"/>
    </row>
    <row r="2" spans="1:6" ht="37.5" customHeight="1">
      <c r="A2" s="692" t="s">
        <v>416</v>
      </c>
      <c r="B2" s="692"/>
      <c r="C2" s="692"/>
      <c r="D2" s="692"/>
      <c r="E2" s="692"/>
    </row>
    <row r="3" spans="1:6" ht="18">
      <c r="A3" s="68"/>
      <c r="B3" s="696" t="s">
        <v>2230</v>
      </c>
      <c r="C3" s="696"/>
      <c r="D3" s="696"/>
      <c r="E3" s="68"/>
    </row>
    <row r="4" spans="1:6" ht="12" customHeight="1">
      <c r="B4" s="308"/>
      <c r="C4" s="294"/>
      <c r="D4" s="294"/>
    </row>
    <row r="5" spans="1:6" s="67" customFormat="1" ht="65.25" customHeight="1">
      <c r="B5" s="269" t="s">
        <v>31</v>
      </c>
      <c r="C5" s="302" t="s">
        <v>207</v>
      </c>
      <c r="D5" s="302" t="s">
        <v>264</v>
      </c>
    </row>
    <row r="6" spans="1:6">
      <c r="B6" s="268" t="s">
        <v>35</v>
      </c>
      <c r="C6" s="305">
        <v>1.75E-3</v>
      </c>
      <c r="D6" s="113">
        <v>15000</v>
      </c>
      <c r="E6" s="300"/>
      <c r="F6" s="300"/>
    </row>
    <row r="7" spans="1:6">
      <c r="B7" s="294" t="s">
        <v>38</v>
      </c>
      <c r="C7" s="303">
        <v>3.0000000000000001E-3</v>
      </c>
      <c r="D7" s="336" t="s">
        <v>265</v>
      </c>
      <c r="E7" s="298"/>
      <c r="F7" s="298"/>
    </row>
    <row r="8" spans="1:6">
      <c r="B8" s="545" t="s">
        <v>213</v>
      </c>
      <c r="C8" s="191">
        <v>3.0999999999999999E-3</v>
      </c>
      <c r="D8" s="113">
        <v>1000000</v>
      </c>
      <c r="E8" s="299"/>
      <c r="F8" s="626"/>
    </row>
    <row r="9" spans="1:6">
      <c r="B9" s="294" t="s">
        <v>42</v>
      </c>
      <c r="C9" s="195">
        <v>3.5E-4</v>
      </c>
      <c r="D9" s="336">
        <v>200000</v>
      </c>
      <c r="E9" s="301"/>
      <c r="F9" s="301"/>
    </row>
    <row r="10" spans="1:6">
      <c r="B10" s="268" t="s">
        <v>44</v>
      </c>
      <c r="C10" s="339" t="s">
        <v>266</v>
      </c>
      <c r="D10" s="113">
        <v>5000</v>
      </c>
      <c r="E10" s="301"/>
      <c r="F10" s="301"/>
    </row>
    <row r="11" spans="1:6">
      <c r="B11" s="294" t="s">
        <v>2294</v>
      </c>
      <c r="C11" s="341">
        <v>1E-3</v>
      </c>
      <c r="D11" s="336">
        <v>2000000</v>
      </c>
      <c r="E11" s="298"/>
      <c r="F11" s="298"/>
    </row>
    <row r="12" spans="1:6">
      <c r="B12" s="268" t="s">
        <v>2297</v>
      </c>
      <c r="C12" s="337">
        <v>3.0000000000000001E-3</v>
      </c>
      <c r="D12" s="113" t="s">
        <v>265</v>
      </c>
      <c r="E12" s="298"/>
      <c r="F12" s="298"/>
    </row>
    <row r="13" spans="1:6">
      <c r="B13" s="294" t="s">
        <v>223</v>
      </c>
      <c r="C13" s="340">
        <v>2.5999999999999999E-3</v>
      </c>
      <c r="D13" s="336" t="s">
        <v>265</v>
      </c>
      <c r="E13" s="299"/>
      <c r="F13" s="299"/>
    </row>
    <row r="14" spans="1:6">
      <c r="B14" s="268" t="s">
        <v>2296</v>
      </c>
      <c r="C14" s="613">
        <v>2.2499999999999998E-3</v>
      </c>
      <c r="D14" s="113" t="s">
        <v>265</v>
      </c>
      <c r="E14" s="299"/>
      <c r="F14" s="299"/>
    </row>
    <row r="15" spans="1:6">
      <c r="B15" s="294" t="s">
        <v>61</v>
      </c>
      <c r="C15" s="340" t="s">
        <v>266</v>
      </c>
      <c r="D15" s="336">
        <v>11995</v>
      </c>
      <c r="E15" s="301"/>
      <c r="F15" s="301"/>
    </row>
    <row r="16" spans="1:6">
      <c r="B16" s="268" t="s">
        <v>2299</v>
      </c>
      <c r="C16" s="338">
        <v>5.0000000000000001E-4</v>
      </c>
      <c r="D16" s="113">
        <v>5000000</v>
      </c>
      <c r="E16" s="299"/>
      <c r="F16" s="299"/>
    </row>
    <row r="17" spans="2:6">
      <c r="B17" s="294" t="s">
        <v>67</v>
      </c>
      <c r="C17" s="340">
        <v>1.5E-3</v>
      </c>
      <c r="D17" s="336" t="s">
        <v>265</v>
      </c>
      <c r="E17" s="299"/>
      <c r="F17" s="299"/>
    </row>
    <row r="18" spans="2:6">
      <c r="B18" s="268" t="s">
        <v>70</v>
      </c>
      <c r="C18" s="613">
        <v>1.25E-3</v>
      </c>
      <c r="D18" s="113">
        <v>20000</v>
      </c>
      <c r="E18" s="300"/>
      <c r="F18" s="300"/>
    </row>
    <row r="19" spans="2:6">
      <c r="B19" s="294" t="s">
        <v>74</v>
      </c>
      <c r="C19" s="341">
        <v>1E-3</v>
      </c>
      <c r="D19" s="304" t="s">
        <v>265</v>
      </c>
      <c r="E19" s="298"/>
      <c r="F19" s="298"/>
    </row>
    <row r="20" spans="2:6">
      <c r="B20" s="268" t="s">
        <v>76</v>
      </c>
      <c r="C20" s="338">
        <v>2.5000000000000001E-3</v>
      </c>
      <c r="D20" s="113" t="s">
        <v>265</v>
      </c>
      <c r="E20" s="299"/>
      <c r="F20" s="299"/>
    </row>
    <row r="21" spans="2:6">
      <c r="B21" s="294" t="s">
        <v>84</v>
      </c>
      <c r="C21" s="624">
        <v>2.0000000000000001E-4</v>
      </c>
      <c r="D21" s="304" t="s">
        <v>265</v>
      </c>
      <c r="E21" s="299"/>
      <c r="F21" s="299"/>
    </row>
    <row r="22" spans="2:6">
      <c r="B22" s="294"/>
      <c r="C22" s="295"/>
      <c r="D22" s="296"/>
    </row>
    <row r="23" spans="2:6">
      <c r="B23" s="297" t="s">
        <v>521</v>
      </c>
    </row>
    <row r="24" spans="2:6">
      <c r="B24" s="297" t="s">
        <v>267</v>
      </c>
    </row>
    <row r="25" spans="2:6">
      <c r="B25" s="316" t="s">
        <v>2295</v>
      </c>
    </row>
    <row r="26" spans="2:6" s="584" customFormat="1">
      <c r="B26" s="584" t="s">
        <v>2300</v>
      </c>
    </row>
    <row r="27" spans="2:6">
      <c r="B27" s="297" t="s">
        <v>2340</v>
      </c>
    </row>
    <row r="28" spans="2:6">
      <c r="B28" s="297" t="s">
        <v>2298</v>
      </c>
    </row>
    <row r="29" spans="2:6" ht="35" customHeight="1">
      <c r="B29" s="721" t="s">
        <v>397</v>
      </c>
      <c r="C29" s="721"/>
      <c r="D29" s="721"/>
      <c r="E29" s="721"/>
      <c r="F29" s="721"/>
    </row>
    <row r="31" spans="2:6">
      <c r="B31" s="316" t="s">
        <v>2369</v>
      </c>
    </row>
  </sheetData>
  <mergeCells count="4">
    <mergeCell ref="B1:D1"/>
    <mergeCell ref="A2:E2"/>
    <mergeCell ref="B3:D3"/>
    <mergeCell ref="B29:F29"/>
  </mergeCells>
  <pageMargins left="0.7" right="0.7" top="0.75" bottom="0.75" header="0.3" footer="0.3"/>
  <pageSetup orientation="portrait" verticalDpi="0"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theme="3"/>
  </sheetPr>
  <dimension ref="A1:I29"/>
  <sheetViews>
    <sheetView workbookViewId="0">
      <selection activeCell="A22" sqref="A22"/>
    </sheetView>
  </sheetViews>
  <sheetFormatPr baseColWidth="10" defaultColWidth="9.33203125" defaultRowHeight="14"/>
  <cols>
    <col min="1" max="1" width="15.6640625" style="297" customWidth="1"/>
    <col min="2" max="2" width="10.5" style="297" customWidth="1"/>
    <col min="3" max="3" width="15.5" style="297" bestFit="1" customWidth="1"/>
    <col min="4" max="4" width="20.6640625" style="297" customWidth="1"/>
    <col min="5" max="5" width="15.6640625" style="297" customWidth="1"/>
    <col min="6" max="6" width="17.33203125" style="297" customWidth="1"/>
    <col min="7" max="16384" width="9.33203125" style="297"/>
  </cols>
  <sheetData>
    <row r="1" spans="1:9" s="17" customFormat="1">
      <c r="B1" s="675" t="s">
        <v>527</v>
      </c>
      <c r="C1" s="675"/>
      <c r="D1" s="675"/>
    </row>
    <row r="2" spans="1:9" s="80" customFormat="1" ht="18">
      <c r="A2" s="696" t="s">
        <v>417</v>
      </c>
      <c r="B2" s="696"/>
      <c r="C2" s="696"/>
      <c r="D2" s="696"/>
      <c r="E2" s="696"/>
    </row>
    <row r="3" spans="1:9" s="80" customFormat="1" ht="18">
      <c r="B3" s="696" t="str">
        <f>CONCATENATE("As of January 1, ",Pop!B1)</f>
        <v>As of January 1, 2019</v>
      </c>
      <c r="C3" s="696"/>
      <c r="D3" s="696"/>
    </row>
    <row r="4" spans="1:9">
      <c r="D4" s="259"/>
    </row>
    <row r="5" spans="1:9" s="110" customFormat="1" ht="15" customHeight="1">
      <c r="B5" s="6" t="s">
        <v>31</v>
      </c>
      <c r="C5" s="112" t="s">
        <v>268</v>
      </c>
      <c r="D5" s="111" t="s">
        <v>269</v>
      </c>
      <c r="E5" s="65"/>
      <c r="F5" s="65"/>
      <c r="G5" s="65"/>
      <c r="H5" s="65"/>
      <c r="I5" s="65"/>
    </row>
    <row r="6" spans="1:9">
      <c r="B6" s="268" t="s">
        <v>213</v>
      </c>
      <c r="C6" s="113">
        <v>3600000</v>
      </c>
      <c r="D6" s="250" t="s">
        <v>270</v>
      </c>
    </row>
    <row r="7" spans="1:9">
      <c r="B7" s="83" t="s">
        <v>45</v>
      </c>
      <c r="C7" s="612">
        <v>5490000</v>
      </c>
      <c r="D7" s="252" t="s">
        <v>539</v>
      </c>
      <c r="E7" s="83"/>
    </row>
    <row r="8" spans="1:9">
      <c r="B8" s="268" t="s">
        <v>47</v>
      </c>
      <c r="C8" s="113">
        <v>4000000</v>
      </c>
      <c r="D8" s="250" t="s">
        <v>271</v>
      </c>
      <c r="E8" s="83"/>
    </row>
    <row r="9" spans="1:9">
      <c r="B9" s="83" t="s">
        <v>53</v>
      </c>
      <c r="C9" s="612">
        <v>5600000</v>
      </c>
      <c r="D9" s="252" t="s">
        <v>272</v>
      </c>
    </row>
    <row r="10" spans="1:9">
      <c r="B10" s="268" t="s">
        <v>375</v>
      </c>
      <c r="C10" s="113">
        <v>5000000</v>
      </c>
      <c r="D10" s="611" t="s">
        <v>271</v>
      </c>
      <c r="F10" s="508"/>
    </row>
    <row r="11" spans="1:9">
      <c r="B11" s="83" t="s">
        <v>55</v>
      </c>
      <c r="C11" s="612">
        <v>1000000</v>
      </c>
      <c r="D11" s="615" t="s">
        <v>271</v>
      </c>
    </row>
    <row r="12" spans="1:9">
      <c r="B12" s="268" t="s">
        <v>2292</v>
      </c>
      <c r="C12" s="113">
        <v>2700000</v>
      </c>
      <c r="D12" s="250" t="s">
        <v>2339</v>
      </c>
    </row>
    <row r="13" spans="1:9">
      <c r="B13" s="83" t="s">
        <v>66</v>
      </c>
      <c r="C13" s="612">
        <v>5250000</v>
      </c>
      <c r="D13" s="252" t="s">
        <v>358</v>
      </c>
    </row>
    <row r="14" spans="1:9">
      <c r="B14" s="268" t="s">
        <v>71</v>
      </c>
      <c r="C14" s="113">
        <v>1000000</v>
      </c>
      <c r="D14" s="625" t="s">
        <v>2319</v>
      </c>
    </row>
    <row r="15" spans="1:9">
      <c r="B15" s="83" t="s">
        <v>73</v>
      </c>
      <c r="C15" s="612">
        <v>1537656</v>
      </c>
      <c r="D15" s="252" t="s">
        <v>271</v>
      </c>
    </row>
    <row r="16" spans="1:9">
      <c r="B16" s="268" t="s">
        <v>79</v>
      </c>
      <c r="C16" s="113">
        <v>2750000</v>
      </c>
      <c r="D16" s="250">
        <v>0.16</v>
      </c>
    </row>
    <row r="17" spans="1:5">
      <c r="B17" s="83" t="s">
        <v>81</v>
      </c>
      <c r="C17" s="612">
        <v>2193000</v>
      </c>
      <c r="D17" s="252" t="s">
        <v>359</v>
      </c>
    </row>
    <row r="18" spans="1:5">
      <c r="B18" s="268" t="s">
        <v>85</v>
      </c>
      <c r="C18" s="113">
        <v>5681000</v>
      </c>
      <c r="D18" s="250" t="s">
        <v>2338</v>
      </c>
    </row>
    <row r="20" spans="1:5">
      <c r="D20" s="259"/>
    </row>
    <row r="21" spans="1:5">
      <c r="B21" s="585"/>
      <c r="C21" s="585"/>
      <c r="D21" s="585"/>
    </row>
    <row r="22" spans="1:5" ht="13.5" customHeight="1">
      <c r="A22" s="297" t="s">
        <v>2377</v>
      </c>
      <c r="B22" s="596"/>
      <c r="C22" s="596"/>
      <c r="D22" s="596"/>
      <c r="E22" s="585"/>
    </row>
    <row r="23" spans="1:5" ht="13.5" customHeight="1">
      <c r="A23" s="683" t="s">
        <v>2291</v>
      </c>
      <c r="B23" s="683"/>
      <c r="C23" s="683"/>
      <c r="D23" s="683"/>
      <c r="E23" s="683"/>
    </row>
    <row r="24" spans="1:5" ht="13.5" customHeight="1">
      <c r="A24" s="683" t="s">
        <v>2293</v>
      </c>
      <c r="B24" s="683"/>
      <c r="C24" s="683"/>
      <c r="D24" s="683"/>
      <c r="E24" s="596"/>
    </row>
    <row r="25" spans="1:5" ht="13.5" customHeight="1">
      <c r="A25" s="728"/>
      <c r="B25" s="728"/>
      <c r="C25" s="728"/>
      <c r="D25" s="728"/>
      <c r="E25" s="509"/>
    </row>
    <row r="26" spans="1:5" ht="15">
      <c r="A26" s="455"/>
      <c r="C26" s="259"/>
      <c r="E26" s="455"/>
    </row>
    <row r="27" spans="1:5">
      <c r="A27" s="297" t="s">
        <v>2370</v>
      </c>
    </row>
    <row r="29" spans="1:5">
      <c r="B29" s="470"/>
    </row>
  </sheetData>
  <mergeCells count="6">
    <mergeCell ref="A25:D25"/>
    <mergeCell ref="A2:E2"/>
    <mergeCell ref="B3:D3"/>
    <mergeCell ref="B1:D1"/>
    <mergeCell ref="A23:E23"/>
    <mergeCell ref="A24:D24"/>
  </mergeCells>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tabColor rgb="FF7030A0"/>
  </sheetPr>
  <dimension ref="A1:G49"/>
  <sheetViews>
    <sheetView workbookViewId="0">
      <selection activeCell="A46" sqref="A46"/>
    </sheetView>
  </sheetViews>
  <sheetFormatPr baseColWidth="10" defaultColWidth="9.33203125" defaultRowHeight="14"/>
  <cols>
    <col min="1" max="1" width="15.6640625" style="3" customWidth="1"/>
    <col min="2" max="2" width="11.6640625" style="3" customWidth="1"/>
    <col min="3" max="3" width="19.5" style="3" customWidth="1"/>
    <col min="4" max="4" width="16.33203125" style="3" customWidth="1"/>
    <col min="5" max="5" width="20.33203125" style="3" customWidth="1"/>
    <col min="6" max="6" width="15.6640625" style="3" customWidth="1"/>
    <col min="7" max="16384" width="9.33203125" style="3"/>
  </cols>
  <sheetData>
    <row r="1" spans="1:7" s="17" customFormat="1" ht="15" customHeight="1">
      <c r="B1" s="675" t="s">
        <v>528</v>
      </c>
      <c r="C1" s="675"/>
      <c r="D1" s="675"/>
      <c r="E1" s="675"/>
    </row>
    <row r="2" spans="1:7" s="68" customFormat="1" ht="18">
      <c r="A2" s="696" t="s">
        <v>418</v>
      </c>
      <c r="B2" s="696"/>
      <c r="C2" s="696"/>
      <c r="D2" s="696"/>
      <c r="E2" s="696"/>
      <c r="F2" s="696"/>
    </row>
    <row r="3" spans="1:7" s="68" customFormat="1" ht="18">
      <c r="B3" s="696" t="s">
        <v>2230</v>
      </c>
      <c r="C3" s="696"/>
      <c r="D3" s="696"/>
      <c r="E3" s="696"/>
    </row>
    <row r="5" spans="1:7" s="65" customFormat="1" ht="15" customHeight="1">
      <c r="B5" s="85" t="s">
        <v>31</v>
      </c>
      <c r="C5" s="85" t="s">
        <v>273</v>
      </c>
      <c r="D5" s="85" t="s">
        <v>268</v>
      </c>
      <c r="E5" s="111" t="s">
        <v>269</v>
      </c>
    </row>
    <row r="6" spans="1:7">
      <c r="A6" s="297"/>
      <c r="B6" s="268" t="s">
        <v>373</v>
      </c>
      <c r="C6" s="268" t="s">
        <v>274</v>
      </c>
      <c r="D6" s="241" t="s">
        <v>369</v>
      </c>
      <c r="E6" s="322">
        <v>0</v>
      </c>
      <c r="F6" s="297"/>
    </row>
    <row r="7" spans="1:7">
      <c r="A7" s="297"/>
      <c r="B7" s="268"/>
      <c r="C7" s="268" t="s">
        <v>275</v>
      </c>
      <c r="D7" s="249" t="s">
        <v>276</v>
      </c>
      <c r="E7" s="322" t="s">
        <v>277</v>
      </c>
      <c r="F7" s="297"/>
    </row>
    <row r="8" spans="1:7" s="297" customFormat="1">
      <c r="B8" s="268"/>
      <c r="C8" s="268" t="s">
        <v>278</v>
      </c>
      <c r="D8" s="249" t="s">
        <v>276</v>
      </c>
      <c r="E8" s="322" t="s">
        <v>279</v>
      </c>
      <c r="G8" s="508"/>
    </row>
    <row r="9" spans="1:7" s="297" customFormat="1">
      <c r="B9" s="268"/>
      <c r="C9" s="268" t="s">
        <v>287</v>
      </c>
      <c r="D9" s="249" t="s">
        <v>276</v>
      </c>
      <c r="E9" s="250">
        <v>0.15</v>
      </c>
    </row>
    <row r="10" spans="1:7" s="297" customFormat="1">
      <c r="B10" s="268"/>
      <c r="C10" s="268" t="s">
        <v>370</v>
      </c>
      <c r="D10" s="249" t="s">
        <v>276</v>
      </c>
      <c r="E10" s="250">
        <v>0.1</v>
      </c>
    </row>
    <row r="11" spans="1:7" s="297" customFormat="1">
      <c r="B11" s="268"/>
      <c r="C11" s="268" t="s">
        <v>371</v>
      </c>
      <c r="D11" s="249" t="s">
        <v>276</v>
      </c>
      <c r="E11" s="250">
        <v>0.05</v>
      </c>
    </row>
    <row r="12" spans="1:7">
      <c r="A12" s="297"/>
      <c r="B12" s="268"/>
      <c r="C12" s="268" t="s">
        <v>372</v>
      </c>
      <c r="D12" s="249" t="s">
        <v>369</v>
      </c>
      <c r="E12" s="250">
        <v>0</v>
      </c>
      <c r="F12" s="297"/>
    </row>
    <row r="13" spans="1:7">
      <c r="A13" s="297"/>
      <c r="B13" s="83" t="s">
        <v>51</v>
      </c>
      <c r="C13" s="83" t="s">
        <v>274</v>
      </c>
      <c r="D13" s="253" t="s">
        <v>369</v>
      </c>
      <c r="E13" s="252">
        <v>0</v>
      </c>
      <c r="F13" s="297"/>
    </row>
    <row r="14" spans="1:7">
      <c r="A14" s="297"/>
      <c r="B14" s="297"/>
      <c r="C14" s="297" t="s">
        <v>275</v>
      </c>
      <c r="D14" s="418">
        <v>1000</v>
      </c>
      <c r="E14" s="399" t="s">
        <v>280</v>
      </c>
      <c r="F14" s="297"/>
    </row>
    <row r="15" spans="1:7">
      <c r="A15" s="297"/>
      <c r="B15" s="297"/>
      <c r="C15" s="297" t="s">
        <v>278</v>
      </c>
      <c r="D15" s="418">
        <v>500</v>
      </c>
      <c r="E15" s="399" t="s">
        <v>281</v>
      </c>
      <c r="F15" s="297"/>
    </row>
    <row r="16" spans="1:7" ht="13.5" customHeight="1">
      <c r="A16" s="297"/>
      <c r="B16" s="268" t="s">
        <v>375</v>
      </c>
      <c r="C16" s="268" t="s">
        <v>282</v>
      </c>
      <c r="D16" s="241" t="s">
        <v>369</v>
      </c>
      <c r="E16" s="384">
        <v>0</v>
      </c>
      <c r="F16" s="297"/>
    </row>
    <row r="17" spans="1:6">
      <c r="A17" s="297"/>
      <c r="B17" s="268"/>
      <c r="C17" s="268" t="s">
        <v>283</v>
      </c>
      <c r="D17" s="241" t="s">
        <v>276</v>
      </c>
      <c r="E17" s="384">
        <v>0.1</v>
      </c>
      <c r="F17" s="297"/>
    </row>
    <row r="18" spans="1:6">
      <c r="A18" s="297"/>
      <c r="B18" s="83" t="s">
        <v>377</v>
      </c>
      <c r="C18" s="83" t="s">
        <v>284</v>
      </c>
      <c r="D18" s="253">
        <v>40000</v>
      </c>
      <c r="E18" s="385">
        <v>0.01</v>
      </c>
      <c r="F18" s="297"/>
    </row>
    <row r="19" spans="1:6">
      <c r="A19" s="297"/>
      <c r="B19" s="83"/>
      <c r="C19" s="83" t="s">
        <v>285</v>
      </c>
      <c r="D19" s="253">
        <v>15000</v>
      </c>
      <c r="E19" s="385">
        <v>0.13</v>
      </c>
      <c r="F19" s="297"/>
    </row>
    <row r="20" spans="1:6">
      <c r="A20" s="297"/>
      <c r="B20" s="83"/>
      <c r="C20" s="83" t="s">
        <v>283</v>
      </c>
      <c r="D20" s="419">
        <v>10000</v>
      </c>
      <c r="E20" s="385">
        <v>0.18</v>
      </c>
      <c r="F20" s="297"/>
    </row>
    <row r="21" spans="1:6">
      <c r="A21" s="297"/>
      <c r="B21" s="268" t="s">
        <v>2317</v>
      </c>
      <c r="C21" s="268" t="s">
        <v>274</v>
      </c>
      <c r="D21" s="241" t="s">
        <v>369</v>
      </c>
      <c r="E21" s="250">
        <v>0</v>
      </c>
      <c r="F21" s="297"/>
    </row>
    <row r="22" spans="1:6">
      <c r="A22" s="297"/>
      <c r="B22" s="268"/>
      <c r="C22" s="268" t="s">
        <v>278</v>
      </c>
      <c r="D22" s="249" t="s">
        <v>276</v>
      </c>
      <c r="E22" s="250" t="s">
        <v>286</v>
      </c>
      <c r="F22" s="297"/>
    </row>
    <row r="23" spans="1:6">
      <c r="A23" s="297"/>
      <c r="B23" s="268"/>
      <c r="C23" s="268" t="s">
        <v>287</v>
      </c>
      <c r="D23" s="249" t="s">
        <v>276</v>
      </c>
      <c r="E23" s="250" t="s">
        <v>288</v>
      </c>
      <c r="F23" s="297"/>
    </row>
    <row r="24" spans="1:6" s="297" customFormat="1">
      <c r="B24" s="268"/>
      <c r="C24" s="268" t="s">
        <v>370</v>
      </c>
      <c r="D24" s="249" t="s">
        <v>369</v>
      </c>
      <c r="E24" s="250">
        <v>0</v>
      </c>
    </row>
    <row r="25" spans="1:6">
      <c r="A25" s="297"/>
      <c r="B25" s="83" t="s">
        <v>380</v>
      </c>
      <c r="C25" s="83" t="s">
        <v>289</v>
      </c>
      <c r="D25" s="253" t="s">
        <v>369</v>
      </c>
      <c r="E25" s="252" t="s">
        <v>290</v>
      </c>
      <c r="F25" s="297"/>
    </row>
    <row r="26" spans="1:6">
      <c r="A26" s="297"/>
      <c r="B26" s="83"/>
      <c r="C26" s="83" t="s">
        <v>291</v>
      </c>
      <c r="D26" s="253" t="s">
        <v>276</v>
      </c>
      <c r="E26" s="343">
        <v>4.4999999999999998E-2</v>
      </c>
      <c r="F26" s="297"/>
    </row>
    <row r="27" spans="1:6">
      <c r="A27" s="297"/>
      <c r="B27" s="83"/>
      <c r="C27" s="83" t="s">
        <v>292</v>
      </c>
      <c r="D27" s="253" t="s">
        <v>276</v>
      </c>
      <c r="E27" s="252">
        <v>0.12</v>
      </c>
      <c r="F27" s="297"/>
    </row>
    <row r="28" spans="1:6">
      <c r="A28" s="297"/>
      <c r="B28" s="83"/>
      <c r="C28" s="83" t="s">
        <v>293</v>
      </c>
      <c r="D28" s="253" t="s">
        <v>276</v>
      </c>
      <c r="E28" s="252">
        <v>0.15</v>
      </c>
      <c r="F28" s="297"/>
    </row>
    <row r="29" spans="1:6" s="297" customFormat="1">
      <c r="B29" s="83"/>
      <c r="C29" s="83"/>
      <c r="D29" s="253"/>
      <c r="E29" s="252"/>
    </row>
    <row r="30" spans="1:6" s="297" customFormat="1">
      <c r="A30" s="728" t="s">
        <v>296</v>
      </c>
      <c r="B30" s="685"/>
      <c r="C30" s="685"/>
      <c r="D30" s="685"/>
      <c r="E30" s="685"/>
    </row>
    <row r="31" spans="1:6" s="297" customFormat="1">
      <c r="A31" s="685"/>
      <c r="B31" s="685"/>
      <c r="C31" s="685"/>
      <c r="D31" s="685"/>
      <c r="E31" s="685"/>
    </row>
    <row r="32" spans="1:6">
      <c r="A32" s="685"/>
      <c r="B32" s="685"/>
      <c r="C32" s="685"/>
      <c r="D32" s="685"/>
      <c r="E32" s="685"/>
      <c r="F32" s="392"/>
    </row>
    <row r="33" spans="1:6">
      <c r="A33" s="685"/>
      <c r="B33" s="685"/>
      <c r="C33" s="685"/>
      <c r="D33" s="685"/>
      <c r="E33" s="685"/>
      <c r="F33" s="297"/>
    </row>
    <row r="34" spans="1:6">
      <c r="A34" s="685"/>
      <c r="B34" s="685"/>
      <c r="C34" s="685"/>
      <c r="D34" s="685"/>
      <c r="E34" s="685"/>
      <c r="F34" s="297"/>
    </row>
    <row r="35" spans="1:6">
      <c r="A35" s="685"/>
      <c r="B35" s="685"/>
      <c r="C35" s="685"/>
      <c r="D35" s="685"/>
      <c r="E35" s="685"/>
      <c r="F35" s="297"/>
    </row>
    <row r="36" spans="1:6">
      <c r="A36" s="297" t="s">
        <v>374</v>
      </c>
      <c r="B36" s="297"/>
      <c r="C36" s="297"/>
      <c r="D36" s="297"/>
      <c r="E36" s="297"/>
      <c r="F36" s="297"/>
    </row>
    <row r="37" spans="1:6">
      <c r="A37" s="297" t="s">
        <v>523</v>
      </c>
      <c r="B37" s="297"/>
      <c r="C37" s="297"/>
      <c r="D37" s="297"/>
      <c r="E37" s="297"/>
      <c r="F37" s="297"/>
    </row>
    <row r="38" spans="1:6" s="297" customFormat="1">
      <c r="A38" s="407" t="s">
        <v>2318</v>
      </c>
    </row>
    <row r="39" spans="1:6" ht="16.5" customHeight="1">
      <c r="A39" s="297" t="s">
        <v>376</v>
      </c>
      <c r="F39" s="406"/>
    </row>
    <row r="40" spans="1:6" ht="15" customHeight="1">
      <c r="A40" s="297" t="s">
        <v>378</v>
      </c>
      <c r="F40" s="398"/>
    </row>
    <row r="41" spans="1:6" ht="15">
      <c r="A41" s="297" t="s">
        <v>379</v>
      </c>
      <c r="F41" s="398"/>
    </row>
    <row r="42" spans="1:6" ht="15">
      <c r="A42" s="297" t="s">
        <v>294</v>
      </c>
      <c r="F42" s="398"/>
    </row>
    <row r="43" spans="1:6" ht="15">
      <c r="A43" s="297" t="s">
        <v>295</v>
      </c>
      <c r="F43" s="398"/>
    </row>
    <row r="44" spans="1:6" ht="3.75" customHeight="1">
      <c r="F44" s="392"/>
    </row>
    <row r="45" spans="1:6" s="297" customFormat="1"/>
    <row r="46" spans="1:6">
      <c r="A46" s="297" t="s">
        <v>2370</v>
      </c>
      <c r="B46" s="297"/>
      <c r="C46" s="297"/>
      <c r="D46" s="297"/>
      <c r="E46" s="297"/>
      <c r="F46" s="297"/>
    </row>
    <row r="48" spans="1:6">
      <c r="A48" s="297"/>
      <c r="B48" s="297"/>
      <c r="C48" s="297"/>
      <c r="D48" s="297"/>
      <c r="E48" s="297"/>
      <c r="F48" s="297"/>
    </row>
    <row r="49" spans="1:6">
      <c r="A49" s="297"/>
      <c r="B49" s="405"/>
      <c r="C49" s="297"/>
      <c r="D49" s="297"/>
      <c r="E49" s="297"/>
      <c r="F49" s="297"/>
    </row>
  </sheetData>
  <mergeCells count="4">
    <mergeCell ref="A2:F2"/>
    <mergeCell ref="B3:E3"/>
    <mergeCell ref="B1:E1"/>
    <mergeCell ref="A30:E35"/>
  </mergeCells>
  <pageMargins left="0.7" right="0.7" top="0.75" bottom="0.75" header="0.3" footer="0.3"/>
  <pageSetup orientation="portrait" verticalDpi="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tabColor theme="0" tint="-0.249977111117893"/>
    <pageSetUpPr fitToPage="1"/>
  </sheetPr>
  <dimension ref="A1:M64"/>
  <sheetViews>
    <sheetView workbookViewId="0">
      <selection activeCell="E60" sqref="E60"/>
    </sheetView>
  </sheetViews>
  <sheetFormatPr baseColWidth="10" defaultColWidth="9.33203125" defaultRowHeight="14"/>
  <cols>
    <col min="1" max="1" width="15.6640625" style="297" customWidth="1"/>
    <col min="2" max="2" width="10.5" style="297" customWidth="1"/>
    <col min="3" max="3" width="19.5" style="297" customWidth="1"/>
    <col min="4" max="4" width="10.5" style="297" customWidth="1"/>
    <col min="5" max="5" width="15.6640625" style="297" customWidth="1"/>
    <col min="6" max="7" width="9.33203125" style="297"/>
    <col min="8" max="8" width="24.5" style="297" customWidth="1"/>
    <col min="9" max="9" width="32.6640625" style="91" customWidth="1"/>
    <col min="10" max="10" width="14.5" style="91" customWidth="1"/>
    <col min="11" max="11" width="11.33203125" style="91" customWidth="1"/>
    <col min="12" max="12" width="12.33203125" style="91" bestFit="1" customWidth="1"/>
    <col min="13" max="13" width="9.33203125" style="91"/>
    <col min="14" max="14" width="17.5" style="297" customWidth="1"/>
    <col min="15" max="16384" width="9.33203125" style="297"/>
  </cols>
  <sheetData>
    <row r="1" spans="1:13" s="17" customFormat="1" ht="15" customHeight="1">
      <c r="B1" s="675" t="s">
        <v>531</v>
      </c>
      <c r="C1" s="675"/>
      <c r="D1" s="675"/>
      <c r="I1" s="105"/>
      <c r="J1" s="105"/>
      <c r="K1" s="105"/>
      <c r="L1" s="105"/>
      <c r="M1" s="105"/>
    </row>
    <row r="2" spans="1:13" s="80" customFormat="1" ht="18">
      <c r="A2" s="692" t="s">
        <v>419</v>
      </c>
      <c r="B2" s="692"/>
      <c r="C2" s="692"/>
      <c r="D2" s="692"/>
      <c r="E2" s="692"/>
      <c r="I2" s="104"/>
      <c r="J2" s="104"/>
      <c r="K2" s="104"/>
      <c r="L2" s="104"/>
      <c r="M2" s="104"/>
    </row>
    <row r="3" spans="1:13" s="80" customFormat="1" ht="18">
      <c r="B3" s="692" t="s">
        <v>2222</v>
      </c>
      <c r="C3" s="692"/>
      <c r="D3" s="692"/>
      <c r="I3" s="104"/>
      <c r="J3" s="104"/>
      <c r="K3" s="104"/>
      <c r="L3" s="104"/>
      <c r="M3" s="104"/>
    </row>
    <row r="4" spans="1:13">
      <c r="K4" s="118"/>
    </row>
    <row r="5" spans="1:13" s="65" customFormat="1" ht="15" customHeight="1">
      <c r="B5" s="269" t="s">
        <v>31</v>
      </c>
      <c r="C5" s="66" t="s">
        <v>526</v>
      </c>
      <c r="D5" s="66" t="s">
        <v>33</v>
      </c>
    </row>
    <row r="6" spans="1:13">
      <c r="B6" s="268" t="s">
        <v>34</v>
      </c>
      <c r="C6" s="260">
        <f>(SGF!D62/Pop!E4)*1000</f>
        <v>3542.7326971824791</v>
      </c>
      <c r="D6" s="268"/>
      <c r="E6" s="117"/>
      <c r="G6" s="259"/>
      <c r="I6" s="297"/>
      <c r="J6" s="297"/>
      <c r="K6" s="297"/>
      <c r="L6" s="297"/>
      <c r="M6" s="297"/>
    </row>
    <row r="7" spans="1:13">
      <c r="B7" s="308" t="s">
        <v>35</v>
      </c>
      <c r="C7" s="101">
        <f>(SGF!G62/Pop!E5)*1000</f>
        <v>1799.65667961845</v>
      </c>
      <c r="D7" s="308">
        <f>RANK(C7,$C$7:$C$56)</f>
        <v>42</v>
      </c>
      <c r="E7" s="117"/>
      <c r="G7" s="259"/>
      <c r="I7" s="297"/>
      <c r="J7" s="297"/>
      <c r="K7" s="297"/>
      <c r="L7" s="297"/>
      <c r="M7" s="297"/>
    </row>
    <row r="8" spans="1:13">
      <c r="B8" s="307" t="s">
        <v>36</v>
      </c>
      <c r="C8" s="139">
        <f>(SGF!H62/Pop!E6)*1000</f>
        <v>8004.5323366608318</v>
      </c>
      <c r="D8" s="307">
        <f t="shared" ref="D8:D56" si="0">RANK(C8,$C$7:$C$56)</f>
        <v>4</v>
      </c>
      <c r="E8" s="117"/>
      <c r="G8" s="259"/>
      <c r="I8" s="297"/>
      <c r="J8" s="297"/>
      <c r="K8" s="297"/>
      <c r="L8" s="297"/>
      <c r="M8" s="297"/>
    </row>
    <row r="9" spans="1:13">
      <c r="B9" s="308" t="s">
        <v>37</v>
      </c>
      <c r="C9" s="101">
        <f>(SGF!I62/Pop!E7)*1000</f>
        <v>2036.8869784087558</v>
      </c>
      <c r="D9" s="308">
        <f t="shared" si="0"/>
        <v>38</v>
      </c>
      <c r="E9" s="117"/>
      <c r="G9" s="259"/>
      <c r="I9" s="297"/>
      <c r="J9" s="297"/>
      <c r="K9" s="297"/>
      <c r="L9" s="297"/>
      <c r="M9" s="297"/>
    </row>
    <row r="10" spans="1:13">
      <c r="B10" s="307" t="s">
        <v>38</v>
      </c>
      <c r="C10" s="139">
        <f>(SGF!J$62/Pop!E8)*1000</f>
        <v>1598.3665298728913</v>
      </c>
      <c r="D10" s="307">
        <f t="shared" si="0"/>
        <v>43</v>
      </c>
      <c r="E10" s="117"/>
      <c r="G10" s="259"/>
      <c r="I10" s="297"/>
      <c r="J10" s="297"/>
      <c r="K10" s="297"/>
      <c r="L10" s="297"/>
      <c r="M10" s="297"/>
    </row>
    <row r="11" spans="1:13">
      <c r="B11" s="308" t="s">
        <v>39</v>
      </c>
      <c r="C11" s="101">
        <f>(SGF!K$62/Pop!E9)*1000</f>
        <v>3829.4979850722316</v>
      </c>
      <c r="D11" s="308">
        <f t="shared" si="0"/>
        <v>18</v>
      </c>
      <c r="E11" s="117"/>
      <c r="G11" s="259"/>
      <c r="I11" s="297"/>
      <c r="J11" s="297"/>
      <c r="K11" s="297"/>
      <c r="L11" s="297"/>
      <c r="M11" s="297"/>
    </row>
    <row r="12" spans="1:13">
      <c r="B12" s="307" t="s">
        <v>40</v>
      </c>
      <c r="C12" s="139">
        <f>(SGF!L$62/Pop!E10)*1000</f>
        <v>3028.3971155420377</v>
      </c>
      <c r="D12" s="307">
        <f t="shared" si="0"/>
        <v>29</v>
      </c>
      <c r="E12" s="117"/>
      <c r="G12" s="259"/>
      <c r="I12" s="297"/>
      <c r="J12" s="297"/>
      <c r="K12" s="297"/>
      <c r="L12" s="297"/>
      <c r="M12" s="297"/>
    </row>
    <row r="13" spans="1:13">
      <c r="B13" s="308" t="s">
        <v>41</v>
      </c>
      <c r="C13" s="101">
        <f>(SGF!M$62/Pop!E11)*1000</f>
        <v>10801.05033632612</v>
      </c>
      <c r="D13" s="308">
        <f t="shared" si="0"/>
        <v>2</v>
      </c>
      <c r="E13" s="117"/>
      <c r="G13" s="259"/>
      <c r="I13" s="297"/>
      <c r="J13" s="297"/>
      <c r="K13" s="297"/>
      <c r="L13" s="297"/>
      <c r="M13" s="297"/>
    </row>
    <row r="14" spans="1:13">
      <c r="B14" s="307" t="s">
        <v>42</v>
      </c>
      <c r="C14" s="139">
        <f>(SGF!N$62/Pop!E12)*1000</f>
        <v>4742.0636859509805</v>
      </c>
      <c r="D14" s="307">
        <f t="shared" si="0"/>
        <v>11</v>
      </c>
      <c r="E14" s="117"/>
      <c r="G14" s="259"/>
      <c r="I14" s="297"/>
      <c r="J14" s="297"/>
      <c r="K14" s="297"/>
      <c r="L14" s="297"/>
      <c r="M14" s="297"/>
    </row>
    <row r="15" spans="1:13">
      <c r="B15" s="308" t="s">
        <v>43</v>
      </c>
      <c r="C15" s="101">
        <f>(SGF!O$62/Pop!E13)*1000</f>
        <v>1373.5845199290902</v>
      </c>
      <c r="D15" s="308">
        <f t="shared" si="0"/>
        <v>45</v>
      </c>
      <c r="E15" s="117"/>
      <c r="G15" s="259"/>
      <c r="I15" s="297"/>
      <c r="J15" s="297"/>
      <c r="K15" s="297"/>
      <c r="L15" s="297"/>
      <c r="M15" s="297"/>
    </row>
    <row r="16" spans="1:13">
      <c r="B16" s="307" t="s">
        <v>44</v>
      </c>
      <c r="C16" s="139">
        <f>(SGF!P$62/Pop!E14)*1000</f>
        <v>1251.3556176259392</v>
      </c>
      <c r="D16" s="307">
        <f t="shared" si="0"/>
        <v>47</v>
      </c>
      <c r="E16" s="117"/>
      <c r="G16" s="259"/>
      <c r="I16" s="297"/>
      <c r="J16" s="297"/>
      <c r="K16" s="297"/>
      <c r="L16" s="297"/>
      <c r="M16" s="297"/>
    </row>
    <row r="17" spans="2:13">
      <c r="B17" s="308" t="s">
        <v>45</v>
      </c>
      <c r="C17" s="101">
        <f>(SGF!Q$62/Pop!E15)*1000</f>
        <v>6764.2878858566282</v>
      </c>
      <c r="D17" s="308">
        <f t="shared" si="0"/>
        <v>7</v>
      </c>
      <c r="E17" s="117"/>
      <c r="G17" s="259"/>
      <c r="I17" s="297"/>
      <c r="J17" s="297"/>
      <c r="K17" s="297"/>
      <c r="L17" s="297"/>
      <c r="M17" s="297"/>
    </row>
    <row r="18" spans="2:13">
      <c r="B18" s="307" t="s">
        <v>46</v>
      </c>
      <c r="C18" s="139">
        <f>(SGF!R$62/Pop!E16)*1000</f>
        <v>1962.3120860739116</v>
      </c>
      <c r="D18" s="307">
        <f t="shared" si="0"/>
        <v>39</v>
      </c>
      <c r="E18" s="117"/>
      <c r="G18" s="259"/>
      <c r="I18" s="297"/>
      <c r="J18" s="297"/>
      <c r="K18" s="297"/>
      <c r="L18" s="297"/>
      <c r="M18" s="297"/>
    </row>
    <row r="19" spans="2:13">
      <c r="B19" s="308" t="s">
        <v>47</v>
      </c>
      <c r="C19" s="101">
        <f>(SGF!S$62/Pop!E17)*1000</f>
        <v>4829.0273341955408</v>
      </c>
      <c r="D19" s="308">
        <f t="shared" si="0"/>
        <v>10</v>
      </c>
      <c r="E19" s="117"/>
      <c r="G19" s="259"/>
      <c r="I19" s="297"/>
      <c r="J19" s="297"/>
      <c r="K19" s="297"/>
      <c r="L19" s="297"/>
      <c r="M19" s="297"/>
    </row>
    <row r="20" spans="2:13">
      <c r="B20" s="307" t="s">
        <v>48</v>
      </c>
      <c r="C20" s="139">
        <f>(SGF!T$62/Pop!E18)*1000</f>
        <v>3276.3330272402818</v>
      </c>
      <c r="D20" s="307">
        <f t="shared" si="0"/>
        <v>25</v>
      </c>
      <c r="E20" s="117"/>
      <c r="G20" s="259"/>
      <c r="I20" s="297"/>
      <c r="J20" s="297"/>
      <c r="K20" s="297"/>
      <c r="L20" s="297"/>
      <c r="M20" s="297"/>
    </row>
    <row r="21" spans="2:13">
      <c r="B21" s="308" t="s">
        <v>49</v>
      </c>
      <c r="C21" s="101">
        <f>(SGF!U$62/Pop!E19)*1000</f>
        <v>1954.9456386807308</v>
      </c>
      <c r="D21" s="308">
        <f t="shared" si="0"/>
        <v>40</v>
      </c>
      <c r="E21" s="117"/>
      <c r="G21" s="259"/>
      <c r="I21" s="297"/>
      <c r="J21" s="297"/>
      <c r="K21" s="297"/>
      <c r="L21" s="297"/>
      <c r="M21" s="297"/>
    </row>
    <row r="22" spans="2:13">
      <c r="B22" s="307" t="s">
        <v>50</v>
      </c>
      <c r="C22" s="139">
        <f>(SGF!V$62/Pop!E20)*1000</f>
        <v>2587.7640593960505</v>
      </c>
      <c r="D22" s="307">
        <f t="shared" si="0"/>
        <v>34</v>
      </c>
      <c r="E22" s="117"/>
      <c r="G22" s="259"/>
      <c r="I22" s="297"/>
      <c r="J22" s="297"/>
      <c r="K22" s="297"/>
      <c r="L22" s="297"/>
      <c r="M22" s="297"/>
    </row>
    <row r="23" spans="2:13">
      <c r="B23" s="308" t="s">
        <v>51</v>
      </c>
      <c r="C23" s="101">
        <f>(SGF!W$62/Pop!E21)*1000</f>
        <v>3233.7006804156717</v>
      </c>
      <c r="D23" s="308">
        <f t="shared" si="0"/>
        <v>26</v>
      </c>
      <c r="E23" s="117"/>
      <c r="G23" s="259"/>
      <c r="I23" s="297"/>
      <c r="J23" s="297"/>
      <c r="K23" s="297"/>
      <c r="L23" s="297"/>
      <c r="M23" s="297"/>
    </row>
    <row r="24" spans="2:13">
      <c r="B24" s="307" t="s">
        <v>52</v>
      </c>
      <c r="C24" s="139">
        <f>(SGF!X$62/Pop!E22)*1000</f>
        <v>3862.3445429690846</v>
      </c>
      <c r="D24" s="307">
        <f t="shared" si="0"/>
        <v>17</v>
      </c>
      <c r="E24" s="117"/>
      <c r="G24" s="259"/>
      <c r="I24" s="297"/>
      <c r="J24" s="297"/>
      <c r="K24" s="297"/>
      <c r="L24" s="297"/>
      <c r="M24" s="297"/>
    </row>
    <row r="25" spans="2:13">
      <c r="B25" s="308" t="s">
        <v>53</v>
      </c>
      <c r="C25" s="101">
        <f>(SGF!Y$62/Pop!E23)*1000</f>
        <v>3555.9241773566573</v>
      </c>
      <c r="D25" s="308">
        <f t="shared" si="0"/>
        <v>21</v>
      </c>
      <c r="E25" s="117"/>
      <c r="G25" s="259"/>
      <c r="I25" s="297"/>
      <c r="J25" s="297"/>
      <c r="K25" s="297"/>
      <c r="L25" s="297"/>
      <c r="M25" s="297"/>
    </row>
    <row r="26" spans="2:13">
      <c r="B26" s="307" t="s">
        <v>54</v>
      </c>
      <c r="C26" s="139">
        <f>(SGF!Z$62/Pop!E24)*1000</f>
        <v>4630.9556049005178</v>
      </c>
      <c r="D26" s="307">
        <f t="shared" si="0"/>
        <v>12</v>
      </c>
      <c r="E26" s="117"/>
      <c r="G26" s="259"/>
      <c r="I26" s="297"/>
      <c r="J26" s="297"/>
      <c r="K26" s="297"/>
      <c r="L26" s="297"/>
      <c r="M26" s="297"/>
    </row>
    <row r="27" spans="2:13">
      <c r="B27" s="308" t="s">
        <v>55</v>
      </c>
      <c r="C27" s="101">
        <f>(SGF!AA$62/Pop!E25)*1000</f>
        <v>11231.078400173532</v>
      </c>
      <c r="D27" s="308">
        <f t="shared" si="0"/>
        <v>1</v>
      </c>
      <c r="E27" s="117"/>
      <c r="G27" s="259"/>
      <c r="I27" s="297"/>
      <c r="J27" s="297"/>
      <c r="K27" s="297"/>
      <c r="L27" s="297"/>
      <c r="M27" s="297"/>
    </row>
    <row r="28" spans="2:13">
      <c r="B28" s="307" t="s">
        <v>56</v>
      </c>
      <c r="C28" s="139">
        <f>(SGF!AB$62/Pop!E26)*1000</f>
        <v>3359.0202112742713</v>
      </c>
      <c r="D28" s="307">
        <f t="shared" si="0"/>
        <v>23</v>
      </c>
      <c r="E28" s="117"/>
      <c r="G28" s="259"/>
      <c r="I28" s="297"/>
      <c r="J28" s="297"/>
      <c r="K28" s="297"/>
      <c r="L28" s="297"/>
      <c r="M28" s="297"/>
    </row>
    <row r="29" spans="2:13">
      <c r="B29" s="308" t="s">
        <v>57</v>
      </c>
      <c r="C29" s="101">
        <f>(SGF!AC$62/Pop!E27)*1000</f>
        <v>2934.2969540971694</v>
      </c>
      <c r="D29" s="308">
        <f t="shared" si="0"/>
        <v>31</v>
      </c>
      <c r="E29" s="117"/>
      <c r="G29" s="259"/>
      <c r="I29" s="297"/>
      <c r="J29" s="297"/>
      <c r="K29" s="297"/>
      <c r="L29" s="297"/>
      <c r="M29" s="297"/>
    </row>
    <row r="30" spans="2:13">
      <c r="B30" s="307" t="s">
        <v>58</v>
      </c>
      <c r="C30" s="139">
        <f>(SGF!AD$62/Pop!E28)*1000</f>
        <v>2434.8684695553102</v>
      </c>
      <c r="D30" s="307">
        <f t="shared" si="0"/>
        <v>35</v>
      </c>
      <c r="E30" s="117"/>
      <c r="G30" s="259"/>
      <c r="I30" s="297"/>
      <c r="J30" s="297"/>
      <c r="K30" s="297"/>
      <c r="L30" s="297"/>
      <c r="M30" s="297"/>
    </row>
    <row r="31" spans="2:13">
      <c r="B31" s="308" t="s">
        <v>59</v>
      </c>
      <c r="C31" s="101">
        <f>(SGF!AE$62/Pop!E29)*1000</f>
        <v>3012.9475072674845</v>
      </c>
      <c r="D31" s="308">
        <f t="shared" si="0"/>
        <v>30</v>
      </c>
      <c r="E31" s="117"/>
      <c r="G31" s="259"/>
      <c r="I31" s="297"/>
      <c r="J31" s="297"/>
      <c r="K31" s="297"/>
      <c r="L31" s="297"/>
      <c r="M31" s="297"/>
    </row>
    <row r="32" spans="2:13">
      <c r="B32" s="307" t="s">
        <v>60</v>
      </c>
      <c r="C32" s="139">
        <f>(SGF!AF$62/Pop!E30)*1000</f>
        <v>2661.2400082627873</v>
      </c>
      <c r="D32" s="307">
        <f t="shared" si="0"/>
        <v>33</v>
      </c>
      <c r="E32" s="117"/>
      <c r="G32" s="259"/>
      <c r="I32" s="297"/>
      <c r="J32" s="297"/>
      <c r="K32" s="297"/>
      <c r="L32" s="297"/>
      <c r="M32" s="297"/>
    </row>
    <row r="33" spans="2:13">
      <c r="B33" s="308" t="s">
        <v>61</v>
      </c>
      <c r="C33" s="101">
        <f>(SGF!AG$62/Pop!E31)*1000</f>
        <v>1049.1891987608824</v>
      </c>
      <c r="D33" s="308">
        <f t="shared" si="0"/>
        <v>49</v>
      </c>
      <c r="E33" s="117"/>
      <c r="G33" s="259"/>
      <c r="I33" s="297"/>
      <c r="J33" s="297"/>
      <c r="K33" s="297"/>
      <c r="L33" s="297"/>
      <c r="M33" s="297"/>
    </row>
    <row r="34" spans="2:13">
      <c r="B34" s="307" t="s">
        <v>62</v>
      </c>
      <c r="C34" s="139">
        <f>(SGF!AH$62/Pop!E32)*1000</f>
        <v>1083.6463434931966</v>
      </c>
      <c r="D34" s="307">
        <f t="shared" si="0"/>
        <v>48</v>
      </c>
      <c r="E34" s="117"/>
      <c r="G34" s="259"/>
      <c r="I34" s="297"/>
      <c r="J34" s="297"/>
      <c r="K34" s="297"/>
      <c r="L34" s="297"/>
      <c r="M34" s="297"/>
    </row>
    <row r="35" spans="2:13">
      <c r="B35" s="308" t="s">
        <v>63</v>
      </c>
      <c r="C35" s="101">
        <f>(SGF!AI$62/Pop!E33)*1000</f>
        <v>5763.6847024303779</v>
      </c>
      <c r="D35" s="308">
        <f t="shared" si="0"/>
        <v>8</v>
      </c>
      <c r="E35" s="117"/>
      <c r="G35" s="259"/>
      <c r="I35" s="297"/>
      <c r="J35" s="297"/>
      <c r="K35" s="297"/>
      <c r="L35" s="297"/>
      <c r="M35" s="297"/>
    </row>
    <row r="36" spans="2:13">
      <c r="B36" s="307" t="s">
        <v>64</v>
      </c>
      <c r="C36" s="139">
        <f>(SGF!AJ$62/Pop!E34)*1000</f>
        <v>7314.7567236723989</v>
      </c>
      <c r="D36" s="307">
        <f t="shared" si="0"/>
        <v>5</v>
      </c>
      <c r="E36" s="117"/>
      <c r="G36" s="259"/>
      <c r="I36" s="297"/>
      <c r="J36" s="297"/>
      <c r="K36" s="297"/>
      <c r="L36" s="297"/>
      <c r="M36" s="297"/>
    </row>
    <row r="37" spans="2:13">
      <c r="B37" s="308" t="s">
        <v>65</v>
      </c>
      <c r="C37" s="101">
        <f>(SGF!AK$62/Pop!E35)*1000</f>
        <v>3379.9901344303589</v>
      </c>
      <c r="D37" s="308">
        <f t="shared" si="0"/>
        <v>22</v>
      </c>
      <c r="E37" s="117"/>
      <c r="G37" s="259"/>
      <c r="I37" s="297"/>
      <c r="J37" s="297"/>
      <c r="K37" s="297"/>
      <c r="L37" s="297"/>
      <c r="M37" s="297"/>
    </row>
    <row r="38" spans="2:13">
      <c r="B38" s="307" t="s">
        <v>66</v>
      </c>
      <c r="C38" s="139">
        <f>(SGF!AL$62/Pop!E36)*1000</f>
        <v>7014.5661840945404</v>
      </c>
      <c r="D38" s="307">
        <f t="shared" si="0"/>
        <v>6</v>
      </c>
      <c r="E38" s="117"/>
      <c r="G38" s="259"/>
      <c r="I38" s="297"/>
      <c r="J38" s="297"/>
      <c r="K38" s="297"/>
      <c r="L38" s="297"/>
      <c r="M38" s="297"/>
    </row>
    <row r="39" spans="2:13">
      <c r="B39" s="308" t="s">
        <v>67</v>
      </c>
      <c r="C39" s="101">
        <f>(SGF!AM$62/Pop!E37)*1000</f>
        <v>1587.6094414138079</v>
      </c>
      <c r="D39" s="308">
        <f t="shared" si="0"/>
        <v>44</v>
      </c>
      <c r="E39" s="117"/>
      <c r="G39" s="259"/>
      <c r="I39" s="297"/>
      <c r="J39" s="297"/>
      <c r="K39" s="297"/>
      <c r="L39" s="297"/>
      <c r="M39" s="297"/>
    </row>
    <row r="40" spans="2:13">
      <c r="B40" s="307" t="s">
        <v>68</v>
      </c>
      <c r="C40" s="139">
        <f>(SGF!AN$62/Pop!E38)*1000</f>
        <v>3820.0830561045705</v>
      </c>
      <c r="D40" s="307">
        <f t="shared" si="0"/>
        <v>19</v>
      </c>
      <c r="E40" s="117"/>
      <c r="G40" s="259"/>
      <c r="I40" s="297"/>
      <c r="J40" s="297"/>
      <c r="K40" s="297"/>
      <c r="L40" s="297"/>
      <c r="M40" s="297"/>
    </row>
    <row r="41" spans="2:13">
      <c r="B41" s="308" t="s">
        <v>69</v>
      </c>
      <c r="C41" s="101">
        <f>(SGF!AO$62/Pop!E39)*1000</f>
        <v>2872.8328568185107</v>
      </c>
      <c r="D41" s="308">
        <f t="shared" si="0"/>
        <v>32</v>
      </c>
      <c r="E41" s="117"/>
      <c r="G41" s="259"/>
      <c r="I41" s="297"/>
      <c r="J41" s="297"/>
      <c r="K41" s="297"/>
      <c r="L41" s="297"/>
      <c r="M41" s="297"/>
    </row>
    <row r="42" spans="2:13">
      <c r="B42" s="307" t="s">
        <v>70</v>
      </c>
      <c r="C42" s="139">
        <f>(SGF!AP$62/Pop!E40)*1000</f>
        <v>2151.5173254531323</v>
      </c>
      <c r="D42" s="307">
        <f t="shared" si="0"/>
        <v>37</v>
      </c>
      <c r="E42" s="117"/>
      <c r="G42" s="259"/>
      <c r="I42" s="297"/>
      <c r="J42" s="297"/>
      <c r="K42" s="297"/>
      <c r="L42" s="297"/>
      <c r="M42" s="297"/>
    </row>
    <row r="43" spans="2:13">
      <c r="B43" s="308" t="s">
        <v>71</v>
      </c>
      <c r="C43" s="101">
        <f>(SGF!AQ$62/Pop!E41)*1000</f>
        <v>3055.1115966685138</v>
      </c>
      <c r="D43" s="308">
        <f t="shared" si="0"/>
        <v>28</v>
      </c>
      <c r="E43" s="117"/>
      <c r="G43" s="259"/>
      <c r="I43" s="297"/>
      <c r="J43" s="297"/>
      <c r="K43" s="297"/>
      <c r="L43" s="297"/>
      <c r="M43" s="297"/>
    </row>
    <row r="44" spans="2:13">
      <c r="B44" s="307" t="s">
        <v>72</v>
      </c>
      <c r="C44" s="139">
        <f>(SGF!AR$62/Pop!E42)*1000</f>
        <v>3710.8615593395261</v>
      </c>
      <c r="D44" s="307">
        <f t="shared" si="0"/>
        <v>20</v>
      </c>
      <c r="E44" s="117"/>
      <c r="G44" s="259"/>
      <c r="I44" s="297"/>
      <c r="J44" s="297"/>
      <c r="K44" s="297"/>
      <c r="L44" s="297"/>
      <c r="M44" s="297"/>
    </row>
    <row r="45" spans="2:13">
      <c r="B45" s="308" t="s">
        <v>73</v>
      </c>
      <c r="C45" s="101">
        <f>(SGF!AS$62/Pop!E43)*1000</f>
        <v>8429.6416043577101</v>
      </c>
      <c r="D45" s="308">
        <f t="shared" si="0"/>
        <v>3</v>
      </c>
      <c r="E45" s="117"/>
      <c r="G45" s="259"/>
      <c r="I45" s="297"/>
      <c r="J45" s="297"/>
      <c r="K45" s="297"/>
      <c r="L45" s="297"/>
      <c r="M45" s="297"/>
    </row>
    <row r="46" spans="2:13">
      <c r="B46" s="307" t="s">
        <v>74</v>
      </c>
      <c r="C46" s="139">
        <f>(SGF!AT$62/Pop!E44)*1000</f>
        <v>3133.6547932685676</v>
      </c>
      <c r="D46" s="307">
        <f t="shared" si="0"/>
        <v>27</v>
      </c>
      <c r="E46" s="117"/>
      <c r="G46" s="259"/>
      <c r="I46" s="297"/>
      <c r="J46" s="297"/>
      <c r="K46" s="297"/>
      <c r="L46" s="297"/>
      <c r="M46" s="297"/>
    </row>
    <row r="47" spans="2:13">
      <c r="B47" s="308" t="s">
        <v>75</v>
      </c>
      <c r="C47" s="101">
        <f>(SGF!AU$62/Pop!E45)*1000</f>
        <v>4056.3883145943382</v>
      </c>
      <c r="D47" s="308">
        <f t="shared" si="0"/>
        <v>15</v>
      </c>
      <c r="E47" s="117"/>
      <c r="G47" s="259"/>
      <c r="I47" s="297"/>
      <c r="J47" s="297"/>
      <c r="K47" s="297"/>
      <c r="L47" s="297"/>
      <c r="M47" s="297"/>
    </row>
    <row r="48" spans="2:13">
      <c r="B48" s="307" t="s">
        <v>76</v>
      </c>
      <c r="C48" s="139">
        <f>(SGF!AV$62/Pop!E46)*1000</f>
        <v>912.36399610243268</v>
      </c>
      <c r="D48" s="307">
        <f t="shared" si="0"/>
        <v>50</v>
      </c>
      <c r="E48" s="117"/>
      <c r="G48" s="259"/>
      <c r="I48" s="297"/>
      <c r="J48" s="297"/>
      <c r="K48" s="297"/>
      <c r="L48" s="297"/>
      <c r="M48" s="297"/>
    </row>
    <row r="49" spans="1:13">
      <c r="B49" s="308" t="s">
        <v>77</v>
      </c>
      <c r="C49" s="101">
        <f>(SGF!AW$62/Pop!E47)*1000</f>
        <v>1800.5295677069548</v>
      </c>
      <c r="D49" s="308">
        <f t="shared" si="0"/>
        <v>41</v>
      </c>
      <c r="E49" s="117"/>
      <c r="G49" s="259"/>
      <c r="I49" s="297"/>
      <c r="J49" s="297"/>
      <c r="K49" s="297"/>
      <c r="L49" s="297"/>
      <c r="M49" s="297"/>
    </row>
    <row r="50" spans="1:13">
      <c r="B50" s="307" t="s">
        <v>78</v>
      </c>
      <c r="C50" s="139">
        <f>(SGF!AX$62/Pop!E48)*1000</f>
        <v>2402.884359022552</v>
      </c>
      <c r="D50" s="307">
        <f t="shared" si="0"/>
        <v>36</v>
      </c>
      <c r="E50" s="117"/>
      <c r="G50" s="259"/>
      <c r="I50" s="297"/>
      <c r="J50" s="297"/>
      <c r="K50" s="297"/>
      <c r="L50" s="297"/>
      <c r="M50" s="297"/>
    </row>
    <row r="51" spans="1:13">
      <c r="B51" s="308" t="s">
        <v>79</v>
      </c>
      <c r="C51" s="101">
        <f>(SGF!AY$62/Pop!E49)*1000</f>
        <v>5616.8053914250941</v>
      </c>
      <c r="D51" s="308">
        <f t="shared" si="0"/>
        <v>9</v>
      </c>
      <c r="E51" s="117"/>
      <c r="G51" s="259"/>
      <c r="I51" s="297"/>
      <c r="J51" s="297"/>
      <c r="K51" s="297"/>
      <c r="L51" s="297"/>
      <c r="M51" s="297"/>
    </row>
    <row r="52" spans="1:13">
      <c r="B52" s="307" t="s">
        <v>80</v>
      </c>
      <c r="C52" s="139">
        <f>(SGF!AZ$62/Pop!E50)*1000</f>
        <v>3285.2258908479553</v>
      </c>
      <c r="D52" s="307">
        <f t="shared" si="0"/>
        <v>24</v>
      </c>
      <c r="E52" s="117"/>
      <c r="G52" s="259"/>
      <c r="I52" s="297"/>
      <c r="J52" s="297"/>
      <c r="K52" s="297"/>
      <c r="L52" s="297"/>
      <c r="M52" s="297"/>
    </row>
    <row r="53" spans="1:13">
      <c r="B53" s="308" t="s">
        <v>81</v>
      </c>
      <c r="C53" s="101">
        <f>(SGF!BA$62/Pop!E51)*1000</f>
        <v>4513.760739469355</v>
      </c>
      <c r="D53" s="308">
        <f t="shared" si="0"/>
        <v>13</v>
      </c>
      <c r="E53" s="117"/>
      <c r="G53" s="259"/>
      <c r="I53" s="297"/>
      <c r="J53" s="297"/>
      <c r="K53" s="297"/>
      <c r="L53" s="297"/>
      <c r="M53" s="297"/>
    </row>
    <row r="54" spans="1:13">
      <c r="B54" s="307" t="s">
        <v>82</v>
      </c>
      <c r="C54" s="139">
        <f>(SGF!BB$62/Pop!E52)*1000</f>
        <v>4156.1697864975049</v>
      </c>
      <c r="D54" s="307">
        <f t="shared" si="0"/>
        <v>14</v>
      </c>
      <c r="E54" s="117"/>
      <c r="G54" s="259"/>
      <c r="I54" s="297"/>
      <c r="J54" s="297"/>
      <c r="K54" s="297"/>
      <c r="L54" s="297"/>
      <c r="M54" s="297"/>
    </row>
    <row r="55" spans="1:13">
      <c r="B55" s="308" t="s">
        <v>83</v>
      </c>
      <c r="C55" s="101">
        <f>(SGF!BC$62/Pop!E53)*1000</f>
        <v>4012.1558461995319</v>
      </c>
      <c r="D55" s="308">
        <f t="shared" si="0"/>
        <v>16</v>
      </c>
      <c r="E55" s="117"/>
      <c r="G55" s="259"/>
      <c r="I55" s="297"/>
      <c r="J55" s="297"/>
      <c r="K55" s="297"/>
      <c r="L55" s="297"/>
      <c r="M55" s="297"/>
    </row>
    <row r="56" spans="1:13">
      <c r="B56" s="307" t="s">
        <v>84</v>
      </c>
      <c r="C56" s="139">
        <f>(SGF!BD$62/Pop!E54)*1000</f>
        <v>1328.6743826760917</v>
      </c>
      <c r="D56" s="307">
        <f t="shared" si="0"/>
        <v>46</v>
      </c>
      <c r="E56" s="117"/>
      <c r="G56" s="259"/>
      <c r="I56" s="297"/>
      <c r="J56" s="297"/>
      <c r="K56" s="297"/>
      <c r="L56" s="297"/>
      <c r="M56" s="297"/>
    </row>
    <row r="57" spans="1:13">
      <c r="B57" s="116"/>
      <c r="C57" s="116"/>
      <c r="D57" s="116"/>
      <c r="K57" s="115"/>
    </row>
    <row r="58" spans="1:13" ht="29.25" customHeight="1">
      <c r="A58" s="682" t="s">
        <v>2371</v>
      </c>
      <c r="B58" s="682"/>
      <c r="C58" s="682"/>
      <c r="D58" s="682"/>
      <c r="H58" s="91"/>
      <c r="M58" s="297"/>
    </row>
    <row r="59" spans="1:13" ht="15" customHeight="1">
      <c r="A59" s="682"/>
      <c r="B59" s="682"/>
      <c r="C59" s="682"/>
      <c r="D59" s="682"/>
      <c r="H59" s="91"/>
      <c r="M59" s="297"/>
    </row>
    <row r="60" spans="1:13">
      <c r="A60" s="91" t="s">
        <v>435</v>
      </c>
      <c r="H60" s="91"/>
      <c r="M60" s="297"/>
    </row>
    <row r="64" spans="1:13">
      <c r="B64" s="482"/>
    </row>
  </sheetData>
  <mergeCells count="4">
    <mergeCell ref="A2:E2"/>
    <mergeCell ref="B3:D3"/>
    <mergeCell ref="B1:D1"/>
    <mergeCell ref="A58:D59"/>
  </mergeCells>
  <pageMargins left="0.7" right="0.7" top="0.75" bottom="0.75" header="0.3" footer="0.3"/>
  <pageSetup scale="46"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tabColor theme="0" tint="-0.249977111117893"/>
    <pageSetUpPr fitToPage="1"/>
  </sheetPr>
  <dimension ref="A1:H66"/>
  <sheetViews>
    <sheetView workbookViewId="0">
      <selection activeCell="F8" sqref="F8"/>
    </sheetView>
  </sheetViews>
  <sheetFormatPr baseColWidth="10" defaultColWidth="9.33203125" defaultRowHeight="14"/>
  <cols>
    <col min="1" max="1" width="15.6640625" style="3" customWidth="1"/>
    <col min="2" max="2" width="11.33203125" style="3" customWidth="1"/>
    <col min="3" max="3" width="19.33203125" style="3" customWidth="1"/>
    <col min="4" max="4" width="11" style="3" customWidth="1"/>
    <col min="5" max="5" width="15.6640625" style="3" customWidth="1"/>
    <col min="6" max="6" width="9.33203125" style="3"/>
    <col min="7" max="9" width="14" style="3" customWidth="1"/>
    <col min="10" max="10" width="7.33203125" style="3" customWidth="1"/>
    <col min="11" max="11" width="18.6640625" style="3" bestFit="1" customWidth="1"/>
    <col min="12" max="12" width="11.33203125" style="3" bestFit="1" customWidth="1"/>
    <col min="13" max="13" width="11.5" style="3" bestFit="1" customWidth="1"/>
    <col min="14" max="16384" width="9.33203125" style="3"/>
  </cols>
  <sheetData>
    <row r="1" spans="1:8" s="17" customFormat="1">
      <c r="B1" s="675" t="s">
        <v>542</v>
      </c>
      <c r="C1" s="675"/>
      <c r="D1" s="675"/>
    </row>
    <row r="2" spans="1:8" s="68" customFormat="1" ht="18">
      <c r="A2" s="692" t="s">
        <v>420</v>
      </c>
      <c r="B2" s="692"/>
      <c r="C2" s="692"/>
      <c r="D2" s="692"/>
      <c r="E2" s="692"/>
    </row>
    <row r="3" spans="1:8" s="68" customFormat="1" ht="18">
      <c r="B3" s="696" t="str">
        <f>CONCATENATE("Fiscal Year ",Pop!H1)</f>
        <v>Fiscal Year 2016</v>
      </c>
      <c r="C3" s="696"/>
      <c r="D3" s="696"/>
      <c r="E3" s="119"/>
    </row>
    <row r="5" spans="1:8" s="65" customFormat="1" ht="15" customHeight="1">
      <c r="B5" s="269" t="s">
        <v>31</v>
      </c>
      <c r="C5" s="66" t="s">
        <v>526</v>
      </c>
      <c r="D5" s="66" t="s">
        <v>33</v>
      </c>
    </row>
    <row r="6" spans="1:8">
      <c r="A6" s="297"/>
      <c r="B6" s="297" t="s">
        <v>34</v>
      </c>
      <c r="C6" s="259">
        <f>(SLF!D136/Pop!D4)*1000</f>
        <v>9282.642753603146</v>
      </c>
      <c r="D6" s="266"/>
      <c r="E6" s="351"/>
      <c r="F6" s="199"/>
      <c r="G6" s="351"/>
      <c r="H6" s="83"/>
    </row>
    <row r="7" spans="1:8">
      <c r="A7" s="297"/>
      <c r="B7" s="307" t="s">
        <v>35</v>
      </c>
      <c r="C7" s="260">
        <f>(SLF!I136/Pop!D5)*1000</f>
        <v>5939.3022798883667</v>
      </c>
      <c r="D7" s="307">
        <f t="shared" ref="D7:D38" si="0">RANK(C7,$C$7:$C$56)</f>
        <v>38</v>
      </c>
      <c r="E7" s="351"/>
      <c r="F7" s="83"/>
      <c r="G7" s="351"/>
      <c r="H7" s="83"/>
    </row>
    <row r="8" spans="1:8">
      <c r="A8" s="297"/>
      <c r="B8" s="308" t="s">
        <v>36</v>
      </c>
      <c r="C8" s="259">
        <f>(SLF!L136/Pop!D6)*1000</f>
        <v>12609.195681314917</v>
      </c>
      <c r="D8" s="308">
        <f t="shared" si="0"/>
        <v>4</v>
      </c>
      <c r="E8" s="351"/>
      <c r="F8" s="83"/>
      <c r="G8" s="351"/>
      <c r="H8" s="83"/>
    </row>
    <row r="9" spans="1:8">
      <c r="A9" s="297"/>
      <c r="B9" s="307" t="s">
        <v>37</v>
      </c>
      <c r="C9" s="260">
        <f>(SLF!O136/Pop!D7)*1000</f>
        <v>7062.8457806903298</v>
      </c>
      <c r="D9" s="307">
        <f t="shared" si="0"/>
        <v>33</v>
      </c>
      <c r="E9" s="351"/>
      <c r="F9" s="83"/>
      <c r="G9" s="351"/>
      <c r="H9" s="83"/>
    </row>
    <row r="10" spans="1:8">
      <c r="A10" s="297"/>
      <c r="B10" s="542" t="s">
        <v>38</v>
      </c>
      <c r="C10" s="544">
        <f>(SLF!R136/Pop!D8)*1000</f>
        <v>5316.3627577653797</v>
      </c>
      <c r="D10" s="542">
        <f t="shared" si="0"/>
        <v>44</v>
      </c>
      <c r="E10" s="351"/>
      <c r="F10" s="83"/>
      <c r="G10" s="351"/>
      <c r="H10" s="83"/>
    </row>
    <row r="11" spans="1:8">
      <c r="A11" s="297"/>
      <c r="B11" s="545" t="s">
        <v>39</v>
      </c>
      <c r="C11" s="260">
        <f>(SLF!U136/Pop!D9)*1000</f>
        <v>11042.1286376926</v>
      </c>
      <c r="D11" s="545">
        <f t="shared" si="0"/>
        <v>9</v>
      </c>
      <c r="E11" s="351"/>
      <c r="F11" s="83"/>
      <c r="G11" s="351"/>
      <c r="H11" s="83"/>
    </row>
    <row r="12" spans="1:8">
      <c r="A12" s="297"/>
      <c r="B12" s="542" t="s">
        <v>40</v>
      </c>
      <c r="C12" s="544">
        <f>(SLF!X136/Pop!D10)*1000</f>
        <v>9570.2152129118713</v>
      </c>
      <c r="D12" s="542">
        <f t="shared" si="0"/>
        <v>14</v>
      </c>
      <c r="E12" s="351"/>
      <c r="F12" s="83"/>
      <c r="G12" s="351"/>
      <c r="H12" s="83"/>
    </row>
    <row r="13" spans="1:8">
      <c r="A13" s="297"/>
      <c r="B13" s="307" t="s">
        <v>41</v>
      </c>
      <c r="C13" s="260">
        <f>(SLF!AA136/Pop!D11)*1000</f>
        <v>13473.537671228105</v>
      </c>
      <c r="D13" s="307">
        <f t="shared" si="0"/>
        <v>3</v>
      </c>
      <c r="E13" s="351"/>
      <c r="F13" s="83"/>
      <c r="G13" s="351"/>
      <c r="H13" s="83"/>
    </row>
    <row r="14" spans="1:8">
      <c r="A14" s="297"/>
      <c r="B14" s="308" t="s">
        <v>42</v>
      </c>
      <c r="C14" s="259">
        <f>(SLF!AD136/Pop!D12)*1000</f>
        <v>7964.6603645646364</v>
      </c>
      <c r="D14" s="308">
        <f t="shared" si="0"/>
        <v>23</v>
      </c>
      <c r="E14" s="351"/>
      <c r="F14" s="83"/>
      <c r="G14" s="351"/>
      <c r="H14" s="83"/>
    </row>
    <row r="15" spans="1:8">
      <c r="A15" s="297"/>
      <c r="B15" s="307" t="s">
        <v>43</v>
      </c>
      <c r="C15" s="260">
        <f>(SLF!AJ136/Pop!D13)*1000</f>
        <v>6733.1641734266968</v>
      </c>
      <c r="D15" s="307">
        <f t="shared" si="0"/>
        <v>34</v>
      </c>
      <c r="E15" s="351"/>
      <c r="F15" s="83"/>
      <c r="G15" s="351"/>
      <c r="H15" s="83"/>
    </row>
    <row r="16" spans="1:8">
      <c r="A16" s="297"/>
      <c r="B16" s="542" t="s">
        <v>44</v>
      </c>
      <c r="C16" s="544">
        <f>(SLF!AM136/Pop!D14)*1000</f>
        <v>5617.6559733633776</v>
      </c>
      <c r="D16" s="542">
        <f t="shared" si="0"/>
        <v>43</v>
      </c>
      <c r="E16" s="351"/>
      <c r="F16" s="83"/>
      <c r="G16" s="351"/>
      <c r="H16" s="83"/>
    </row>
    <row r="17" spans="2:8">
      <c r="B17" s="307" t="s">
        <v>45</v>
      </c>
      <c r="C17" s="260">
        <f>(SLF!AP136/Pop!D15)*1000</f>
        <v>10767.478859901041</v>
      </c>
      <c r="D17" s="307">
        <f t="shared" si="0"/>
        <v>10</v>
      </c>
      <c r="E17" s="351"/>
      <c r="F17" s="83"/>
      <c r="G17" s="351"/>
      <c r="H17" s="83"/>
    </row>
    <row r="18" spans="2:8">
      <c r="B18" s="308" t="s">
        <v>46</v>
      </c>
      <c r="C18" s="259">
        <f>(SLF!AS136/Pop!D16)*1000</f>
        <v>3555.4080710655667</v>
      </c>
      <c r="D18" s="308">
        <f t="shared" si="0"/>
        <v>49</v>
      </c>
      <c r="E18" s="351"/>
      <c r="F18" s="83"/>
      <c r="G18" s="351"/>
      <c r="H18" s="83"/>
    </row>
    <row r="19" spans="2:8">
      <c r="B19" s="307" t="s">
        <v>47</v>
      </c>
      <c r="C19" s="260">
        <f>(SLF!AV136/Pop!D17)*1000</f>
        <v>11815.919878626266</v>
      </c>
      <c r="D19" s="307">
        <f t="shared" si="0"/>
        <v>5</v>
      </c>
      <c r="E19" s="351"/>
      <c r="F19" s="83"/>
      <c r="G19" s="351"/>
      <c r="H19" s="83"/>
    </row>
    <row r="20" spans="2:8">
      <c r="B20" s="308" t="s">
        <v>48</v>
      </c>
      <c r="C20" s="259">
        <f>(SLF!AY136/Pop!D18)*1000</f>
        <v>7664.3580569028645</v>
      </c>
      <c r="D20" s="308">
        <f t="shared" si="0"/>
        <v>28</v>
      </c>
      <c r="E20" s="351"/>
      <c r="F20" s="83"/>
      <c r="G20" s="351"/>
      <c r="H20" s="83"/>
    </row>
    <row r="21" spans="2:8">
      <c r="B21" s="545" t="s">
        <v>49</v>
      </c>
      <c r="C21" s="260">
        <f>(SLF!BB136/Pop!D19)*1000</f>
        <v>5916.7007626317163</v>
      </c>
      <c r="D21" s="545">
        <f t="shared" si="0"/>
        <v>39</v>
      </c>
      <c r="E21" s="351"/>
      <c r="F21" s="83"/>
      <c r="G21" s="351"/>
      <c r="H21" s="83"/>
    </row>
    <row r="22" spans="2:8">
      <c r="B22" s="308" t="s">
        <v>50</v>
      </c>
      <c r="C22" s="259">
        <f>(SLF!BE136/Pop!D20)*1000</f>
        <v>10053.943091709654</v>
      </c>
      <c r="D22" s="308">
        <f t="shared" si="0"/>
        <v>11</v>
      </c>
      <c r="E22" s="351"/>
      <c r="F22" s="83"/>
      <c r="G22" s="351"/>
      <c r="H22" s="83"/>
    </row>
    <row r="23" spans="2:8">
      <c r="B23" s="307" t="s">
        <v>51</v>
      </c>
      <c r="C23" s="260">
        <f>(SLF!BH136/Pop!D21)*1000</f>
        <v>8753.1068302362892</v>
      </c>
      <c r="D23" s="307">
        <f t="shared" si="0"/>
        <v>20</v>
      </c>
      <c r="E23" s="351"/>
      <c r="F23" s="83"/>
      <c r="G23" s="351"/>
      <c r="H23" s="83"/>
    </row>
    <row r="24" spans="2:8">
      <c r="B24" s="308" t="s">
        <v>52</v>
      </c>
      <c r="C24" s="259">
        <f>(SLF!BK136/Pop!D22)*1000</f>
        <v>7912.6360896572614</v>
      </c>
      <c r="D24" s="308">
        <f t="shared" si="0"/>
        <v>24</v>
      </c>
      <c r="E24" s="351"/>
      <c r="F24" s="83"/>
      <c r="G24" s="351"/>
      <c r="H24" s="83"/>
    </row>
    <row r="25" spans="2:8">
      <c r="B25" s="545" t="s">
        <v>53</v>
      </c>
      <c r="C25" s="260">
        <f>(SLF!BN136/Pop!D23)*1000</f>
        <v>5865.6023911618422</v>
      </c>
      <c r="D25" s="545">
        <f t="shared" si="0"/>
        <v>40</v>
      </c>
      <c r="E25" s="351"/>
      <c r="F25" s="83"/>
      <c r="G25" s="351"/>
      <c r="H25" s="83"/>
    </row>
    <row r="26" spans="2:8">
      <c r="B26" s="308" t="s">
        <v>54</v>
      </c>
      <c r="C26" s="259">
        <f>(SLF!BQ136/Pop!D24)*1000</f>
        <v>8779.4010442255549</v>
      </c>
      <c r="D26" s="308">
        <f t="shared" si="0"/>
        <v>19</v>
      </c>
      <c r="E26" s="351"/>
      <c r="F26" s="83"/>
      <c r="G26" s="351"/>
      <c r="H26" s="83"/>
    </row>
    <row r="27" spans="2:8">
      <c r="B27" s="307" t="s">
        <v>55</v>
      </c>
      <c r="C27" s="260">
        <f>(SLF!BT136/Pop!D25)*1000</f>
        <v>13926.944990863489</v>
      </c>
      <c r="D27" s="307">
        <f t="shared" si="0"/>
        <v>2</v>
      </c>
      <c r="E27" s="351"/>
      <c r="F27" s="83"/>
      <c r="G27" s="351"/>
      <c r="H27" s="83"/>
    </row>
    <row r="28" spans="2:8">
      <c r="B28" s="542" t="s">
        <v>56</v>
      </c>
      <c r="C28" s="544">
        <f>(SLF!BW136/Pop!D26)*1000</f>
        <v>7299.2617364871912</v>
      </c>
      <c r="D28" s="542">
        <f t="shared" si="0"/>
        <v>32</v>
      </c>
      <c r="E28" s="351"/>
      <c r="F28" s="83"/>
      <c r="G28" s="351"/>
      <c r="H28" s="83"/>
    </row>
    <row r="29" spans="2:8">
      <c r="B29" s="307" t="s">
        <v>57</v>
      </c>
      <c r="C29" s="260">
        <f>(SLF!BZ136/Pop!D27)*1000</f>
        <v>9198.3982045411358</v>
      </c>
      <c r="D29" s="307">
        <f t="shared" si="0"/>
        <v>16</v>
      </c>
      <c r="E29" s="351"/>
      <c r="F29" s="83"/>
      <c r="G29" s="351"/>
      <c r="H29" s="83"/>
    </row>
    <row r="30" spans="2:8">
      <c r="B30" s="308" t="s">
        <v>58</v>
      </c>
      <c r="C30" s="259">
        <f>(SLF!CC136/Pop!D28)*1000</f>
        <v>4703.3762475233762</v>
      </c>
      <c r="D30" s="308">
        <f t="shared" si="0"/>
        <v>47</v>
      </c>
      <c r="E30" s="351"/>
      <c r="F30" s="83"/>
      <c r="G30" s="351"/>
      <c r="H30" s="83"/>
    </row>
    <row r="31" spans="2:8">
      <c r="B31" s="545" t="s">
        <v>59</v>
      </c>
      <c r="C31" s="260">
        <f>(SLF!CF136/Pop!D29)*1000</f>
        <v>7532.9135129242686</v>
      </c>
      <c r="D31" s="545">
        <f t="shared" si="0"/>
        <v>29</v>
      </c>
      <c r="E31" s="351"/>
      <c r="F31" s="83"/>
      <c r="G31" s="351"/>
      <c r="H31" s="83"/>
    </row>
    <row r="32" spans="2:8">
      <c r="B32" s="308" t="s">
        <v>60</v>
      </c>
      <c r="C32" s="259">
        <f>(SLF!CI136/Pop!D30)*1000</f>
        <v>5073.4285461211412</v>
      </c>
      <c r="D32" s="308">
        <f t="shared" si="0"/>
        <v>45</v>
      </c>
      <c r="E32" s="351"/>
      <c r="F32" s="83"/>
      <c r="G32" s="351"/>
      <c r="H32" s="83"/>
    </row>
    <row r="33" spans="2:8">
      <c r="B33" s="307" t="s">
        <v>61</v>
      </c>
      <c r="C33" s="260">
        <f>(SLF!CL136/Pop!D31)*1000</f>
        <v>8010.8230066738206</v>
      </c>
      <c r="D33" s="307">
        <f t="shared" si="0"/>
        <v>22</v>
      </c>
      <c r="E33" s="351"/>
      <c r="F33" s="83"/>
      <c r="G33" s="351"/>
      <c r="H33" s="83"/>
    </row>
    <row r="34" spans="2:8">
      <c r="B34" s="542" t="s">
        <v>62</v>
      </c>
      <c r="C34" s="544">
        <f>(SLF!CO136/Pop!D32)*1000</f>
        <v>9773.2968977842684</v>
      </c>
      <c r="D34" s="542">
        <f t="shared" si="0"/>
        <v>13</v>
      </c>
      <c r="E34" s="351"/>
      <c r="F34" s="83"/>
      <c r="G34" s="351"/>
      <c r="H34" s="83"/>
    </row>
    <row r="35" spans="2:8">
      <c r="B35" s="545" t="s">
        <v>63</v>
      </c>
      <c r="C35" s="260">
        <f>(SLF!CR136/Pop!D33)*1000</f>
        <v>7817.4964326243526</v>
      </c>
      <c r="D35" s="545">
        <f t="shared" si="0"/>
        <v>26</v>
      </c>
      <c r="E35" s="351"/>
      <c r="F35" s="83"/>
      <c r="G35" s="351"/>
      <c r="H35" s="83"/>
    </row>
    <row r="36" spans="2:8">
      <c r="B36" s="542" t="s">
        <v>64</v>
      </c>
      <c r="C36" s="544">
        <f>(SLF!CU136/Pop!D34)*1000</f>
        <v>11152.598075206139</v>
      </c>
      <c r="D36" s="542">
        <f t="shared" si="0"/>
        <v>7</v>
      </c>
      <c r="E36" s="351"/>
      <c r="F36" s="83"/>
      <c r="G36" s="351"/>
      <c r="H36" s="83"/>
    </row>
    <row r="37" spans="2:8">
      <c r="B37" s="307" t="s">
        <v>65</v>
      </c>
      <c r="C37" s="260">
        <f>(SLF!CX136/Pop!D35)*1000</f>
        <v>7344.3526329316901</v>
      </c>
      <c r="D37" s="307">
        <f t="shared" si="0"/>
        <v>30</v>
      </c>
      <c r="E37" s="351"/>
      <c r="F37" s="83"/>
      <c r="G37" s="351"/>
      <c r="H37" s="83"/>
    </row>
    <row r="38" spans="2:8">
      <c r="B38" s="542" t="s">
        <v>66</v>
      </c>
      <c r="C38" s="544">
        <f>(SLF!DA136/Pop!D36)*1000</f>
        <v>17973.081604086568</v>
      </c>
      <c r="D38" s="542">
        <f t="shared" si="0"/>
        <v>1</v>
      </c>
      <c r="E38" s="351"/>
      <c r="F38" s="83"/>
      <c r="G38" s="351"/>
      <c r="H38" s="83"/>
    </row>
    <row r="39" spans="2:8">
      <c r="B39" s="545" t="s">
        <v>67</v>
      </c>
      <c r="C39" s="260">
        <f>(SLF!DD136/Pop!D37)*1000</f>
        <v>4652.3012568367503</v>
      </c>
      <c r="D39" s="545">
        <f t="shared" ref="D39:D56" si="1">RANK(C39,$C$7:$C$56)</f>
        <v>48</v>
      </c>
      <c r="E39" s="351"/>
      <c r="F39" s="83"/>
      <c r="G39" s="351"/>
      <c r="H39" s="83"/>
    </row>
    <row r="40" spans="2:8">
      <c r="B40" s="542" t="s">
        <v>68</v>
      </c>
      <c r="C40" s="544">
        <f>(SLF!DG136/Pop!D38)*1000</f>
        <v>8978.1006633595753</v>
      </c>
      <c r="D40" s="542">
        <f t="shared" si="1"/>
        <v>17</v>
      </c>
      <c r="E40" s="351"/>
      <c r="F40" s="83"/>
      <c r="G40" s="351"/>
      <c r="H40" s="83"/>
    </row>
    <row r="41" spans="2:8">
      <c r="B41" s="307" t="s">
        <v>69</v>
      </c>
      <c r="C41" s="260">
        <f>(SLF!DJ136/Pop!D39)*1000</f>
        <v>7331.4248314096885</v>
      </c>
      <c r="D41" s="307">
        <f t="shared" si="1"/>
        <v>31</v>
      </c>
      <c r="E41" s="351"/>
      <c r="F41" s="83"/>
      <c r="G41" s="351"/>
      <c r="H41" s="83"/>
    </row>
    <row r="42" spans="2:8">
      <c r="B42" s="542" t="s">
        <v>70</v>
      </c>
      <c r="C42" s="544">
        <f>(SLF!DM136/Pop!D40)*1000</f>
        <v>4771.783024971648</v>
      </c>
      <c r="D42" s="542">
        <f t="shared" si="1"/>
        <v>46</v>
      </c>
      <c r="E42" s="351"/>
      <c r="F42" s="83"/>
      <c r="G42" s="351"/>
      <c r="H42" s="83"/>
    </row>
    <row r="43" spans="2:8">
      <c r="B43" s="545" t="s">
        <v>71</v>
      </c>
      <c r="C43" s="260">
        <f>(SLF!DP136/Pop!D41)*1000</f>
        <v>8297.7714820083947</v>
      </c>
      <c r="D43" s="545">
        <f t="shared" si="1"/>
        <v>21</v>
      </c>
      <c r="E43" s="351"/>
      <c r="F43" s="83"/>
      <c r="G43" s="351"/>
      <c r="H43" s="83"/>
    </row>
    <row r="44" spans="2:8">
      <c r="B44" s="308" t="s">
        <v>72</v>
      </c>
      <c r="C44" s="259">
        <f>(SLF!DS136/Pop!D42)*1000</f>
        <v>9530.2311668374768</v>
      </c>
      <c r="D44" s="308">
        <f t="shared" si="1"/>
        <v>15</v>
      </c>
      <c r="E44" s="351"/>
      <c r="F44" s="83"/>
      <c r="G44" s="351"/>
      <c r="H44" s="83"/>
    </row>
    <row r="45" spans="2:8">
      <c r="B45" s="307" t="s">
        <v>73</v>
      </c>
      <c r="C45" s="260">
        <f>(SLF!DV136/Pop!D43)*1000</f>
        <v>11092.443403059478</v>
      </c>
      <c r="D45" s="307">
        <f t="shared" si="1"/>
        <v>8</v>
      </c>
      <c r="E45" s="351"/>
      <c r="F45" s="83"/>
      <c r="G45" s="351"/>
      <c r="H45" s="83"/>
    </row>
    <row r="46" spans="2:8">
      <c r="B46" s="542" t="s">
        <v>74</v>
      </c>
      <c r="C46" s="544">
        <f>(SLF!DY136/Pop!D44)*1000</f>
        <v>8793.3742380270887</v>
      </c>
      <c r="D46" s="542">
        <f t="shared" si="1"/>
        <v>18</v>
      </c>
      <c r="E46" s="351"/>
      <c r="F46" s="83"/>
      <c r="G46" s="351"/>
      <c r="H46" s="83"/>
    </row>
    <row r="47" spans="2:8">
      <c r="B47" s="545" t="s">
        <v>75</v>
      </c>
      <c r="C47" s="260">
        <f>(SLF!EB136/Pop!D45)*1000</f>
        <v>6695.5377683270235</v>
      </c>
      <c r="D47" s="545">
        <f t="shared" si="1"/>
        <v>35</v>
      </c>
      <c r="E47" s="351"/>
      <c r="F47" s="83"/>
      <c r="G47" s="351"/>
      <c r="H47" s="83"/>
    </row>
    <row r="48" spans="2:8">
      <c r="B48" s="542" t="s">
        <v>76</v>
      </c>
      <c r="C48" s="544">
        <f>(SLF!EE136/Pop!D46)*1000</f>
        <v>6357.1010274003502</v>
      </c>
      <c r="D48" s="542">
        <f t="shared" si="1"/>
        <v>36</v>
      </c>
      <c r="E48" s="351"/>
      <c r="F48" s="83"/>
      <c r="G48" s="351"/>
      <c r="H48" s="83"/>
    </row>
    <row r="49" spans="1:8">
      <c r="A49" s="297"/>
      <c r="B49" s="545" t="s">
        <v>77</v>
      </c>
      <c r="C49" s="260">
        <f>(SLF!EH136/Pop!D47)*1000</f>
        <v>10010.753359038292</v>
      </c>
      <c r="D49" s="545">
        <f t="shared" si="1"/>
        <v>12</v>
      </c>
      <c r="E49" s="351"/>
      <c r="F49" s="83"/>
      <c r="G49" s="351"/>
      <c r="H49" s="83"/>
    </row>
    <row r="50" spans="1:8">
      <c r="A50" s="297"/>
      <c r="B50" s="308" t="s">
        <v>78</v>
      </c>
      <c r="C50" s="259">
        <f>(SLF!EK136/Pop!D48)*1000</f>
        <v>6051.7458572864034</v>
      </c>
      <c r="D50" s="308">
        <f t="shared" si="1"/>
        <v>37</v>
      </c>
      <c r="E50" s="351"/>
      <c r="F50" s="83"/>
      <c r="G50" s="351"/>
      <c r="H50" s="83"/>
    </row>
    <row r="51" spans="1:8">
      <c r="A51" s="297"/>
      <c r="B51" s="545" t="s">
        <v>79</v>
      </c>
      <c r="C51" s="260">
        <f>(SLF!EN136/Pop!D49)*1000</f>
        <v>5823.7903342242125</v>
      </c>
      <c r="D51" s="545">
        <f t="shared" si="1"/>
        <v>42</v>
      </c>
      <c r="E51" s="351"/>
      <c r="F51" s="83"/>
      <c r="G51" s="351"/>
      <c r="H51" s="83"/>
    </row>
    <row r="52" spans="1:8">
      <c r="A52" s="297"/>
      <c r="B52" s="308" t="s">
        <v>80</v>
      </c>
      <c r="C52" s="259">
        <f>(SLF!EQ136/Pop!D50)*1000</f>
        <v>7855.0242560949237</v>
      </c>
      <c r="D52" s="308">
        <f t="shared" si="1"/>
        <v>25</v>
      </c>
      <c r="E52" s="351"/>
      <c r="F52" s="83"/>
      <c r="G52" s="351"/>
      <c r="H52" s="83"/>
    </row>
    <row r="53" spans="1:8">
      <c r="A53" s="297"/>
      <c r="B53" s="545" t="s">
        <v>81</v>
      </c>
      <c r="C53" s="260">
        <f>(SLF!ET136/Pop!D51)*1000</f>
        <v>11686.027918945565</v>
      </c>
      <c r="D53" s="545">
        <f t="shared" si="1"/>
        <v>6</v>
      </c>
      <c r="E53" s="351"/>
      <c r="F53" s="83"/>
      <c r="G53" s="351"/>
      <c r="H53" s="83"/>
    </row>
    <row r="54" spans="1:8">
      <c r="A54" s="297"/>
      <c r="B54" s="542" t="s">
        <v>82</v>
      </c>
      <c r="C54" s="544">
        <f>(SLF!EW136/Pop!D52)*1000</f>
        <v>5852.8226214388096</v>
      </c>
      <c r="D54" s="542">
        <f t="shared" si="1"/>
        <v>41</v>
      </c>
      <c r="E54" s="351"/>
      <c r="F54" s="83"/>
      <c r="G54" s="351"/>
      <c r="H54" s="83"/>
    </row>
    <row r="55" spans="1:8">
      <c r="A55" s="297"/>
      <c r="B55" s="545" t="s">
        <v>83</v>
      </c>
      <c r="C55" s="260">
        <f>(SLF!EZ136/Pop!D53)*1000</f>
        <v>7680.912786378186</v>
      </c>
      <c r="D55" s="545">
        <f t="shared" si="1"/>
        <v>27</v>
      </c>
      <c r="E55" s="351"/>
      <c r="F55" s="83"/>
      <c r="G55" s="351"/>
      <c r="H55" s="83"/>
    </row>
    <row r="56" spans="1:8">
      <c r="A56" s="297"/>
      <c r="B56" s="308" t="s">
        <v>84</v>
      </c>
      <c r="C56" s="259">
        <f>(SLF!FC136/Pop!D54)*1000</f>
        <v>3272.3051409618574</v>
      </c>
      <c r="D56" s="308">
        <f t="shared" si="1"/>
        <v>50</v>
      </c>
      <c r="E56" s="351"/>
      <c r="F56" s="83"/>
      <c r="G56" s="351"/>
      <c r="H56" s="83"/>
    </row>
    <row r="57" spans="1:8">
      <c r="A57" s="297"/>
      <c r="B57" s="262" t="s">
        <v>85</v>
      </c>
      <c r="C57" s="260">
        <f>(SLF!AG136/Pop!D55)*1000</f>
        <v>21218.388335554464</v>
      </c>
      <c r="D57" s="264" t="str">
        <f>CONCATENATE("(",RANK(C57,$C$7:$C$57),")")</f>
        <v>(1)</v>
      </c>
      <c r="E57" s="351"/>
      <c r="F57" s="352"/>
      <c r="G57" s="351"/>
      <c r="H57" s="83"/>
    </row>
    <row r="58" spans="1:8">
      <c r="A58" s="297"/>
      <c r="B58" s="308"/>
      <c r="C58" s="297"/>
      <c r="D58" s="149"/>
      <c r="E58" s="297"/>
      <c r="F58" s="297"/>
      <c r="G58" s="297"/>
      <c r="H58" s="297"/>
    </row>
    <row r="59" spans="1:8" ht="72.75" customHeight="1">
      <c r="A59" s="721" t="s">
        <v>617</v>
      </c>
      <c r="B59" s="721"/>
      <c r="C59" s="721"/>
      <c r="D59" s="721"/>
      <c r="E59" s="297"/>
      <c r="F59" s="297"/>
      <c r="G59" s="297"/>
      <c r="H59" s="297"/>
    </row>
    <row r="60" spans="1:8" ht="15" customHeight="1">
      <c r="A60" s="402"/>
      <c r="B60" s="402"/>
      <c r="C60" s="402"/>
      <c r="D60" s="402"/>
      <c r="E60" s="297"/>
      <c r="F60" s="297"/>
      <c r="G60" s="297"/>
      <c r="H60" s="297"/>
    </row>
    <row r="61" spans="1:8">
      <c r="A61" s="91" t="s">
        <v>435</v>
      </c>
      <c r="B61" s="297"/>
      <c r="C61" s="297"/>
      <c r="D61" s="297"/>
      <c r="E61" s="297"/>
      <c r="F61" s="297"/>
      <c r="G61" s="297"/>
      <c r="H61" s="297"/>
    </row>
    <row r="65" spans="2:2">
      <c r="B65" s="297"/>
    </row>
    <row r="66" spans="2:2">
      <c r="B66" s="405"/>
    </row>
  </sheetData>
  <mergeCells count="4">
    <mergeCell ref="A59:D59"/>
    <mergeCell ref="A2:E2"/>
    <mergeCell ref="B1:D1"/>
    <mergeCell ref="B3:D3"/>
  </mergeCells>
  <pageMargins left="0.7" right="0.7" top="0.75" bottom="0.75" header="0.3" footer="0.3"/>
  <pageSetup scale="60" orientation="portrait" verticalDpi="0"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tabColor rgb="FFFF0000"/>
  </sheetPr>
  <dimension ref="A1:K65"/>
  <sheetViews>
    <sheetView workbookViewId="0">
      <selection activeCell="F11" sqref="F11"/>
    </sheetView>
  </sheetViews>
  <sheetFormatPr baseColWidth="10" defaultColWidth="9.33203125" defaultRowHeight="14"/>
  <cols>
    <col min="1" max="1" width="15.6640625" style="297" customWidth="1"/>
    <col min="2" max="2" width="12.5" style="297" customWidth="1"/>
    <col min="3" max="3" width="19.33203125" style="297" customWidth="1"/>
    <col min="4" max="4" width="12" style="297" customWidth="1"/>
    <col min="5" max="5" width="15.6640625" style="297" customWidth="1"/>
    <col min="6" max="6" width="9.33203125" style="297"/>
    <col min="7" max="7" width="11.33203125" style="297" customWidth="1"/>
    <col min="8" max="8" width="14.5" style="297" customWidth="1"/>
    <col min="9" max="9" width="11.6640625" style="297" customWidth="1"/>
    <col min="10" max="10" width="13.6640625" style="297" bestFit="1" customWidth="1"/>
    <col min="11" max="11" width="11.33203125" style="297" bestFit="1" customWidth="1"/>
    <col min="12" max="16384" width="9.33203125" style="297"/>
  </cols>
  <sheetData>
    <row r="1" spans="1:11" s="17" customFormat="1">
      <c r="B1" s="675" t="s">
        <v>560</v>
      </c>
      <c r="C1" s="675"/>
      <c r="D1" s="675"/>
    </row>
    <row r="2" spans="1:11" s="528" customFormat="1" ht="18">
      <c r="A2" s="692" t="s">
        <v>556</v>
      </c>
      <c r="B2" s="692"/>
      <c r="C2" s="692"/>
      <c r="D2" s="692"/>
      <c r="E2" s="692"/>
    </row>
    <row r="3" spans="1:11" s="68" customFormat="1" ht="18">
      <c r="B3" s="527"/>
      <c r="C3" s="527" t="s">
        <v>2225</v>
      </c>
      <c r="D3" s="527"/>
      <c r="I3" s="316"/>
      <c r="J3" s="316"/>
      <c r="K3" s="316"/>
    </row>
    <row r="4" spans="1:11">
      <c r="B4" s="261"/>
    </row>
    <row r="5" spans="1:11" s="65" customFormat="1" ht="18">
      <c r="B5" s="269" t="s">
        <v>31</v>
      </c>
      <c r="C5" s="66" t="s">
        <v>555</v>
      </c>
      <c r="D5" s="66" t="s">
        <v>33</v>
      </c>
      <c r="G5" s="109"/>
      <c r="H5" s="109"/>
    </row>
    <row r="6" spans="1:11">
      <c r="B6" s="308" t="s">
        <v>35</v>
      </c>
      <c r="C6" s="597">
        <v>0.67</v>
      </c>
      <c r="D6" s="542">
        <f>RANK(C6,$C$6:$C$55)</f>
        <v>27</v>
      </c>
    </row>
    <row r="7" spans="1:11">
      <c r="B7" s="307" t="s">
        <v>36</v>
      </c>
      <c r="C7" s="598">
        <v>0.63</v>
      </c>
      <c r="D7" s="545">
        <f t="shared" ref="D7:D55" si="0">RANK(C7,$C$6:$C$55)</f>
        <v>34</v>
      </c>
    </row>
    <row r="8" spans="1:11">
      <c r="B8" s="308" t="s">
        <v>37</v>
      </c>
      <c r="C8" s="597">
        <v>0.6</v>
      </c>
      <c r="D8" s="542">
        <f t="shared" si="0"/>
        <v>36</v>
      </c>
    </row>
    <row r="9" spans="1:11">
      <c r="B9" s="307" t="s">
        <v>38</v>
      </c>
      <c r="C9" s="598">
        <v>0.77</v>
      </c>
      <c r="D9" s="545">
        <f t="shared" si="0"/>
        <v>14</v>
      </c>
      <c r="F9" s="508"/>
    </row>
    <row r="10" spans="1:11">
      <c r="B10" s="308" t="s">
        <v>39</v>
      </c>
      <c r="C10" s="597">
        <v>0.69</v>
      </c>
      <c r="D10" s="542">
        <f t="shared" si="0"/>
        <v>26</v>
      </c>
      <c r="F10" s="508"/>
    </row>
    <row r="11" spans="1:11">
      <c r="B11" s="307" t="s">
        <v>40</v>
      </c>
      <c r="C11" s="598">
        <v>0.46</v>
      </c>
      <c r="D11" s="545">
        <f t="shared" si="0"/>
        <v>46</v>
      </c>
    </row>
    <row r="12" spans="1:11">
      <c r="B12" s="308" t="s">
        <v>41</v>
      </c>
      <c r="C12" s="597">
        <v>0.41</v>
      </c>
      <c r="D12" s="542">
        <f t="shared" si="0"/>
        <v>47</v>
      </c>
    </row>
    <row r="13" spans="1:11">
      <c r="B13" s="307" t="s">
        <v>42</v>
      </c>
      <c r="C13" s="598">
        <v>0.81</v>
      </c>
      <c r="D13" s="545">
        <f t="shared" si="0"/>
        <v>11</v>
      </c>
    </row>
    <row r="14" spans="1:11">
      <c r="B14" s="308" t="s">
        <v>43</v>
      </c>
      <c r="C14" s="597">
        <v>0.79</v>
      </c>
      <c r="D14" s="542">
        <f t="shared" si="0"/>
        <v>13</v>
      </c>
    </row>
    <row r="15" spans="1:11">
      <c r="B15" s="307" t="s">
        <v>44</v>
      </c>
      <c r="C15" s="598">
        <v>0.76</v>
      </c>
      <c r="D15" s="545">
        <f t="shared" si="0"/>
        <v>17</v>
      </c>
    </row>
    <row r="16" spans="1:11">
      <c r="B16" s="308" t="s">
        <v>45</v>
      </c>
      <c r="C16" s="597">
        <v>0.51</v>
      </c>
      <c r="D16" s="542">
        <f t="shared" si="0"/>
        <v>45</v>
      </c>
    </row>
    <row r="17" spans="2:4">
      <c r="B17" s="307" t="s">
        <v>46</v>
      </c>
      <c r="C17" s="598">
        <v>0.88</v>
      </c>
      <c r="D17" s="545">
        <f t="shared" si="0"/>
        <v>6</v>
      </c>
    </row>
    <row r="18" spans="2:4">
      <c r="B18" s="308" t="s">
        <v>47</v>
      </c>
      <c r="C18" s="597">
        <v>0.35</v>
      </c>
      <c r="D18" s="542">
        <f t="shared" si="0"/>
        <v>48</v>
      </c>
    </row>
    <row r="19" spans="2:4">
      <c r="B19" s="307" t="s">
        <v>48</v>
      </c>
      <c r="C19" s="598">
        <v>0.63</v>
      </c>
      <c r="D19" s="545">
        <f t="shared" si="0"/>
        <v>34</v>
      </c>
    </row>
    <row r="20" spans="2:4">
      <c r="B20" s="308" t="s">
        <v>49</v>
      </c>
      <c r="C20" s="597">
        <v>0.82</v>
      </c>
      <c r="D20" s="542">
        <f t="shared" si="0"/>
        <v>10</v>
      </c>
    </row>
    <row r="21" spans="2:4">
      <c r="B21" s="307" t="s">
        <v>50</v>
      </c>
      <c r="C21" s="598">
        <v>0.65</v>
      </c>
      <c r="D21" s="545">
        <f t="shared" si="0"/>
        <v>29</v>
      </c>
    </row>
    <row r="22" spans="2:4">
      <c r="B22" s="308" t="s">
        <v>51</v>
      </c>
      <c r="C22" s="597">
        <v>0.31</v>
      </c>
      <c r="D22" s="542">
        <f t="shared" si="0"/>
        <v>49</v>
      </c>
    </row>
    <row r="23" spans="2:4">
      <c r="B23" s="307" t="s">
        <v>52</v>
      </c>
      <c r="C23" s="598">
        <v>0.6</v>
      </c>
      <c r="D23" s="545">
        <f t="shared" si="0"/>
        <v>36</v>
      </c>
    </row>
    <row r="24" spans="2:4">
      <c r="B24" s="308" t="s">
        <v>53</v>
      </c>
      <c r="C24" s="597">
        <v>0.77</v>
      </c>
      <c r="D24" s="542">
        <f t="shared" si="0"/>
        <v>14</v>
      </c>
    </row>
    <row r="25" spans="2:4">
      <c r="B25" s="307" t="s">
        <v>54</v>
      </c>
      <c r="C25" s="598">
        <v>0.65</v>
      </c>
      <c r="D25" s="545">
        <f t="shared" si="0"/>
        <v>29</v>
      </c>
    </row>
    <row r="26" spans="2:4">
      <c r="B26" s="308" t="s">
        <v>55</v>
      </c>
      <c r="C26" s="597">
        <v>0.57999999999999996</v>
      </c>
      <c r="D26" s="542">
        <f t="shared" si="0"/>
        <v>38</v>
      </c>
    </row>
    <row r="27" spans="2:4">
      <c r="B27" s="307" t="s">
        <v>56</v>
      </c>
      <c r="C27" s="598">
        <v>0.64</v>
      </c>
      <c r="D27" s="545">
        <f t="shared" si="0"/>
        <v>32</v>
      </c>
    </row>
    <row r="28" spans="2:4">
      <c r="B28" s="308" t="s">
        <v>57</v>
      </c>
      <c r="C28" s="597">
        <v>0.53</v>
      </c>
      <c r="D28" s="542">
        <f t="shared" si="0"/>
        <v>43</v>
      </c>
    </row>
    <row r="29" spans="2:4">
      <c r="B29" s="307" t="s">
        <v>58</v>
      </c>
      <c r="C29" s="598">
        <v>0.57999999999999996</v>
      </c>
      <c r="D29" s="545">
        <f t="shared" si="0"/>
        <v>38</v>
      </c>
    </row>
    <row r="30" spans="2:4">
      <c r="B30" s="308" t="s">
        <v>59</v>
      </c>
      <c r="C30" s="597">
        <v>0.77</v>
      </c>
      <c r="D30" s="542">
        <f t="shared" si="0"/>
        <v>14</v>
      </c>
    </row>
    <row r="31" spans="2:4">
      <c r="B31" s="307" t="s">
        <v>60</v>
      </c>
      <c r="C31" s="598">
        <v>0.71</v>
      </c>
      <c r="D31" s="545">
        <f t="shared" si="0"/>
        <v>25</v>
      </c>
    </row>
    <row r="32" spans="2:4">
      <c r="B32" s="308" t="s">
        <v>61</v>
      </c>
      <c r="C32" s="597">
        <v>0.89</v>
      </c>
      <c r="D32" s="542">
        <f t="shared" si="0"/>
        <v>5</v>
      </c>
    </row>
    <row r="33" spans="2:4">
      <c r="B33" s="307" t="s">
        <v>62</v>
      </c>
      <c r="C33" s="598">
        <v>0.72</v>
      </c>
      <c r="D33" s="545">
        <f t="shared" si="0"/>
        <v>20</v>
      </c>
    </row>
    <row r="34" spans="2:4">
      <c r="B34" s="308" t="s">
        <v>63</v>
      </c>
      <c r="C34" s="597">
        <v>0.57999999999999996</v>
      </c>
      <c r="D34" s="542">
        <f t="shared" si="0"/>
        <v>38</v>
      </c>
    </row>
    <row r="35" spans="2:4">
      <c r="B35" s="307" t="s">
        <v>64</v>
      </c>
      <c r="C35" s="598">
        <v>0.31</v>
      </c>
      <c r="D35" s="545">
        <f t="shared" si="0"/>
        <v>49</v>
      </c>
    </row>
    <row r="36" spans="2:4">
      <c r="B36" s="308" t="s">
        <v>65</v>
      </c>
      <c r="C36" s="597">
        <v>0.65</v>
      </c>
      <c r="D36" s="542">
        <f t="shared" si="0"/>
        <v>29</v>
      </c>
    </row>
    <row r="37" spans="2:4">
      <c r="B37" s="307" t="s">
        <v>66</v>
      </c>
      <c r="C37" s="598">
        <v>0.91</v>
      </c>
      <c r="D37" s="545">
        <f t="shared" si="0"/>
        <v>4</v>
      </c>
    </row>
    <row r="38" spans="2:4">
      <c r="B38" s="308" t="s">
        <v>67</v>
      </c>
      <c r="C38" s="597">
        <v>0.88</v>
      </c>
      <c r="D38" s="542">
        <f t="shared" si="0"/>
        <v>6</v>
      </c>
    </row>
    <row r="39" spans="2:4">
      <c r="B39" s="307" t="s">
        <v>68</v>
      </c>
      <c r="C39" s="598">
        <v>0.66</v>
      </c>
      <c r="D39" s="545">
        <f t="shared" si="0"/>
        <v>28</v>
      </c>
    </row>
    <row r="40" spans="2:4">
      <c r="B40" s="308" t="s">
        <v>69</v>
      </c>
      <c r="C40" s="597">
        <v>0.72</v>
      </c>
      <c r="D40" s="542">
        <f t="shared" si="0"/>
        <v>20</v>
      </c>
    </row>
    <row r="41" spans="2:4">
      <c r="B41" s="307" t="s">
        <v>70</v>
      </c>
      <c r="C41" s="598">
        <v>0.72</v>
      </c>
      <c r="D41" s="545">
        <f t="shared" si="0"/>
        <v>20</v>
      </c>
    </row>
    <row r="42" spans="2:4">
      <c r="B42" s="308" t="s">
        <v>71</v>
      </c>
      <c r="C42" s="597">
        <v>0.81</v>
      </c>
      <c r="D42" s="542">
        <f t="shared" si="0"/>
        <v>11</v>
      </c>
    </row>
    <row r="43" spans="2:4">
      <c r="B43" s="307" t="s">
        <v>72</v>
      </c>
      <c r="C43" s="598">
        <v>0.53</v>
      </c>
      <c r="D43" s="545">
        <f t="shared" si="0"/>
        <v>43</v>
      </c>
    </row>
    <row r="44" spans="2:4">
      <c r="B44" s="308" t="s">
        <v>73</v>
      </c>
      <c r="C44" s="597">
        <v>0.54</v>
      </c>
      <c r="D44" s="542">
        <f t="shared" si="0"/>
        <v>41</v>
      </c>
    </row>
    <row r="45" spans="2:4">
      <c r="B45" s="307" t="s">
        <v>74</v>
      </c>
      <c r="C45" s="598">
        <v>0.54</v>
      </c>
      <c r="D45" s="545">
        <f t="shared" si="0"/>
        <v>41</v>
      </c>
    </row>
    <row r="46" spans="2:4">
      <c r="B46" s="308" t="s">
        <v>75</v>
      </c>
      <c r="C46" s="597">
        <v>0.97</v>
      </c>
      <c r="D46" s="542">
        <f t="shared" si="0"/>
        <v>2</v>
      </c>
    </row>
    <row r="47" spans="2:4">
      <c r="B47" s="307" t="s">
        <v>76</v>
      </c>
      <c r="C47" s="598">
        <v>0.94</v>
      </c>
      <c r="D47" s="545">
        <f t="shared" si="0"/>
        <v>3</v>
      </c>
    </row>
    <row r="48" spans="2:4">
      <c r="B48" s="308" t="s">
        <v>77</v>
      </c>
      <c r="C48" s="597">
        <v>0.73</v>
      </c>
      <c r="D48" s="542">
        <f t="shared" si="0"/>
        <v>18</v>
      </c>
    </row>
    <row r="49" spans="1:4">
      <c r="B49" s="307" t="s">
        <v>78</v>
      </c>
      <c r="C49" s="598">
        <v>0.86</v>
      </c>
      <c r="D49" s="545">
        <f t="shared" si="0"/>
        <v>8</v>
      </c>
    </row>
    <row r="50" spans="1:4">
      <c r="B50" s="308" t="s">
        <v>79</v>
      </c>
      <c r="C50" s="597">
        <v>0.64</v>
      </c>
      <c r="D50" s="542">
        <f t="shared" si="0"/>
        <v>32</v>
      </c>
    </row>
    <row r="51" spans="1:4">
      <c r="B51" s="307" t="s">
        <v>80</v>
      </c>
      <c r="C51" s="598">
        <v>0.72</v>
      </c>
      <c r="D51" s="545">
        <f t="shared" si="0"/>
        <v>20</v>
      </c>
    </row>
    <row r="52" spans="1:4">
      <c r="B52" s="308" t="s">
        <v>81</v>
      </c>
      <c r="C52" s="597">
        <v>0.84</v>
      </c>
      <c r="D52" s="542">
        <f t="shared" si="0"/>
        <v>9</v>
      </c>
    </row>
    <row r="53" spans="1:4">
      <c r="B53" s="307" t="s">
        <v>82</v>
      </c>
      <c r="C53" s="598">
        <v>0.72</v>
      </c>
      <c r="D53" s="545">
        <f t="shared" si="0"/>
        <v>20</v>
      </c>
    </row>
    <row r="54" spans="1:4">
      <c r="B54" s="308" t="s">
        <v>83</v>
      </c>
      <c r="C54" s="597">
        <v>0.99</v>
      </c>
      <c r="D54" s="542">
        <f t="shared" si="0"/>
        <v>1</v>
      </c>
    </row>
    <row r="55" spans="1:4">
      <c r="B55" s="307" t="s">
        <v>84</v>
      </c>
      <c r="C55" s="598">
        <v>0.73</v>
      </c>
      <c r="D55" s="545">
        <f t="shared" si="0"/>
        <v>18</v>
      </c>
    </row>
    <row r="56" spans="1:4">
      <c r="B56" s="267"/>
      <c r="C56" s="603"/>
      <c r="D56" s="604"/>
    </row>
    <row r="58" spans="1:4">
      <c r="A58" s="537" t="s">
        <v>600</v>
      </c>
    </row>
    <row r="59" spans="1:4">
      <c r="A59" s="308"/>
    </row>
    <row r="60" spans="1:4">
      <c r="A60" s="308"/>
    </row>
    <row r="61" spans="1:4" ht="46.5" customHeight="1">
      <c r="A61" s="736" t="s">
        <v>2337</v>
      </c>
      <c r="B61" s="736"/>
      <c r="C61" s="736"/>
    </row>
    <row r="65" spans="2:2">
      <c r="B65" s="529"/>
    </row>
  </sheetData>
  <mergeCells count="3">
    <mergeCell ref="B1:D1"/>
    <mergeCell ref="A2:E2"/>
    <mergeCell ref="A61:C61"/>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tabColor theme="3"/>
    <pageSetUpPr fitToPage="1"/>
  </sheetPr>
  <dimension ref="A1:I65"/>
  <sheetViews>
    <sheetView workbookViewId="0">
      <selection activeCell="F11" sqref="F11"/>
    </sheetView>
  </sheetViews>
  <sheetFormatPr baseColWidth="10" defaultColWidth="9.33203125" defaultRowHeight="14"/>
  <cols>
    <col min="1" max="1" width="15.6640625" style="297" customWidth="1"/>
    <col min="2" max="2" width="11" style="297" customWidth="1"/>
    <col min="3" max="3" width="20.6640625" style="297" customWidth="1"/>
    <col min="4" max="4" width="12.5" style="297" customWidth="1"/>
    <col min="5" max="5" width="15.6640625" style="297" customWidth="1"/>
    <col min="6" max="6" width="9.33203125" style="297"/>
    <col min="7" max="7" width="13.33203125" style="297" customWidth="1"/>
    <col min="8" max="8" width="21.5" style="297" customWidth="1"/>
    <col min="9" max="9" width="13.33203125" style="297" customWidth="1"/>
    <col min="10" max="10" width="18.6640625" style="297" customWidth="1"/>
    <col min="11" max="11" width="18.33203125" style="297" customWidth="1"/>
    <col min="12" max="16384" width="9.33203125" style="297"/>
  </cols>
  <sheetData>
    <row r="1" spans="1:9" s="17" customFormat="1">
      <c r="B1" s="675" t="s">
        <v>549</v>
      </c>
      <c r="C1" s="675"/>
      <c r="D1" s="675"/>
    </row>
    <row r="2" spans="1:9" s="68" customFormat="1" ht="18">
      <c r="A2" s="692" t="s">
        <v>421</v>
      </c>
      <c r="B2" s="692"/>
      <c r="C2" s="692"/>
      <c r="D2" s="692"/>
      <c r="E2" s="692"/>
    </row>
    <row r="3" spans="1:9" s="68" customFormat="1" ht="18">
      <c r="B3" s="696" t="str">
        <f>CONCATENATE("Calendar Year ",Pop!G1)</f>
        <v>Calendar Year 2017</v>
      </c>
      <c r="C3" s="696"/>
      <c r="D3" s="696"/>
    </row>
    <row r="5" spans="1:9" s="65" customFormat="1" ht="15" customHeight="1">
      <c r="B5" s="269" t="s">
        <v>31</v>
      </c>
      <c r="C5" s="122" t="s">
        <v>529</v>
      </c>
      <c r="D5" s="122" t="s">
        <v>33</v>
      </c>
      <c r="F5" s="121"/>
    </row>
    <row r="6" spans="1:9">
      <c r="B6" s="297" t="s">
        <v>34</v>
      </c>
      <c r="C6" s="544">
        <v>51640</v>
      </c>
      <c r="D6" s="120"/>
      <c r="F6" s="353"/>
      <c r="G6" s="354"/>
      <c r="H6" s="257"/>
    </row>
    <row r="7" spans="1:9">
      <c r="B7" s="307" t="s">
        <v>35</v>
      </c>
      <c r="C7" s="546">
        <v>40805</v>
      </c>
      <c r="D7" s="307">
        <f>RANK(C7,$C$7:$C$56)</f>
        <v>46</v>
      </c>
      <c r="F7" s="353"/>
      <c r="G7" s="354"/>
      <c r="H7" s="257"/>
    </row>
    <row r="8" spans="1:9">
      <c r="B8" s="308" t="s">
        <v>36</v>
      </c>
      <c r="C8" s="543">
        <v>57179</v>
      </c>
      <c r="D8" s="308">
        <f t="shared" ref="D8:D56" si="0">RANK(C8,$C$7:$C$56)</f>
        <v>10</v>
      </c>
      <c r="F8" s="353"/>
      <c r="G8" s="354"/>
      <c r="H8" s="257"/>
    </row>
    <row r="9" spans="1:9">
      <c r="B9" s="307" t="s">
        <v>37</v>
      </c>
      <c r="C9" s="546">
        <v>42280</v>
      </c>
      <c r="D9" s="307">
        <f t="shared" si="0"/>
        <v>42</v>
      </c>
      <c r="F9" s="353"/>
      <c r="G9" s="354"/>
      <c r="H9" s="257"/>
    </row>
    <row r="10" spans="1:9">
      <c r="B10" s="308" t="s">
        <v>38</v>
      </c>
      <c r="C10" s="543">
        <v>41046</v>
      </c>
      <c r="D10" s="308">
        <f t="shared" si="0"/>
        <v>45</v>
      </c>
      <c r="F10" s="508"/>
      <c r="G10" s="354"/>
      <c r="H10" s="257"/>
    </row>
    <row r="11" spans="1:9">
      <c r="B11" s="307" t="s">
        <v>39</v>
      </c>
      <c r="C11" s="546">
        <v>59796</v>
      </c>
      <c r="D11" s="307">
        <f t="shared" si="0"/>
        <v>6</v>
      </c>
      <c r="F11" s="353"/>
      <c r="G11" s="354"/>
      <c r="H11" s="257"/>
    </row>
    <row r="12" spans="1:9">
      <c r="B12" s="308" t="s">
        <v>40</v>
      </c>
      <c r="C12" s="543">
        <v>54646</v>
      </c>
      <c r="D12" s="308">
        <f t="shared" si="0"/>
        <v>12</v>
      </c>
      <c r="F12" s="353"/>
      <c r="G12" s="354"/>
      <c r="H12" s="257"/>
      <c r="I12" s="297" t="s">
        <v>99</v>
      </c>
    </row>
    <row r="13" spans="1:9">
      <c r="B13" s="307" t="s">
        <v>41</v>
      </c>
      <c r="C13" s="546">
        <v>71823</v>
      </c>
      <c r="D13" s="307">
        <f t="shared" si="0"/>
        <v>1</v>
      </c>
      <c r="F13" s="353"/>
      <c r="G13" s="354"/>
      <c r="H13" s="257"/>
    </row>
    <row r="14" spans="1:9">
      <c r="B14" s="308" t="s">
        <v>42</v>
      </c>
      <c r="C14" s="543">
        <v>49673</v>
      </c>
      <c r="D14" s="308">
        <f t="shared" si="0"/>
        <v>21</v>
      </c>
      <c r="F14" s="353"/>
      <c r="G14" s="354"/>
      <c r="H14" s="257"/>
    </row>
    <row r="15" spans="1:9">
      <c r="B15" s="307" t="s">
        <v>43</v>
      </c>
      <c r="C15" s="546">
        <v>47684</v>
      </c>
      <c r="D15" s="307">
        <f t="shared" si="0"/>
        <v>26</v>
      </c>
      <c r="F15" s="353"/>
      <c r="G15" s="354"/>
      <c r="H15" s="257"/>
    </row>
    <row r="16" spans="1:9">
      <c r="B16" s="308" t="s">
        <v>44</v>
      </c>
      <c r="C16" s="543">
        <v>44145</v>
      </c>
      <c r="D16" s="308">
        <f t="shared" si="0"/>
        <v>39</v>
      </c>
      <c r="F16" s="353"/>
      <c r="G16" s="354"/>
      <c r="H16" s="257"/>
    </row>
    <row r="17" spans="2:8">
      <c r="B17" s="307" t="s">
        <v>45</v>
      </c>
      <c r="C17" s="546">
        <v>52787</v>
      </c>
      <c r="D17" s="307">
        <f t="shared" si="0"/>
        <v>16</v>
      </c>
      <c r="F17" s="353"/>
      <c r="G17" s="354"/>
      <c r="H17" s="257"/>
    </row>
    <row r="18" spans="2:8">
      <c r="B18" s="308" t="s">
        <v>46</v>
      </c>
      <c r="C18" s="543">
        <v>41826</v>
      </c>
      <c r="D18" s="308">
        <f t="shared" si="0"/>
        <v>43</v>
      </c>
      <c r="F18" s="353"/>
      <c r="G18" s="354"/>
      <c r="H18" s="257"/>
    </row>
    <row r="19" spans="2:8">
      <c r="B19" s="307" t="s">
        <v>47</v>
      </c>
      <c r="C19" s="546">
        <v>54203</v>
      </c>
      <c r="D19" s="307">
        <f t="shared" si="0"/>
        <v>14</v>
      </c>
      <c r="F19" s="353"/>
      <c r="G19" s="354"/>
      <c r="H19" s="257"/>
    </row>
    <row r="20" spans="2:8">
      <c r="B20" s="308" t="s">
        <v>48</v>
      </c>
      <c r="C20" s="543">
        <v>45150</v>
      </c>
      <c r="D20" s="308">
        <f t="shared" si="0"/>
        <v>35</v>
      </c>
      <c r="F20" s="353"/>
      <c r="G20" s="354"/>
      <c r="H20" s="257"/>
    </row>
    <row r="21" spans="2:8">
      <c r="B21" s="307" t="s">
        <v>49</v>
      </c>
      <c r="C21" s="546">
        <v>47062</v>
      </c>
      <c r="D21" s="307">
        <f t="shared" si="0"/>
        <v>28</v>
      </c>
      <c r="F21" s="353"/>
      <c r="G21" s="354"/>
      <c r="H21" s="257"/>
    </row>
    <row r="22" spans="2:8">
      <c r="B22" s="308" t="s">
        <v>50</v>
      </c>
      <c r="C22" s="543">
        <v>48559</v>
      </c>
      <c r="D22" s="308">
        <f t="shared" si="0"/>
        <v>24</v>
      </c>
      <c r="F22" s="353"/>
      <c r="G22" s="354"/>
      <c r="H22" s="257"/>
    </row>
    <row r="23" spans="2:8">
      <c r="B23" s="307" t="s">
        <v>51</v>
      </c>
      <c r="C23" s="546">
        <v>40597</v>
      </c>
      <c r="D23" s="307">
        <f t="shared" si="0"/>
        <v>47</v>
      </c>
      <c r="F23" s="353"/>
      <c r="G23" s="354"/>
      <c r="H23" s="257"/>
    </row>
    <row r="24" spans="2:8">
      <c r="B24" s="308" t="s">
        <v>52</v>
      </c>
      <c r="C24" s="543">
        <v>43660</v>
      </c>
      <c r="D24" s="308">
        <f t="shared" si="0"/>
        <v>40</v>
      </c>
      <c r="F24" s="353"/>
      <c r="G24" s="354"/>
      <c r="H24" s="257"/>
    </row>
    <row r="25" spans="2:8">
      <c r="B25" s="307" t="s">
        <v>53</v>
      </c>
      <c r="C25" s="546">
        <v>46455</v>
      </c>
      <c r="D25" s="307">
        <f t="shared" si="0"/>
        <v>30</v>
      </c>
      <c r="F25" s="353"/>
      <c r="G25" s="354"/>
      <c r="H25" s="257"/>
    </row>
    <row r="26" spans="2:8">
      <c r="B26" s="308" t="s">
        <v>54</v>
      </c>
      <c r="C26" s="543">
        <v>60847</v>
      </c>
      <c r="D26" s="308">
        <f t="shared" si="0"/>
        <v>5</v>
      </c>
      <c r="F26" s="353"/>
      <c r="G26" s="354"/>
      <c r="H26" s="257"/>
    </row>
    <row r="27" spans="2:8">
      <c r="B27" s="307" t="s">
        <v>55</v>
      </c>
      <c r="C27" s="546">
        <v>67630</v>
      </c>
      <c r="D27" s="307">
        <f t="shared" si="0"/>
        <v>2</v>
      </c>
      <c r="F27" s="353"/>
      <c r="G27" s="354"/>
      <c r="H27" s="257"/>
    </row>
    <row r="28" spans="2:8">
      <c r="B28" s="308" t="s">
        <v>56</v>
      </c>
      <c r="C28" s="543">
        <v>46201</v>
      </c>
      <c r="D28" s="308">
        <f t="shared" si="0"/>
        <v>31</v>
      </c>
      <c r="F28" s="353"/>
      <c r="G28" s="354"/>
      <c r="H28" s="257"/>
    </row>
    <row r="29" spans="2:8">
      <c r="B29" s="307" t="s">
        <v>57</v>
      </c>
      <c r="C29" s="546">
        <v>54359</v>
      </c>
      <c r="D29" s="307">
        <f t="shared" si="0"/>
        <v>13</v>
      </c>
      <c r="F29" s="353"/>
      <c r="G29" s="354"/>
      <c r="H29" s="257"/>
    </row>
    <row r="30" spans="2:8">
      <c r="B30" s="308" t="s">
        <v>58</v>
      </c>
      <c r="C30" s="543">
        <v>36636</v>
      </c>
      <c r="D30" s="308">
        <f t="shared" si="0"/>
        <v>50</v>
      </c>
      <c r="F30" s="353"/>
      <c r="G30" s="354"/>
      <c r="H30" s="257"/>
    </row>
    <row r="31" spans="2:8">
      <c r="B31" s="307" t="s">
        <v>59</v>
      </c>
      <c r="C31" s="546">
        <v>44978</v>
      </c>
      <c r="D31" s="307">
        <f t="shared" si="0"/>
        <v>36</v>
      </c>
      <c r="F31" s="353"/>
      <c r="G31" s="354"/>
      <c r="H31" s="257"/>
    </row>
    <row r="32" spans="2:8">
      <c r="B32" s="308" t="s">
        <v>60</v>
      </c>
      <c r="C32" s="543">
        <v>45385</v>
      </c>
      <c r="D32" s="308">
        <f t="shared" si="0"/>
        <v>34</v>
      </c>
      <c r="F32" s="353"/>
      <c r="G32" s="354"/>
      <c r="H32" s="257"/>
    </row>
    <row r="33" spans="2:8">
      <c r="B33" s="307" t="s">
        <v>61</v>
      </c>
      <c r="C33" s="546">
        <v>50809</v>
      </c>
      <c r="D33" s="307">
        <f t="shared" si="0"/>
        <v>20</v>
      </c>
      <c r="F33" s="353"/>
      <c r="G33" s="354"/>
      <c r="H33" s="257"/>
    </row>
    <row r="34" spans="2:8">
      <c r="B34" s="308" t="s">
        <v>62</v>
      </c>
      <c r="C34" s="543">
        <v>46159</v>
      </c>
      <c r="D34" s="308">
        <f t="shared" si="0"/>
        <v>32</v>
      </c>
      <c r="F34" s="353"/>
      <c r="G34" s="354"/>
      <c r="H34" s="257"/>
    </row>
    <row r="35" spans="2:8">
      <c r="B35" s="307" t="s">
        <v>63</v>
      </c>
      <c r="C35" s="546">
        <v>59668</v>
      </c>
      <c r="D35" s="307">
        <f t="shared" si="0"/>
        <v>7</v>
      </c>
      <c r="F35" s="353"/>
      <c r="G35" s="354"/>
      <c r="H35" s="257"/>
    </row>
    <row r="36" spans="2:8">
      <c r="B36" s="308" t="s">
        <v>64</v>
      </c>
      <c r="C36" s="543">
        <v>64537</v>
      </c>
      <c r="D36" s="308">
        <f t="shared" si="0"/>
        <v>4</v>
      </c>
      <c r="F36" s="353"/>
      <c r="G36" s="354"/>
      <c r="H36" s="257"/>
    </row>
    <row r="37" spans="2:8">
      <c r="B37" s="307" t="s">
        <v>65</v>
      </c>
      <c r="C37" s="546">
        <v>39811</v>
      </c>
      <c r="D37" s="307">
        <f t="shared" si="0"/>
        <v>48</v>
      </c>
      <c r="F37" s="353"/>
      <c r="G37" s="354"/>
      <c r="H37" s="257"/>
    </row>
    <row r="38" spans="2:8">
      <c r="B38" s="308" t="s">
        <v>66</v>
      </c>
      <c r="C38" s="543">
        <v>64540</v>
      </c>
      <c r="D38" s="308">
        <f t="shared" si="0"/>
        <v>3</v>
      </c>
      <c r="F38" s="353"/>
      <c r="G38" s="354"/>
      <c r="H38" s="257"/>
    </row>
    <row r="39" spans="2:8">
      <c r="B39" s="307" t="s">
        <v>67</v>
      </c>
      <c r="C39" s="546">
        <v>44222</v>
      </c>
      <c r="D39" s="307">
        <f t="shared" si="0"/>
        <v>38</v>
      </c>
      <c r="F39" s="353"/>
      <c r="G39" s="354"/>
      <c r="H39" s="257"/>
    </row>
    <row r="40" spans="2:8">
      <c r="B40" s="308" t="s">
        <v>68</v>
      </c>
      <c r="C40" s="543">
        <v>52269</v>
      </c>
      <c r="D40" s="308">
        <f t="shared" si="0"/>
        <v>18</v>
      </c>
      <c r="F40" s="353"/>
      <c r="G40" s="354"/>
      <c r="H40" s="257"/>
    </row>
    <row r="41" spans="2:8">
      <c r="B41" s="307" t="s">
        <v>69</v>
      </c>
      <c r="C41" s="546">
        <v>46732</v>
      </c>
      <c r="D41" s="307">
        <f t="shared" si="0"/>
        <v>29</v>
      </c>
      <c r="F41" s="353"/>
      <c r="G41" s="354"/>
      <c r="H41" s="257"/>
    </row>
    <row r="42" spans="2:8">
      <c r="B42" s="308" t="s">
        <v>70</v>
      </c>
      <c r="C42" s="543">
        <v>44376</v>
      </c>
      <c r="D42" s="308">
        <f t="shared" si="0"/>
        <v>37</v>
      </c>
      <c r="F42" s="353"/>
      <c r="G42" s="354"/>
      <c r="H42" s="257"/>
    </row>
    <row r="43" spans="2:8">
      <c r="B43" s="307" t="s">
        <v>71</v>
      </c>
      <c r="C43" s="546">
        <v>48137</v>
      </c>
      <c r="D43" s="307">
        <f t="shared" si="0"/>
        <v>25</v>
      </c>
      <c r="F43" s="353"/>
      <c r="G43" s="354"/>
      <c r="H43" s="257"/>
    </row>
    <row r="44" spans="2:8">
      <c r="B44" s="308" t="s">
        <v>72</v>
      </c>
      <c r="C44" s="543">
        <v>53300</v>
      </c>
      <c r="D44" s="308">
        <f t="shared" si="0"/>
        <v>15</v>
      </c>
      <c r="F44" s="353"/>
      <c r="G44" s="354"/>
      <c r="H44" s="257"/>
    </row>
    <row r="45" spans="2:8">
      <c r="B45" s="307" t="s">
        <v>73</v>
      </c>
      <c r="C45" s="546">
        <v>52786</v>
      </c>
      <c r="D45" s="307">
        <f t="shared" si="0"/>
        <v>17</v>
      </c>
      <c r="F45" s="353"/>
      <c r="G45" s="354"/>
      <c r="H45" s="257"/>
    </row>
    <row r="46" spans="2:8">
      <c r="B46" s="308" t="s">
        <v>74</v>
      </c>
      <c r="C46" s="543">
        <v>41633</v>
      </c>
      <c r="D46" s="308">
        <f t="shared" si="0"/>
        <v>44</v>
      </c>
      <c r="F46" s="353"/>
      <c r="G46" s="354"/>
      <c r="H46" s="257"/>
    </row>
    <row r="47" spans="2:8">
      <c r="B47" s="307" t="s">
        <v>75</v>
      </c>
      <c r="C47" s="546">
        <v>48818</v>
      </c>
      <c r="D47" s="307">
        <f t="shared" si="0"/>
        <v>23</v>
      </c>
      <c r="F47" s="353"/>
      <c r="G47" s="354"/>
      <c r="H47" s="257"/>
    </row>
    <row r="48" spans="2:8">
      <c r="B48" s="308" t="s">
        <v>76</v>
      </c>
      <c r="C48" s="543">
        <v>45517</v>
      </c>
      <c r="D48" s="308">
        <f t="shared" si="0"/>
        <v>33</v>
      </c>
      <c r="F48" s="353"/>
      <c r="G48" s="354"/>
      <c r="H48" s="257"/>
    </row>
    <row r="49" spans="1:8">
      <c r="B49" s="307" t="s">
        <v>77</v>
      </c>
      <c r="C49" s="546">
        <v>47362</v>
      </c>
      <c r="D49" s="307">
        <f t="shared" si="0"/>
        <v>27</v>
      </c>
      <c r="F49" s="353"/>
      <c r="G49" s="354"/>
      <c r="H49" s="257"/>
    </row>
    <row r="50" spans="1:8">
      <c r="B50" s="308" t="s">
        <v>78</v>
      </c>
      <c r="C50" s="543">
        <v>43459</v>
      </c>
      <c r="D50" s="308">
        <f t="shared" si="0"/>
        <v>41</v>
      </c>
      <c r="F50" s="353"/>
      <c r="G50" s="354"/>
      <c r="H50" s="257"/>
    </row>
    <row r="51" spans="1:8">
      <c r="B51" s="307" t="s">
        <v>79</v>
      </c>
      <c r="C51" s="546">
        <v>52225</v>
      </c>
      <c r="D51" s="307">
        <f t="shared" si="0"/>
        <v>19</v>
      </c>
      <c r="F51" s="353"/>
      <c r="G51" s="354"/>
      <c r="H51" s="257"/>
    </row>
    <row r="52" spans="1:8">
      <c r="B52" s="308" t="s">
        <v>80</v>
      </c>
      <c r="C52" s="543">
        <v>55105</v>
      </c>
      <c r="D52" s="308">
        <f t="shared" si="0"/>
        <v>11</v>
      </c>
      <c r="F52" s="353"/>
      <c r="G52" s="354"/>
      <c r="H52" s="257"/>
    </row>
    <row r="53" spans="1:8">
      <c r="B53" s="307" t="s">
        <v>81</v>
      </c>
      <c r="C53" s="546">
        <v>57896</v>
      </c>
      <c r="D53" s="307">
        <f t="shared" si="0"/>
        <v>8</v>
      </c>
      <c r="F53" s="353"/>
      <c r="G53" s="354"/>
      <c r="H53" s="257"/>
    </row>
    <row r="54" spans="1:8">
      <c r="B54" s="308" t="s">
        <v>82</v>
      </c>
      <c r="C54" s="543">
        <v>38479</v>
      </c>
      <c r="D54" s="308">
        <f t="shared" si="0"/>
        <v>49</v>
      </c>
      <c r="F54" s="353"/>
      <c r="G54" s="354"/>
      <c r="H54" s="257"/>
    </row>
    <row r="55" spans="1:8">
      <c r="B55" s="307" t="s">
        <v>83</v>
      </c>
      <c r="C55" s="546">
        <v>48941</v>
      </c>
      <c r="D55" s="307">
        <f t="shared" si="0"/>
        <v>22</v>
      </c>
      <c r="F55" s="353"/>
      <c r="G55" s="354"/>
      <c r="H55" s="257"/>
    </row>
    <row r="56" spans="1:8">
      <c r="B56" s="308" t="s">
        <v>84</v>
      </c>
      <c r="C56" s="543">
        <v>57346</v>
      </c>
      <c r="D56" s="308">
        <f t="shared" si="0"/>
        <v>9</v>
      </c>
      <c r="F56" s="353"/>
      <c r="G56" s="354"/>
      <c r="H56" s="257"/>
    </row>
    <row r="57" spans="1:8">
      <c r="B57" s="307" t="s">
        <v>85</v>
      </c>
      <c r="C57" s="546">
        <v>79989</v>
      </c>
      <c r="D57" s="264" t="str">
        <f>CONCATENATE("(",RANK(C57,$C$7:$C$57),")")</f>
        <v>(1)</v>
      </c>
      <c r="F57" s="353"/>
      <c r="G57" s="354"/>
      <c r="H57" s="257"/>
    </row>
    <row r="58" spans="1:8">
      <c r="G58" s="257"/>
      <c r="H58" s="297" t="s">
        <v>99</v>
      </c>
    </row>
    <row r="59" spans="1:8" ht="74.25" customHeight="1">
      <c r="A59" s="721" t="s">
        <v>530</v>
      </c>
      <c r="B59" s="721"/>
      <c r="C59" s="721"/>
      <c r="D59" s="721"/>
      <c r="H59" s="297" t="s">
        <v>99</v>
      </c>
    </row>
    <row r="60" spans="1:8" ht="15" customHeight="1">
      <c r="A60" s="467"/>
      <c r="B60" s="467"/>
      <c r="C60" s="467"/>
      <c r="D60" s="467"/>
      <c r="H60" s="297" t="s">
        <v>99</v>
      </c>
    </row>
    <row r="61" spans="1:8">
      <c r="A61" s="297" t="s">
        <v>297</v>
      </c>
      <c r="H61" s="297" t="s">
        <v>99</v>
      </c>
    </row>
    <row r="62" spans="1:8">
      <c r="H62" s="297" t="s">
        <v>99</v>
      </c>
    </row>
    <row r="63" spans="1:8">
      <c r="H63" s="297" t="s">
        <v>99</v>
      </c>
    </row>
    <row r="64" spans="1:8">
      <c r="H64" s="297" t="s">
        <v>99</v>
      </c>
    </row>
    <row r="65" spans="2:8">
      <c r="B65" s="470"/>
      <c r="H65" s="297" t="s">
        <v>99</v>
      </c>
    </row>
  </sheetData>
  <mergeCells count="4">
    <mergeCell ref="A59:D59"/>
    <mergeCell ref="A2:E2"/>
    <mergeCell ref="B3:D3"/>
    <mergeCell ref="B1:D1"/>
  </mergeCells>
  <pageMargins left="0.7" right="0.7" top="0.75" bottom="0.75" header="0.3" footer="0.3"/>
  <pageSetup scale="45" orientation="portrait" verticalDpi="0"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tabColor rgb="FFC00000"/>
    <pageSetUpPr fitToPage="1"/>
  </sheetPr>
  <dimension ref="A1:G66"/>
  <sheetViews>
    <sheetView workbookViewId="0">
      <selection activeCell="E22" sqref="E22"/>
    </sheetView>
  </sheetViews>
  <sheetFormatPr baseColWidth="10" defaultColWidth="9.33203125" defaultRowHeight="14"/>
  <cols>
    <col min="1" max="1" width="15.6640625" style="537" customWidth="1"/>
    <col min="2" max="2" width="11.33203125" style="537" customWidth="1"/>
    <col min="3" max="3" width="13.6640625" style="537" customWidth="1"/>
    <col min="4" max="4" width="12.6640625" style="537" customWidth="1"/>
    <col min="5" max="5" width="15.6640625" style="537" customWidth="1"/>
    <col min="6" max="6" width="9.6640625" style="537" bestFit="1" customWidth="1"/>
    <col min="7" max="16384" width="9.33203125" style="537"/>
  </cols>
  <sheetData>
    <row r="1" spans="1:7" s="533" customFormat="1">
      <c r="B1" s="675" t="s">
        <v>554</v>
      </c>
      <c r="C1" s="675"/>
      <c r="D1" s="675"/>
    </row>
    <row r="2" spans="1:7" s="535" customFormat="1" ht="18">
      <c r="A2" s="737" t="s">
        <v>532</v>
      </c>
      <c r="B2" s="737"/>
      <c r="C2" s="737"/>
      <c r="D2" s="737"/>
      <c r="E2" s="737"/>
    </row>
    <row r="3" spans="1:7" s="535" customFormat="1" ht="18">
      <c r="B3" s="737" t="s">
        <v>2227</v>
      </c>
      <c r="C3" s="737"/>
      <c r="D3" s="737"/>
      <c r="E3" s="536"/>
    </row>
    <row r="4" spans="1:7">
      <c r="B4" s="126"/>
      <c r="C4" s="126"/>
      <c r="D4" s="126"/>
    </row>
    <row r="5" spans="1:7" s="539" customFormat="1">
      <c r="B5" s="269" t="s">
        <v>31</v>
      </c>
      <c r="C5" s="85">
        <v>2016</v>
      </c>
      <c r="D5" s="85">
        <v>2017</v>
      </c>
    </row>
    <row r="6" spans="1:7">
      <c r="B6" s="537" t="s">
        <v>86</v>
      </c>
      <c r="C6" s="605" t="s">
        <v>2240</v>
      </c>
      <c r="D6" s="605" t="s">
        <v>2256</v>
      </c>
      <c r="E6" s="124"/>
      <c r="F6" s="124"/>
      <c r="G6" s="124"/>
    </row>
    <row r="7" spans="1:7" ht="12.75" customHeight="1">
      <c r="B7" s="545" t="s">
        <v>35</v>
      </c>
      <c r="C7" s="606" t="s">
        <v>2241</v>
      </c>
      <c r="D7" s="606" t="s">
        <v>2241</v>
      </c>
      <c r="G7" s="124"/>
    </row>
    <row r="8" spans="1:7" s="554" customFormat="1">
      <c r="B8" s="542" t="s">
        <v>36</v>
      </c>
      <c r="C8" s="607" t="s">
        <v>2242</v>
      </c>
      <c r="D8" s="607" t="s">
        <v>2271</v>
      </c>
      <c r="E8" s="537"/>
      <c r="F8" s="537"/>
      <c r="G8" s="125"/>
    </row>
    <row r="9" spans="1:7">
      <c r="B9" s="545" t="s">
        <v>37</v>
      </c>
      <c r="C9" s="606" t="s">
        <v>2243</v>
      </c>
      <c r="D9" s="606" t="s">
        <v>2272</v>
      </c>
      <c r="F9" s="508"/>
      <c r="G9" s="124"/>
    </row>
    <row r="10" spans="1:7">
      <c r="B10" s="542" t="s">
        <v>38</v>
      </c>
      <c r="C10" s="607" t="s">
        <v>2244</v>
      </c>
      <c r="D10" s="607" t="s">
        <v>2264</v>
      </c>
      <c r="F10" s="124"/>
      <c r="G10" s="124"/>
    </row>
    <row r="11" spans="1:7">
      <c r="B11" s="545" t="s">
        <v>39</v>
      </c>
      <c r="C11" s="606" t="s">
        <v>2245</v>
      </c>
      <c r="D11" s="606" t="s">
        <v>2273</v>
      </c>
      <c r="F11" s="124"/>
      <c r="G11" s="124"/>
    </row>
    <row r="12" spans="1:7">
      <c r="B12" s="542" t="s">
        <v>40</v>
      </c>
      <c r="C12" s="607" t="s">
        <v>2246</v>
      </c>
      <c r="D12" s="607" t="s">
        <v>2241</v>
      </c>
      <c r="F12" s="124"/>
      <c r="G12" s="124"/>
    </row>
    <row r="13" spans="1:7">
      <c r="B13" s="545" t="s">
        <v>41</v>
      </c>
      <c r="C13" s="606" t="s">
        <v>2246</v>
      </c>
      <c r="D13" s="606" t="s">
        <v>2241</v>
      </c>
      <c r="F13" s="124"/>
      <c r="G13" s="124"/>
    </row>
    <row r="14" spans="1:7">
      <c r="B14" s="542" t="s">
        <v>42</v>
      </c>
      <c r="C14" s="607" t="s">
        <v>2247</v>
      </c>
      <c r="D14" s="607" t="s">
        <v>2247</v>
      </c>
      <c r="F14" s="124"/>
      <c r="G14" s="124"/>
    </row>
    <row r="15" spans="1:7">
      <c r="B15" s="545" t="s">
        <v>43</v>
      </c>
      <c r="C15" s="606" t="s">
        <v>2240</v>
      </c>
      <c r="D15" s="606" t="s">
        <v>2240</v>
      </c>
      <c r="F15" s="124"/>
      <c r="G15" s="124"/>
    </row>
    <row r="16" spans="1:7">
      <c r="B16" s="542" t="s">
        <v>44</v>
      </c>
      <c r="C16" s="607" t="s">
        <v>2248</v>
      </c>
      <c r="D16" s="607" t="s">
        <v>2275</v>
      </c>
      <c r="F16" s="124"/>
      <c r="G16" s="124"/>
    </row>
    <row r="17" spans="2:7">
      <c r="B17" s="545" t="s">
        <v>45</v>
      </c>
      <c r="C17" s="606" t="s">
        <v>2249</v>
      </c>
      <c r="D17" s="606" t="s">
        <v>2276</v>
      </c>
      <c r="F17" s="124"/>
      <c r="G17" s="124"/>
    </row>
    <row r="18" spans="2:7">
      <c r="B18" s="542" t="s">
        <v>46</v>
      </c>
      <c r="C18" s="607" t="s">
        <v>2243</v>
      </c>
      <c r="D18" s="607" t="s">
        <v>2253</v>
      </c>
      <c r="F18" s="124"/>
      <c r="G18" s="124"/>
    </row>
    <row r="19" spans="2:7">
      <c r="B19" s="545" t="s">
        <v>47</v>
      </c>
      <c r="C19" s="606" t="s">
        <v>2247</v>
      </c>
      <c r="D19" s="606" t="s">
        <v>2247</v>
      </c>
      <c r="F19" s="124"/>
      <c r="G19" s="124"/>
    </row>
    <row r="20" spans="2:7">
      <c r="B20" s="542" t="s">
        <v>48</v>
      </c>
      <c r="C20" s="607" t="s">
        <v>2241</v>
      </c>
      <c r="D20" s="607" t="s">
        <v>2244</v>
      </c>
      <c r="F20" s="124"/>
      <c r="G20" s="124"/>
    </row>
    <row r="21" spans="2:7">
      <c r="B21" s="545" t="s">
        <v>49</v>
      </c>
      <c r="C21" s="606" t="s">
        <v>2250</v>
      </c>
      <c r="D21" s="606" t="s">
        <v>2258</v>
      </c>
      <c r="F21" s="124"/>
      <c r="G21" s="124"/>
    </row>
    <row r="22" spans="2:7">
      <c r="B22" s="542" t="s">
        <v>50</v>
      </c>
      <c r="C22" s="607" t="s">
        <v>2244</v>
      </c>
      <c r="D22" s="607" t="s">
        <v>2264</v>
      </c>
      <c r="F22" s="124"/>
      <c r="G22" s="124"/>
    </row>
    <row r="23" spans="2:7">
      <c r="B23" s="545" t="s">
        <v>51</v>
      </c>
      <c r="C23" s="606" t="s">
        <v>2251</v>
      </c>
      <c r="D23" s="606" t="s">
        <v>2251</v>
      </c>
      <c r="F23" s="124"/>
      <c r="G23" s="124"/>
    </row>
    <row r="24" spans="2:7">
      <c r="B24" s="542" t="s">
        <v>52</v>
      </c>
      <c r="C24" s="607" t="s">
        <v>2247</v>
      </c>
      <c r="D24" s="607" t="s">
        <v>2247</v>
      </c>
      <c r="F24" s="124"/>
      <c r="G24" s="124"/>
    </row>
    <row r="25" spans="2:7">
      <c r="B25" s="545" t="s">
        <v>53</v>
      </c>
      <c r="C25" s="606" t="s">
        <v>2252</v>
      </c>
      <c r="D25" s="606" t="s">
        <v>2267</v>
      </c>
      <c r="F25" s="124"/>
      <c r="G25" s="124"/>
    </row>
    <row r="26" spans="2:7">
      <c r="B26" s="542" t="s">
        <v>54</v>
      </c>
      <c r="C26" s="607" t="s">
        <v>2253</v>
      </c>
      <c r="D26" s="607" t="s">
        <v>2272</v>
      </c>
      <c r="F26" s="124"/>
      <c r="G26" s="124"/>
    </row>
    <row r="27" spans="2:7">
      <c r="B27" s="545" t="s">
        <v>55</v>
      </c>
      <c r="C27" s="606" t="s">
        <v>2254</v>
      </c>
      <c r="D27" s="606" t="s">
        <v>2244</v>
      </c>
      <c r="F27" s="124"/>
      <c r="G27" s="124"/>
    </row>
    <row r="28" spans="2:7">
      <c r="B28" s="542" t="s">
        <v>56</v>
      </c>
      <c r="C28" s="607" t="s">
        <v>2255</v>
      </c>
      <c r="D28" s="607" t="s">
        <v>2251</v>
      </c>
      <c r="F28" s="124"/>
      <c r="G28" s="124"/>
    </row>
    <row r="29" spans="2:7">
      <c r="B29" s="545" t="s">
        <v>57</v>
      </c>
      <c r="C29" s="606" t="s">
        <v>2251</v>
      </c>
      <c r="D29" s="606" t="s">
        <v>2251</v>
      </c>
      <c r="F29" s="124"/>
      <c r="G29" s="124"/>
    </row>
    <row r="30" spans="2:7">
      <c r="B30" s="542" t="s">
        <v>58</v>
      </c>
      <c r="C30" s="607" t="s">
        <v>2256</v>
      </c>
      <c r="D30" s="607" t="s">
        <v>2277</v>
      </c>
      <c r="F30" s="124"/>
      <c r="G30" s="124"/>
    </row>
    <row r="31" spans="2:7">
      <c r="B31" s="545" t="s">
        <v>59</v>
      </c>
      <c r="C31" s="606" t="s">
        <v>2257</v>
      </c>
      <c r="D31" s="606" t="s">
        <v>2259</v>
      </c>
      <c r="F31" s="124"/>
      <c r="G31" s="124"/>
    </row>
    <row r="32" spans="2:7">
      <c r="B32" s="542" t="s">
        <v>60</v>
      </c>
      <c r="C32" s="607" t="s">
        <v>2258</v>
      </c>
      <c r="D32" s="607" t="s">
        <v>2278</v>
      </c>
      <c r="F32" s="124"/>
      <c r="G32" s="124"/>
    </row>
    <row r="33" spans="2:7">
      <c r="B33" s="545" t="s">
        <v>61</v>
      </c>
      <c r="C33" s="606" t="s">
        <v>2259</v>
      </c>
      <c r="D33" s="606" t="s">
        <v>2279</v>
      </c>
      <c r="F33" s="124"/>
      <c r="G33" s="124"/>
    </row>
    <row r="34" spans="2:7">
      <c r="B34" s="542" t="s">
        <v>62</v>
      </c>
      <c r="C34" s="607" t="s">
        <v>2248</v>
      </c>
      <c r="D34" s="607" t="s">
        <v>2275</v>
      </c>
      <c r="F34" s="124"/>
      <c r="G34" s="124"/>
    </row>
    <row r="35" spans="2:7">
      <c r="B35" s="545" t="s">
        <v>63</v>
      </c>
      <c r="C35" s="606" t="s">
        <v>2259</v>
      </c>
      <c r="D35" s="606" t="s">
        <v>2262</v>
      </c>
      <c r="F35" s="124"/>
      <c r="G35" s="124"/>
    </row>
    <row r="36" spans="2:7">
      <c r="B36" s="542" t="s">
        <v>64</v>
      </c>
      <c r="C36" s="607" t="s">
        <v>2260</v>
      </c>
      <c r="D36" s="607" t="s">
        <v>2280</v>
      </c>
      <c r="F36" s="124"/>
      <c r="G36" s="124"/>
    </row>
    <row r="37" spans="2:7">
      <c r="B37" s="545" t="s">
        <v>65</v>
      </c>
      <c r="C37" s="606" t="s">
        <v>2253</v>
      </c>
      <c r="D37" s="606" t="s">
        <v>2281</v>
      </c>
      <c r="F37" s="124"/>
      <c r="G37" s="124"/>
    </row>
    <row r="38" spans="2:7">
      <c r="B38" s="542" t="s">
        <v>66</v>
      </c>
      <c r="C38" s="607" t="s">
        <v>2256</v>
      </c>
      <c r="D38" s="607" t="s">
        <v>2256</v>
      </c>
      <c r="F38" s="124"/>
      <c r="G38" s="124"/>
    </row>
    <row r="39" spans="2:7">
      <c r="B39" s="545" t="s">
        <v>67</v>
      </c>
      <c r="C39" s="606" t="s">
        <v>2254</v>
      </c>
      <c r="D39" s="606" t="s">
        <v>2244</v>
      </c>
      <c r="F39" s="124"/>
      <c r="G39" s="124"/>
    </row>
    <row r="40" spans="2:7">
      <c r="B40" s="542" t="s">
        <v>68</v>
      </c>
      <c r="C40" s="607" t="s">
        <v>2261</v>
      </c>
      <c r="D40" s="607" t="s">
        <v>2282</v>
      </c>
      <c r="F40" s="124"/>
      <c r="G40" s="124"/>
    </row>
    <row r="41" spans="2:7">
      <c r="B41" s="545" t="s">
        <v>69</v>
      </c>
      <c r="C41" s="606" t="s">
        <v>2262</v>
      </c>
      <c r="D41" s="606" t="s">
        <v>2283</v>
      </c>
      <c r="F41" s="124"/>
      <c r="G41" s="124"/>
    </row>
    <row r="42" spans="2:7">
      <c r="B42" s="542" t="s">
        <v>70</v>
      </c>
      <c r="C42" s="607" t="s">
        <v>2263</v>
      </c>
      <c r="D42" s="607" t="s">
        <v>2263</v>
      </c>
      <c r="F42" s="124"/>
      <c r="G42" s="124"/>
    </row>
    <row r="43" spans="2:7">
      <c r="B43" s="545" t="s">
        <v>71</v>
      </c>
      <c r="C43" s="606" t="s">
        <v>2264</v>
      </c>
      <c r="D43" s="606" t="s">
        <v>2284</v>
      </c>
      <c r="F43" s="124"/>
      <c r="G43" s="124"/>
    </row>
    <row r="44" spans="2:7">
      <c r="B44" s="542" t="s">
        <v>72</v>
      </c>
      <c r="C44" s="607" t="s">
        <v>2251</v>
      </c>
      <c r="D44" s="607" t="s">
        <v>2259</v>
      </c>
      <c r="F44" s="124"/>
      <c r="G44" s="124"/>
    </row>
    <row r="45" spans="2:7">
      <c r="B45" s="545" t="s">
        <v>73</v>
      </c>
      <c r="C45" s="606" t="s">
        <v>2259</v>
      </c>
      <c r="D45" s="606" t="s">
        <v>2279</v>
      </c>
      <c r="F45" s="124"/>
      <c r="G45" s="124"/>
    </row>
    <row r="46" spans="2:7">
      <c r="B46" s="542" t="s">
        <v>74</v>
      </c>
      <c r="C46" s="607" t="s">
        <v>2241</v>
      </c>
      <c r="D46" s="607" t="s">
        <v>2254</v>
      </c>
      <c r="F46" s="124"/>
      <c r="G46" s="124"/>
    </row>
    <row r="47" spans="2:7">
      <c r="B47" s="545" t="s">
        <v>75</v>
      </c>
      <c r="C47" s="606" t="s">
        <v>2262</v>
      </c>
      <c r="D47" s="606" t="s">
        <v>2250</v>
      </c>
      <c r="F47" s="124"/>
      <c r="G47" s="124"/>
    </row>
    <row r="48" spans="2:7">
      <c r="B48" s="542" t="s">
        <v>76</v>
      </c>
      <c r="C48" s="607" t="s">
        <v>2254</v>
      </c>
      <c r="D48" s="607" t="s">
        <v>2244</v>
      </c>
      <c r="F48" s="124"/>
      <c r="G48" s="124"/>
    </row>
    <row r="49" spans="1:7">
      <c r="B49" s="545" t="s">
        <v>77</v>
      </c>
      <c r="C49" s="606" t="s">
        <v>2265</v>
      </c>
      <c r="D49" s="606" t="s">
        <v>2265</v>
      </c>
      <c r="F49" s="124"/>
      <c r="G49" s="124"/>
    </row>
    <row r="50" spans="1:7">
      <c r="B50" s="542" t="s">
        <v>78</v>
      </c>
      <c r="C50" s="607" t="s">
        <v>2266</v>
      </c>
      <c r="D50" s="607" t="s">
        <v>2285</v>
      </c>
      <c r="F50" s="124"/>
      <c r="G50" s="124"/>
    </row>
    <row r="51" spans="1:7">
      <c r="B51" s="545" t="s">
        <v>79</v>
      </c>
      <c r="C51" s="606" t="s">
        <v>2267</v>
      </c>
      <c r="D51" s="606" t="s">
        <v>2286</v>
      </c>
      <c r="F51" s="124"/>
      <c r="G51" s="124"/>
    </row>
    <row r="52" spans="1:7">
      <c r="B52" s="542" t="s">
        <v>80</v>
      </c>
      <c r="C52" s="607" t="s">
        <v>2247</v>
      </c>
      <c r="D52" s="607" t="s">
        <v>2277</v>
      </c>
      <c r="F52" s="124"/>
      <c r="G52" s="124"/>
    </row>
    <row r="53" spans="1:7">
      <c r="B53" s="545" t="s">
        <v>81</v>
      </c>
      <c r="C53" s="606" t="s">
        <v>2268</v>
      </c>
      <c r="D53" s="606" t="s">
        <v>2241</v>
      </c>
      <c r="F53" s="124"/>
      <c r="G53" s="124"/>
    </row>
    <row r="54" spans="1:7">
      <c r="B54" s="542" t="s">
        <v>82</v>
      </c>
      <c r="C54" s="607" t="s">
        <v>2269</v>
      </c>
      <c r="D54" s="607" t="s">
        <v>2250</v>
      </c>
      <c r="F54" s="124"/>
      <c r="G54" s="124"/>
    </row>
    <row r="55" spans="1:7">
      <c r="B55" s="545" t="s">
        <v>83</v>
      </c>
      <c r="C55" s="606" t="s">
        <v>2269</v>
      </c>
      <c r="D55" s="606" t="s">
        <v>2258</v>
      </c>
      <c r="F55" s="124"/>
      <c r="G55" s="124"/>
    </row>
    <row r="56" spans="1:7">
      <c r="B56" s="542" t="s">
        <v>84</v>
      </c>
      <c r="C56" s="607" t="s">
        <v>2255</v>
      </c>
      <c r="D56" s="607" t="s">
        <v>2259</v>
      </c>
      <c r="F56" s="124"/>
      <c r="G56" s="124"/>
    </row>
    <row r="57" spans="1:7">
      <c r="B57" s="262" t="s">
        <v>85</v>
      </c>
      <c r="C57" s="608" t="s">
        <v>2270</v>
      </c>
      <c r="D57" s="608" t="s">
        <v>2274</v>
      </c>
      <c r="F57" s="124"/>
      <c r="G57" s="124"/>
    </row>
    <row r="58" spans="1:7">
      <c r="B58" s="329"/>
      <c r="C58" s="91"/>
      <c r="D58" s="123"/>
      <c r="E58" s="547"/>
    </row>
    <row r="59" spans="1:7" ht="48.75" customHeight="1">
      <c r="A59" s="693" t="s">
        <v>533</v>
      </c>
      <c r="B59" s="693"/>
      <c r="C59" s="693"/>
      <c r="D59" s="693"/>
      <c r="E59" s="693"/>
      <c r="F59" s="693"/>
    </row>
    <row r="60" spans="1:7">
      <c r="A60" s="329"/>
      <c r="B60" s="91"/>
      <c r="C60" s="123"/>
      <c r="D60" s="547"/>
    </row>
    <row r="61" spans="1:7">
      <c r="A61" s="91" t="s">
        <v>435</v>
      </c>
      <c r="B61" s="91"/>
      <c r="C61" s="123"/>
      <c r="D61" s="547"/>
    </row>
    <row r="66" spans="2:2">
      <c r="B66" s="555"/>
    </row>
  </sheetData>
  <mergeCells count="4">
    <mergeCell ref="A2:E2"/>
    <mergeCell ref="B3:D3"/>
    <mergeCell ref="B1:D1"/>
    <mergeCell ref="A59:F59"/>
  </mergeCells>
  <pageMargins left="0.7" right="0.7" top="0.75" bottom="0.75" header="0.3" footer="0.3"/>
  <pageSetup scale="72"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B1BD7C7A02EED48A2D408C311A12F82" ma:contentTypeVersion="1" ma:contentTypeDescription="Create a new document." ma:contentTypeScope="" ma:versionID="7fcb1c57753ce70714644566a1cd8579">
  <xsd:schema xmlns:xsd="http://www.w3.org/2001/XMLSchema" xmlns:xs="http://www.w3.org/2001/XMLSchema" xmlns:p="http://schemas.microsoft.com/office/2006/metadata/properties" xmlns:ns3="1e67ffb8-e677-403b-9ea3-0a183af7271f" targetNamespace="http://schemas.microsoft.com/office/2006/metadata/properties" ma:root="true" ma:fieldsID="957dfd47b36c48484439bfe6eceec244" ns3:_="">
    <xsd:import namespace="1e67ffb8-e677-403b-9ea3-0a183af7271f"/>
    <xsd:element name="properties">
      <xsd:complexType>
        <xsd:sequence>
          <xsd:element name="documentManagement">
            <xsd:complexType>
              <xsd:all>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67ffb8-e677-403b-9ea3-0a183af7271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AB52C46-7D35-4BDF-9842-4C5753A3ECC5}">
  <ds:schemaRefs>
    <ds:schemaRef ds:uri="http://schemas.microsoft.com/sharepoint/v3/contenttype/forms"/>
  </ds:schemaRefs>
</ds:datastoreItem>
</file>

<file path=customXml/itemProps2.xml><?xml version="1.0" encoding="utf-8"?>
<ds:datastoreItem xmlns:ds="http://schemas.openxmlformats.org/officeDocument/2006/customXml" ds:itemID="{4EAE69FF-7C31-4666-9B18-B64677B0823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67ffb8-e677-403b-9ea3-0a183af727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B51901C-E5C7-44F0-9B18-15DAF018755A}">
  <ds:schemaRefs>
    <ds:schemaRef ds:uri="http://schemas.microsoft.com/office/infopath/2007/PartnerControls"/>
    <ds:schemaRef ds:uri="http://purl.org/dc/elements/1.1/"/>
    <ds:schemaRef ds:uri="1e67ffb8-e677-403b-9ea3-0a183af7271f"/>
    <ds:schemaRef ds:uri="http://schemas.microsoft.com/office/2006/documentManagement/types"/>
    <ds:schemaRef ds:uri="http://purl.org/dc/terms/"/>
    <ds:schemaRef ds:uri="http://purl.org/dc/dcmitype/"/>
    <ds:schemaRef ds:uri="http://schemas.openxmlformats.org/package/2006/metadata/core-propertie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48</vt:i4>
      </vt:variant>
    </vt:vector>
  </HeadingPairs>
  <TitlesOfParts>
    <vt:vector size="48" baseType="lpstr">
      <vt:lpstr>Pop</vt:lpstr>
      <vt:lpstr>SLF</vt:lpstr>
      <vt:lpstr>SGF</vt:lpstr>
      <vt:lpstr>STC</vt:lpstr>
      <vt:lpstr>Table of Contents</vt: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lpstr>36</vt:lpstr>
      <vt:lpstr>37</vt:lpstr>
      <vt:lpstr>38</vt:lpstr>
      <vt:lpstr>39</vt:lpstr>
      <vt:lpstr>40</vt:lpstr>
      <vt:lpstr>41</vt:lpstr>
      <vt:lpstr>42</vt:lpstr>
      <vt:lpstr>43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Jared Walczak</dc:creator>
  <cp:keywords/>
  <dc:description/>
  <cp:lastModifiedBy>Tom VanAntwerp</cp:lastModifiedBy>
  <cp:revision/>
  <cp:lastPrinted>2019-02-20T21:41:08Z</cp:lastPrinted>
  <dcterms:created xsi:type="dcterms:W3CDTF">2012-02-10T19:30:42Z</dcterms:created>
  <dcterms:modified xsi:type="dcterms:W3CDTF">2020-01-16T21:14:44Z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0x010100DB1BD7C7A02EED48A2D408C311A12F82</vt:lpwstr>
  </property>
</Properties>
</file>